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001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E211879\OneDrive\Alpin\Resultater\2018\"/>
    </mc:Choice>
  </mc:AlternateContent>
  <xr:revisionPtr revIDLastSave="411" documentId="8_{D1347FA2-3762-424C-B399-1FB19F5C49D1}" xr6:coauthVersionLast="28" xr6:coauthVersionMax="28" xr10:uidLastSave="{260432CE-EB03-40AC-AC81-1C3C5D6EBAF4}"/>
  <bookViews>
    <workbookView xWindow="0" yWindow="0" windowWidth="24720" windowHeight="12210" tabRatio="500" activeTab="4" xr2:uid="{00000000-000D-0000-FFFF-FFFF00000000}"/>
  </bookViews>
  <sheets>
    <sheet name="Forside 2018" sheetId="27" r:id="rId1"/>
    <sheet name="J11 2018" sheetId="34" r:id="rId2"/>
    <sheet name="G11 2018" sheetId="33" r:id="rId3"/>
    <sheet name="J12 2018" sheetId="32" r:id="rId4"/>
    <sheet name="G12 2018" sheetId="31" r:id="rId5"/>
    <sheet name="Forside 2017" sheetId="7" r:id="rId6"/>
    <sheet name="J11 2017" sheetId="22" r:id="rId7"/>
    <sheet name="G11 2017" sheetId="23" r:id="rId8"/>
    <sheet name="J12 2017" sheetId="24" r:id="rId9"/>
    <sheet name="G12 2017" sheetId="25" r:id="rId10"/>
    <sheet name="Oslo Skikrets 2017" sheetId="26" r:id="rId11"/>
    <sheet name="J11 2016" sheetId="10" r:id="rId12"/>
    <sheet name="G11 2016" sheetId="18" r:id="rId13"/>
    <sheet name="J12 2016" sheetId="19" r:id="rId14"/>
    <sheet name="G12 2016" sheetId="20" r:id="rId15"/>
    <sheet name="Skikrets 2016" sheetId="21" r:id="rId16"/>
    <sheet name="Statistikk 2013" sheetId="6" r:id="rId17"/>
    <sheet name="J11 2013" sheetId="3" r:id="rId18"/>
    <sheet name="G11 2013" sheetId="1" r:id="rId19"/>
    <sheet name="J12 2013" sheetId="4" r:id="rId20"/>
    <sheet name="G12 2013" sheetId="2" r:id="rId21"/>
    <sheet name="Ark1" sheetId="17" r:id="rId22"/>
  </sheets>
  <definedNames>
    <definedName name="_xlnm._FilterDatabase" localSheetId="2" hidden="1">'G11 2018'!$A$5:$BN$5</definedName>
    <definedName name="_xlnm._FilterDatabase" localSheetId="4" hidden="1">'G12 2018'!$A$5:$BN$5</definedName>
    <definedName name="_xlnm._FilterDatabase" localSheetId="1" hidden="1">'J11 2018'!$A$5:$BN$5</definedName>
    <definedName name="_xlnm._FilterDatabase" localSheetId="3" hidden="1">'J12 2018'!$A$5:$BN$5</definedName>
    <definedName name="_xlnm.Print_Titles" localSheetId="20">'G12 2013'!$1:$5</definedName>
  </definedNames>
  <calcPr calcId="17102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8" i="31" l="1"/>
  <c r="Q28" i="33"/>
  <c r="V25" i="34"/>
  <c r="W25" i="34"/>
  <c r="X25" i="34"/>
  <c r="Y25" i="34"/>
  <c r="Q22" i="34"/>
  <c r="M25" i="34"/>
  <c r="N25" i="34"/>
  <c r="O25" i="34"/>
  <c r="M26" i="34"/>
  <c r="N26" i="34"/>
  <c r="O26" i="34"/>
  <c r="M27" i="34"/>
  <c r="N27" i="34"/>
  <c r="O27" i="34"/>
  <c r="R17" i="33"/>
  <c r="S17" i="33"/>
  <c r="T17" i="33"/>
  <c r="U17" i="33"/>
  <c r="V17" i="33"/>
  <c r="W17" i="33"/>
  <c r="X17" i="33"/>
  <c r="Y17" i="33"/>
  <c r="R18" i="33"/>
  <c r="S18" i="33"/>
  <c r="T18" i="33"/>
  <c r="U18" i="33"/>
  <c r="V18" i="33"/>
  <c r="W18" i="33"/>
  <c r="X18" i="33"/>
  <c r="Y18" i="33"/>
  <c r="R19" i="33"/>
  <c r="S19" i="33"/>
  <c r="T19" i="33"/>
  <c r="U19" i="33"/>
  <c r="V19" i="33"/>
  <c r="W19" i="33"/>
  <c r="X19" i="33"/>
  <c r="Y19" i="33"/>
  <c r="R20" i="33"/>
  <c r="S20" i="33"/>
  <c r="T20" i="33"/>
  <c r="U20" i="33"/>
  <c r="V20" i="33"/>
  <c r="W20" i="33"/>
  <c r="X20" i="33"/>
  <c r="Y20" i="33"/>
  <c r="R21" i="33"/>
  <c r="S21" i="33"/>
  <c r="T21" i="33"/>
  <c r="U21" i="33"/>
  <c r="V21" i="33"/>
  <c r="W21" i="33"/>
  <c r="X21" i="33"/>
  <c r="Y21" i="33"/>
  <c r="R22" i="33"/>
  <c r="S22" i="33"/>
  <c r="T22" i="33"/>
  <c r="U22" i="33"/>
  <c r="V22" i="33"/>
  <c r="W22" i="33"/>
  <c r="X22" i="33"/>
  <c r="Y22" i="33"/>
  <c r="R23" i="33"/>
  <c r="S23" i="33"/>
  <c r="T23" i="33"/>
  <c r="U23" i="33"/>
  <c r="V23" i="33"/>
  <c r="W23" i="33"/>
  <c r="X23" i="33"/>
  <c r="Y23" i="33"/>
  <c r="R24" i="33"/>
  <c r="S24" i="33"/>
  <c r="T24" i="33"/>
  <c r="U24" i="33"/>
  <c r="V24" i="33"/>
  <c r="W24" i="33"/>
  <c r="X24" i="33"/>
  <c r="Y24" i="33"/>
  <c r="R25" i="33"/>
  <c r="S25" i="33"/>
  <c r="T25" i="33"/>
  <c r="U25" i="33"/>
  <c r="V25" i="33"/>
  <c r="W25" i="33"/>
  <c r="X25" i="33"/>
  <c r="Y25" i="33"/>
  <c r="R26" i="33"/>
  <c r="S26" i="33"/>
  <c r="T26" i="33"/>
  <c r="U26" i="33"/>
  <c r="V26" i="33"/>
  <c r="W26" i="33"/>
  <c r="X26" i="33"/>
  <c r="Y26" i="33"/>
  <c r="R27" i="33"/>
  <c r="S27" i="33"/>
  <c r="T27" i="33"/>
  <c r="U27" i="33"/>
  <c r="V27" i="33"/>
  <c r="W27" i="33"/>
  <c r="X27" i="33"/>
  <c r="Y27" i="33"/>
  <c r="R28" i="33"/>
  <c r="S28" i="33"/>
  <c r="T28" i="33"/>
  <c r="U28" i="33"/>
  <c r="V28" i="33"/>
  <c r="W28" i="33"/>
  <c r="X28" i="33"/>
  <c r="Y28" i="33"/>
  <c r="R29" i="33"/>
  <c r="S29" i="33"/>
  <c r="T29" i="33"/>
  <c r="U29" i="33"/>
  <c r="V29" i="33"/>
  <c r="W29" i="33"/>
  <c r="X29" i="33"/>
  <c r="Y29" i="33"/>
  <c r="R30" i="33"/>
  <c r="S30" i="33"/>
  <c r="T30" i="33"/>
  <c r="U30" i="33"/>
  <c r="V30" i="33"/>
  <c r="W30" i="33"/>
  <c r="X30" i="33"/>
  <c r="Y30" i="33"/>
  <c r="R31" i="33"/>
  <c r="S31" i="33"/>
  <c r="T31" i="33"/>
  <c r="U31" i="33"/>
  <c r="V31" i="33"/>
  <c r="W31" i="33"/>
  <c r="X31" i="33"/>
  <c r="Y31" i="33"/>
  <c r="R32" i="33"/>
  <c r="S32" i="33"/>
  <c r="T32" i="33"/>
  <c r="U32" i="33"/>
  <c r="V32" i="33"/>
  <c r="W32" i="33"/>
  <c r="X32" i="33"/>
  <c r="Y32" i="33"/>
  <c r="R33" i="33"/>
  <c r="S33" i="33"/>
  <c r="T33" i="33"/>
  <c r="U33" i="33"/>
  <c r="V33" i="33"/>
  <c r="W33" i="33"/>
  <c r="X33" i="33"/>
  <c r="Y33" i="33"/>
  <c r="R34" i="33"/>
  <c r="S34" i="33"/>
  <c r="T34" i="33"/>
  <c r="U34" i="33"/>
  <c r="V34" i="33"/>
  <c r="W34" i="33"/>
  <c r="X34" i="33"/>
  <c r="Y34" i="33"/>
  <c r="R35" i="33"/>
  <c r="S35" i="33"/>
  <c r="T35" i="33"/>
  <c r="U35" i="33"/>
  <c r="V35" i="33"/>
  <c r="W35" i="33"/>
  <c r="X35" i="33"/>
  <c r="Y35" i="33"/>
  <c r="R36" i="33"/>
  <c r="S36" i="33"/>
  <c r="T36" i="33"/>
  <c r="U36" i="33"/>
  <c r="V36" i="33"/>
  <c r="W36" i="33"/>
  <c r="X36" i="33"/>
  <c r="Y36" i="33"/>
  <c r="R37" i="33"/>
  <c r="S37" i="33"/>
  <c r="T37" i="33"/>
  <c r="U37" i="33"/>
  <c r="V37" i="33"/>
  <c r="W37" i="33"/>
  <c r="X37" i="33"/>
  <c r="Y37" i="33"/>
  <c r="R38" i="33"/>
  <c r="S38" i="33"/>
  <c r="T38" i="33"/>
  <c r="U38" i="33"/>
  <c r="V38" i="33"/>
  <c r="W38" i="33"/>
  <c r="X38" i="33"/>
  <c r="Y38" i="33"/>
  <c r="R39" i="33"/>
  <c r="S39" i="33"/>
  <c r="T39" i="33"/>
  <c r="U39" i="33"/>
  <c r="V39" i="33"/>
  <c r="W39" i="33"/>
  <c r="X39" i="33"/>
  <c r="Y39" i="33"/>
  <c r="M19" i="33"/>
  <c r="N19" i="33"/>
  <c r="O19" i="33"/>
  <c r="M20" i="33"/>
  <c r="N20" i="33"/>
  <c r="O20" i="33"/>
  <c r="M21" i="33"/>
  <c r="N21" i="33"/>
  <c r="O21" i="33"/>
  <c r="M22" i="33"/>
  <c r="N22" i="33"/>
  <c r="O22" i="33"/>
  <c r="M23" i="33"/>
  <c r="N23" i="33"/>
  <c r="O23" i="33"/>
  <c r="M24" i="33"/>
  <c r="N24" i="33"/>
  <c r="O24" i="33"/>
  <c r="M25" i="33"/>
  <c r="N25" i="33"/>
  <c r="O25" i="33"/>
  <c r="M26" i="33"/>
  <c r="N26" i="33"/>
  <c r="O26" i="33"/>
  <c r="M27" i="33"/>
  <c r="N27" i="33"/>
  <c r="O27" i="33"/>
  <c r="M28" i="33"/>
  <c r="N28" i="33"/>
  <c r="O28" i="33"/>
  <c r="M29" i="33"/>
  <c r="N29" i="33"/>
  <c r="O29" i="33"/>
  <c r="M30" i="33"/>
  <c r="N30" i="33"/>
  <c r="O30" i="33"/>
  <c r="M31" i="33"/>
  <c r="N31" i="33"/>
  <c r="O31" i="33"/>
  <c r="M32" i="33"/>
  <c r="N32" i="33"/>
  <c r="O32" i="33"/>
  <c r="M33" i="33"/>
  <c r="N33" i="33"/>
  <c r="O33" i="33"/>
  <c r="M34" i="33"/>
  <c r="N34" i="33"/>
  <c r="O34" i="33"/>
  <c r="M35" i="33"/>
  <c r="N35" i="33"/>
  <c r="O35" i="33"/>
  <c r="M36" i="33"/>
  <c r="N36" i="33"/>
  <c r="O36" i="33"/>
  <c r="M37" i="33"/>
  <c r="N37" i="33"/>
  <c r="O37" i="33"/>
  <c r="M38" i="33"/>
  <c r="N38" i="33"/>
  <c r="O38" i="33"/>
  <c r="M39" i="33"/>
  <c r="N39" i="33"/>
  <c r="O39" i="33"/>
  <c r="R15" i="31" l="1"/>
  <c r="S15" i="31"/>
  <c r="T15" i="31"/>
  <c r="U15" i="31"/>
  <c r="V15" i="31"/>
  <c r="W15" i="31"/>
  <c r="X15" i="31"/>
  <c r="Y15" i="31"/>
  <c r="R16" i="31"/>
  <c r="S16" i="31"/>
  <c r="T16" i="31"/>
  <c r="U16" i="31"/>
  <c r="V16" i="31"/>
  <c r="W16" i="31"/>
  <c r="X16" i="31"/>
  <c r="Y16" i="31"/>
  <c r="R14" i="31"/>
  <c r="S14" i="31"/>
  <c r="T14" i="31"/>
  <c r="U14" i="31"/>
  <c r="V14" i="31"/>
  <c r="W14" i="31"/>
  <c r="X14" i="31"/>
  <c r="Y14" i="31"/>
  <c r="R28" i="31"/>
  <c r="S28" i="31"/>
  <c r="T28" i="31"/>
  <c r="U28" i="31"/>
  <c r="V28" i="31"/>
  <c r="W28" i="31"/>
  <c r="X28" i="31"/>
  <c r="Y28" i="31"/>
  <c r="R29" i="31"/>
  <c r="S29" i="31"/>
  <c r="T29" i="31"/>
  <c r="U29" i="31"/>
  <c r="V29" i="31"/>
  <c r="W29" i="31"/>
  <c r="X29" i="31"/>
  <c r="Y29" i="31"/>
  <c r="R30" i="31"/>
  <c r="S30" i="31"/>
  <c r="T30" i="31"/>
  <c r="U30" i="31"/>
  <c r="V30" i="31"/>
  <c r="W30" i="31"/>
  <c r="X30" i="31"/>
  <c r="Y30" i="31"/>
  <c r="R31" i="31"/>
  <c r="S31" i="31"/>
  <c r="T31" i="31"/>
  <c r="U31" i="31"/>
  <c r="V31" i="31"/>
  <c r="W31" i="31"/>
  <c r="X31" i="31"/>
  <c r="Y31" i="31"/>
  <c r="R32" i="31"/>
  <c r="S32" i="31"/>
  <c r="T32" i="31"/>
  <c r="U32" i="31"/>
  <c r="V32" i="31"/>
  <c r="W32" i="31"/>
  <c r="X32" i="31"/>
  <c r="Y32" i="31"/>
  <c r="R33" i="31"/>
  <c r="S33" i="31"/>
  <c r="T33" i="31"/>
  <c r="U33" i="31"/>
  <c r="V33" i="31"/>
  <c r="W33" i="31"/>
  <c r="X33" i="31"/>
  <c r="Y33" i="31"/>
  <c r="R34" i="31"/>
  <c r="S34" i="31"/>
  <c r="T34" i="31"/>
  <c r="U34" i="31"/>
  <c r="V34" i="31"/>
  <c r="W34" i="31"/>
  <c r="X34" i="31"/>
  <c r="Y34" i="31"/>
  <c r="R35" i="31"/>
  <c r="S35" i="31"/>
  <c r="T35" i="31"/>
  <c r="U35" i="31"/>
  <c r="V35" i="31"/>
  <c r="W35" i="31"/>
  <c r="X35" i="31"/>
  <c r="Y35" i="31"/>
  <c r="R36" i="31"/>
  <c r="S36" i="31"/>
  <c r="T36" i="31"/>
  <c r="U36" i="31"/>
  <c r="V36" i="31"/>
  <c r="W36" i="31"/>
  <c r="X36" i="31"/>
  <c r="Y36" i="31"/>
  <c r="R37" i="31"/>
  <c r="S37" i="31"/>
  <c r="T37" i="31"/>
  <c r="U37" i="31"/>
  <c r="V37" i="31"/>
  <c r="W37" i="31"/>
  <c r="X37" i="31"/>
  <c r="Y37" i="31"/>
  <c r="R38" i="31"/>
  <c r="S38" i="31"/>
  <c r="T38" i="31"/>
  <c r="U38" i="31"/>
  <c r="V38" i="31"/>
  <c r="W38" i="31"/>
  <c r="X38" i="31"/>
  <c r="Y38" i="31"/>
  <c r="R39" i="31"/>
  <c r="S39" i="31"/>
  <c r="T39" i="31"/>
  <c r="U39" i="31"/>
  <c r="V39" i="31"/>
  <c r="W39" i="31"/>
  <c r="X39" i="31"/>
  <c r="Y39" i="31"/>
  <c r="R40" i="31"/>
  <c r="S40" i="31"/>
  <c r="T40" i="31"/>
  <c r="U40" i="31"/>
  <c r="V40" i="31"/>
  <c r="W40" i="31"/>
  <c r="X40" i="31"/>
  <c r="Y40" i="31"/>
  <c r="R41" i="31"/>
  <c r="S41" i="31"/>
  <c r="T41" i="31"/>
  <c r="U41" i="31"/>
  <c r="V41" i="31"/>
  <c r="W41" i="31"/>
  <c r="X41" i="31"/>
  <c r="Y41" i="31"/>
  <c r="R42" i="31"/>
  <c r="S42" i="31"/>
  <c r="T42" i="31"/>
  <c r="U42" i="31"/>
  <c r="V42" i="31"/>
  <c r="W42" i="31"/>
  <c r="X42" i="31"/>
  <c r="Y42" i="31"/>
  <c r="R43" i="31"/>
  <c r="S43" i="31"/>
  <c r="T43" i="31"/>
  <c r="U43" i="31"/>
  <c r="V43" i="31"/>
  <c r="W43" i="31"/>
  <c r="X43" i="31"/>
  <c r="Y43" i="31"/>
  <c r="R44" i="31"/>
  <c r="S44" i="31"/>
  <c r="T44" i="31"/>
  <c r="U44" i="31"/>
  <c r="V44" i="31"/>
  <c r="W44" i="31"/>
  <c r="X44" i="31"/>
  <c r="Y44" i="31"/>
  <c r="R45" i="31"/>
  <c r="S45" i="31"/>
  <c r="T45" i="31"/>
  <c r="U45" i="31"/>
  <c r="V45" i="31"/>
  <c r="W45" i="31"/>
  <c r="X45" i="31"/>
  <c r="Y45" i="31"/>
  <c r="R46" i="31"/>
  <c r="S46" i="31"/>
  <c r="T46" i="31"/>
  <c r="U46" i="31"/>
  <c r="V46" i="31"/>
  <c r="W46" i="31"/>
  <c r="X46" i="31"/>
  <c r="Y46" i="31"/>
  <c r="R47" i="31"/>
  <c r="S47" i="31"/>
  <c r="T47" i="31"/>
  <c r="U47" i="31"/>
  <c r="V47" i="31"/>
  <c r="W47" i="31"/>
  <c r="X47" i="31"/>
  <c r="Y47" i="31"/>
  <c r="R48" i="31"/>
  <c r="S48" i="31"/>
  <c r="T48" i="31"/>
  <c r="U48" i="31"/>
  <c r="V48" i="31"/>
  <c r="W48" i="31"/>
  <c r="X48" i="31"/>
  <c r="Y48" i="31"/>
  <c r="R49" i="31"/>
  <c r="S49" i="31"/>
  <c r="T49" i="31"/>
  <c r="U49" i="31"/>
  <c r="V49" i="31"/>
  <c r="W49" i="31"/>
  <c r="X49" i="31"/>
  <c r="Y49" i="31"/>
  <c r="R50" i="31"/>
  <c r="S50" i="31"/>
  <c r="T50" i="31"/>
  <c r="U50" i="31"/>
  <c r="V50" i="31"/>
  <c r="W50" i="31"/>
  <c r="X50" i="31"/>
  <c r="Y50" i="31"/>
  <c r="R51" i="31"/>
  <c r="S51" i="31"/>
  <c r="T51" i="31"/>
  <c r="U51" i="31"/>
  <c r="V51" i="31"/>
  <c r="W51" i="31"/>
  <c r="X51" i="31"/>
  <c r="Y51" i="31"/>
  <c r="R52" i="31"/>
  <c r="S52" i="31"/>
  <c r="T52" i="31"/>
  <c r="U52" i="31"/>
  <c r="V52" i="31"/>
  <c r="W52" i="31"/>
  <c r="X52" i="31"/>
  <c r="Y52" i="31"/>
  <c r="R53" i="31"/>
  <c r="S53" i="31"/>
  <c r="T53" i="31"/>
  <c r="U53" i="31"/>
  <c r="V53" i="31"/>
  <c r="W53" i="31"/>
  <c r="X53" i="31"/>
  <c r="Y53" i="31"/>
  <c r="R54" i="31"/>
  <c r="S54" i="31"/>
  <c r="T54" i="31"/>
  <c r="U54" i="31"/>
  <c r="V54" i="31"/>
  <c r="W54" i="31"/>
  <c r="X54" i="31"/>
  <c r="Y54" i="31"/>
  <c r="R55" i="31"/>
  <c r="S55" i="31"/>
  <c r="T55" i="31"/>
  <c r="U55" i="31"/>
  <c r="V55" i="31"/>
  <c r="W55" i="31"/>
  <c r="X55" i="31"/>
  <c r="Y55" i="31"/>
  <c r="R56" i="31"/>
  <c r="S56" i="31"/>
  <c r="T56" i="31"/>
  <c r="U56" i="31"/>
  <c r="V56" i="31"/>
  <c r="W56" i="31"/>
  <c r="X56" i="31"/>
  <c r="Y56" i="31"/>
  <c r="L36" i="31"/>
  <c r="M36" i="31"/>
  <c r="N36" i="31"/>
  <c r="O36" i="31"/>
  <c r="L37" i="31"/>
  <c r="M37" i="31"/>
  <c r="N37" i="31"/>
  <c r="O37" i="31"/>
  <c r="L38" i="31"/>
  <c r="M38" i="31"/>
  <c r="N38" i="31"/>
  <c r="O38" i="31"/>
  <c r="L39" i="31"/>
  <c r="M39" i="31"/>
  <c r="N39" i="31"/>
  <c r="O39" i="31"/>
  <c r="L40" i="31"/>
  <c r="M40" i="31"/>
  <c r="N40" i="31"/>
  <c r="O40" i="31"/>
  <c r="L41" i="31"/>
  <c r="M41" i="31"/>
  <c r="N41" i="31"/>
  <c r="O41" i="31"/>
  <c r="L42" i="31"/>
  <c r="M42" i="31"/>
  <c r="N42" i="31"/>
  <c r="O42" i="31"/>
  <c r="L43" i="31"/>
  <c r="M43" i="31"/>
  <c r="N43" i="31"/>
  <c r="O43" i="31"/>
  <c r="L44" i="31"/>
  <c r="M44" i="31"/>
  <c r="N44" i="31"/>
  <c r="O44" i="31"/>
  <c r="L45" i="31"/>
  <c r="M45" i="31"/>
  <c r="N45" i="31"/>
  <c r="O45" i="31"/>
  <c r="L46" i="31"/>
  <c r="M46" i="31"/>
  <c r="N46" i="31"/>
  <c r="O46" i="31"/>
  <c r="L47" i="31"/>
  <c r="M47" i="31"/>
  <c r="N47" i="31"/>
  <c r="O47" i="31"/>
  <c r="L48" i="31"/>
  <c r="M48" i="31"/>
  <c r="N48" i="31"/>
  <c r="O48" i="31"/>
  <c r="L49" i="31"/>
  <c r="M49" i="31"/>
  <c r="N49" i="31"/>
  <c r="O49" i="31"/>
  <c r="L50" i="31"/>
  <c r="M50" i="31"/>
  <c r="N50" i="31"/>
  <c r="O50" i="31"/>
  <c r="L51" i="31"/>
  <c r="M51" i="31"/>
  <c r="N51" i="31"/>
  <c r="O51" i="31"/>
  <c r="L52" i="31"/>
  <c r="M52" i="31"/>
  <c r="N52" i="31"/>
  <c r="O52" i="31"/>
  <c r="L53" i="31"/>
  <c r="M53" i="31"/>
  <c r="N53" i="31"/>
  <c r="O53" i="31"/>
  <c r="L54" i="31"/>
  <c r="M54" i="31"/>
  <c r="N54" i="31"/>
  <c r="O54" i="31"/>
  <c r="L55" i="31"/>
  <c r="M55" i="31"/>
  <c r="N55" i="31"/>
  <c r="O55" i="31"/>
  <c r="L56" i="31"/>
  <c r="M56" i="31"/>
  <c r="N56" i="31"/>
  <c r="O56" i="31"/>
  <c r="L27" i="31"/>
  <c r="M27" i="31"/>
  <c r="N27" i="31"/>
  <c r="O27" i="31"/>
  <c r="L28" i="31"/>
  <c r="M28" i="31"/>
  <c r="N28" i="31"/>
  <c r="O28" i="31"/>
  <c r="L29" i="31"/>
  <c r="M29" i="31"/>
  <c r="N29" i="31"/>
  <c r="O29" i="31"/>
  <c r="L30" i="31"/>
  <c r="M30" i="31"/>
  <c r="N30" i="31"/>
  <c r="O30" i="31"/>
  <c r="L31" i="31"/>
  <c r="M31" i="31"/>
  <c r="N31" i="31"/>
  <c r="O31" i="31"/>
  <c r="L32" i="31"/>
  <c r="M32" i="31"/>
  <c r="N32" i="31"/>
  <c r="O32" i="31"/>
  <c r="L33" i="31"/>
  <c r="M33" i="31"/>
  <c r="N33" i="31"/>
  <c r="O33" i="31"/>
  <c r="L34" i="31"/>
  <c r="M34" i="31"/>
  <c r="N34" i="31"/>
  <c r="O34" i="31"/>
  <c r="L35" i="31"/>
  <c r="M35" i="31"/>
  <c r="N35" i="31"/>
  <c r="O35" i="31"/>
  <c r="AV47" i="31"/>
  <c r="AX47" i="31" s="1"/>
  <c r="AW47" i="31"/>
  <c r="BA47" i="31"/>
  <c r="BB47" i="31"/>
  <c r="BF47" i="31"/>
  <c r="BG47" i="31"/>
  <c r="BK47" i="31"/>
  <c r="BM47" i="31" s="1"/>
  <c r="BL47" i="31"/>
  <c r="AV49" i="31"/>
  <c r="AX49" i="31" s="1"/>
  <c r="AW49" i="31"/>
  <c r="BA49" i="31"/>
  <c r="BB49" i="31"/>
  <c r="BF49" i="31"/>
  <c r="BG49" i="31"/>
  <c r="BK49" i="31"/>
  <c r="BM49" i="31" s="1"/>
  <c r="BL49" i="31"/>
  <c r="AV51" i="31"/>
  <c r="AX51" i="31" s="1"/>
  <c r="AW51" i="31"/>
  <c r="BA51" i="31"/>
  <c r="BB51" i="31"/>
  <c r="BF51" i="31"/>
  <c r="BG51" i="31"/>
  <c r="BK51" i="31"/>
  <c r="BM51" i="31" s="1"/>
  <c r="BL51" i="31"/>
  <c r="AV42" i="31"/>
  <c r="AX42" i="31" s="1"/>
  <c r="AW42" i="31"/>
  <c r="BA42" i="31"/>
  <c r="BC42" i="31" s="1"/>
  <c r="BB42" i="31"/>
  <c r="BF42" i="31"/>
  <c r="BG42" i="31"/>
  <c r="BK42" i="31"/>
  <c r="BL42" i="31"/>
  <c r="BM42" i="31"/>
  <c r="AV55" i="31"/>
  <c r="AW55" i="31"/>
  <c r="BA55" i="31"/>
  <c r="BB55" i="31"/>
  <c r="BF55" i="31"/>
  <c r="BG55" i="31"/>
  <c r="BK55" i="31"/>
  <c r="BL55" i="31"/>
  <c r="AV56" i="31"/>
  <c r="AX56" i="31" s="1"/>
  <c r="AW56" i="31"/>
  <c r="BA56" i="31"/>
  <c r="BB56" i="31"/>
  <c r="BF56" i="31"/>
  <c r="BG56" i="31"/>
  <c r="BK56" i="31"/>
  <c r="BL56" i="31"/>
  <c r="AV50" i="31"/>
  <c r="AW50" i="31"/>
  <c r="BA50" i="31"/>
  <c r="BB50" i="31"/>
  <c r="BF50" i="31"/>
  <c r="BG50" i="31"/>
  <c r="BK50" i="31"/>
  <c r="BM50" i="31" s="1"/>
  <c r="BL50" i="31"/>
  <c r="H51" i="31"/>
  <c r="I51" i="31"/>
  <c r="J51" i="31"/>
  <c r="K51" i="31"/>
  <c r="H42" i="31"/>
  <c r="I42" i="31"/>
  <c r="J42" i="31"/>
  <c r="K42" i="31"/>
  <c r="H55" i="31"/>
  <c r="I55" i="31"/>
  <c r="J55" i="31"/>
  <c r="K55" i="31"/>
  <c r="H56" i="31"/>
  <c r="I56" i="31"/>
  <c r="J56" i="31"/>
  <c r="K56" i="31"/>
  <c r="H50" i="31"/>
  <c r="I50" i="31"/>
  <c r="J50" i="31"/>
  <c r="K50" i="31"/>
  <c r="AB47" i="31"/>
  <c r="AC47" i="31"/>
  <c r="AG47" i="31"/>
  <c r="AH47" i="31"/>
  <c r="AB49" i="31"/>
  <c r="AC49" i="31"/>
  <c r="AG49" i="31"/>
  <c r="AH49" i="31"/>
  <c r="AB51" i="31"/>
  <c r="AD51" i="31" s="1"/>
  <c r="AC51" i="31"/>
  <c r="AG51" i="31"/>
  <c r="AH51" i="31"/>
  <c r="AB42" i="31"/>
  <c r="AC42" i="31"/>
  <c r="AG42" i="31"/>
  <c r="AH42" i="31"/>
  <c r="AB55" i="31"/>
  <c r="AD55" i="31" s="1"/>
  <c r="AC55" i="31"/>
  <c r="AG55" i="31"/>
  <c r="AH55" i="31"/>
  <c r="AB56" i="31"/>
  <c r="AC56" i="31"/>
  <c r="AG56" i="31"/>
  <c r="AH56" i="31"/>
  <c r="AB50" i="31"/>
  <c r="AD50" i="31" s="1"/>
  <c r="AC50" i="31"/>
  <c r="AG50" i="31"/>
  <c r="AH50" i="31"/>
  <c r="AQ47" i="31"/>
  <c r="AS47" i="31" s="1"/>
  <c r="AR47" i="31"/>
  <c r="AQ49" i="31"/>
  <c r="AR49" i="31"/>
  <c r="AQ51" i="31"/>
  <c r="AS51" i="31" s="1"/>
  <c r="AR51" i="31"/>
  <c r="AQ42" i="31"/>
  <c r="AR42" i="31"/>
  <c r="AQ55" i="31"/>
  <c r="AR55" i="31"/>
  <c r="AQ56" i="31"/>
  <c r="AR56" i="31"/>
  <c r="AQ50" i="31"/>
  <c r="AS50" i="31" s="1"/>
  <c r="AR50" i="31"/>
  <c r="AL50" i="31"/>
  <c r="AM50" i="31"/>
  <c r="AL56" i="31"/>
  <c r="AM56" i="31"/>
  <c r="AN56" i="31"/>
  <c r="AL55" i="31"/>
  <c r="AN55" i="31" s="1"/>
  <c r="AM55" i="31"/>
  <c r="AL42" i="31"/>
  <c r="AM42" i="31"/>
  <c r="AL51" i="31"/>
  <c r="AM51" i="31"/>
  <c r="AL49" i="31"/>
  <c r="AM49" i="31"/>
  <c r="AL47" i="31"/>
  <c r="AM47" i="31"/>
  <c r="J52" i="31"/>
  <c r="K52" i="31"/>
  <c r="J11" i="31"/>
  <c r="K11" i="31"/>
  <c r="L11" i="31"/>
  <c r="M11" i="31"/>
  <c r="N11" i="31"/>
  <c r="O11" i="31"/>
  <c r="J45" i="31"/>
  <c r="K45" i="31"/>
  <c r="J16" i="31"/>
  <c r="K16" i="31"/>
  <c r="L16" i="31"/>
  <c r="M16" i="31"/>
  <c r="N16" i="31"/>
  <c r="O16" i="31"/>
  <c r="J24" i="31"/>
  <c r="K24" i="31"/>
  <c r="L24" i="31"/>
  <c r="M24" i="31"/>
  <c r="N24" i="31"/>
  <c r="O24" i="31"/>
  <c r="J34" i="31"/>
  <c r="K34" i="31"/>
  <c r="J37" i="31"/>
  <c r="K37" i="31"/>
  <c r="J36" i="31"/>
  <c r="K36" i="31"/>
  <c r="J48" i="31"/>
  <c r="K48" i="31"/>
  <c r="J21" i="31"/>
  <c r="K21" i="31"/>
  <c r="L21" i="31"/>
  <c r="M21" i="31"/>
  <c r="N21" i="31"/>
  <c r="O21" i="31"/>
  <c r="J13" i="31"/>
  <c r="K13" i="31"/>
  <c r="L13" i="31"/>
  <c r="M13" i="31"/>
  <c r="N13" i="31"/>
  <c r="O13" i="31"/>
  <c r="J38" i="31"/>
  <c r="K38" i="31"/>
  <c r="J10" i="31"/>
  <c r="K10" i="31"/>
  <c r="L10" i="31"/>
  <c r="M10" i="31"/>
  <c r="N10" i="31"/>
  <c r="O10" i="31"/>
  <c r="J40" i="31"/>
  <c r="K40" i="31"/>
  <c r="J29" i="31"/>
  <c r="K29" i="31"/>
  <c r="J19" i="31"/>
  <c r="K19" i="31"/>
  <c r="L19" i="31"/>
  <c r="M19" i="31"/>
  <c r="N19" i="31"/>
  <c r="O19" i="31"/>
  <c r="J31" i="31"/>
  <c r="K31" i="31"/>
  <c r="J26" i="31"/>
  <c r="K26" i="31"/>
  <c r="L26" i="31"/>
  <c r="M26" i="31"/>
  <c r="N26" i="31"/>
  <c r="O26" i="31"/>
  <c r="J43" i="31"/>
  <c r="K43" i="31"/>
  <c r="J53" i="31"/>
  <c r="K53" i="31"/>
  <c r="J20" i="31"/>
  <c r="K20" i="31"/>
  <c r="L20" i="31"/>
  <c r="M20" i="31"/>
  <c r="N20" i="31"/>
  <c r="O20" i="31"/>
  <c r="J6" i="31"/>
  <c r="K6" i="31"/>
  <c r="L6" i="31"/>
  <c r="M6" i="31"/>
  <c r="N6" i="31"/>
  <c r="O6" i="31"/>
  <c r="J18" i="31"/>
  <c r="K18" i="31"/>
  <c r="L18" i="31"/>
  <c r="M18" i="31"/>
  <c r="N18" i="31"/>
  <c r="O18" i="31"/>
  <c r="BK50" i="32"/>
  <c r="BL50" i="32"/>
  <c r="BM50" i="32"/>
  <c r="BK51" i="32"/>
  <c r="BM51" i="32" s="1"/>
  <c r="BL51" i="32"/>
  <c r="BK52" i="32"/>
  <c r="BM52" i="32" s="1"/>
  <c r="BL52" i="32"/>
  <c r="BK53" i="32"/>
  <c r="BL53" i="32"/>
  <c r="BM53" i="32"/>
  <c r="BQ53" i="32"/>
  <c r="BR53" i="32"/>
  <c r="BS53" i="32"/>
  <c r="BT53" i="32"/>
  <c r="BU53" i="32"/>
  <c r="BV53" i="32"/>
  <c r="BW53" i="32"/>
  <c r="BX53" i="32"/>
  <c r="Q13" i="32"/>
  <c r="Y30" i="32"/>
  <c r="Y31" i="32"/>
  <c r="Y32" i="32"/>
  <c r="Y33" i="32"/>
  <c r="Y34" i="32"/>
  <c r="Y35" i="32"/>
  <c r="Y36" i="32"/>
  <c r="Y37" i="32"/>
  <c r="Y38" i="32"/>
  <c r="Y39" i="32"/>
  <c r="Y40" i="32"/>
  <c r="R30" i="32"/>
  <c r="S30" i="32"/>
  <c r="T30" i="32"/>
  <c r="U30" i="32"/>
  <c r="V30" i="32"/>
  <c r="W30" i="32"/>
  <c r="X30" i="32"/>
  <c r="R31" i="32"/>
  <c r="S31" i="32"/>
  <c r="T31" i="32"/>
  <c r="U31" i="32"/>
  <c r="V31" i="32"/>
  <c r="W31" i="32"/>
  <c r="X31" i="32"/>
  <c r="R32" i="32"/>
  <c r="S32" i="32"/>
  <c r="T32" i="32"/>
  <c r="U32" i="32"/>
  <c r="V32" i="32"/>
  <c r="W32" i="32"/>
  <c r="X32" i="32"/>
  <c r="R33" i="32"/>
  <c r="S33" i="32"/>
  <c r="T33" i="32"/>
  <c r="U33" i="32"/>
  <c r="V33" i="32"/>
  <c r="W33" i="32"/>
  <c r="X33" i="32"/>
  <c r="R34" i="32"/>
  <c r="S34" i="32"/>
  <c r="T34" i="32"/>
  <c r="U34" i="32"/>
  <c r="V34" i="32"/>
  <c r="W34" i="32"/>
  <c r="X34" i="32"/>
  <c r="R35" i="32"/>
  <c r="S35" i="32"/>
  <c r="T35" i="32"/>
  <c r="U35" i="32"/>
  <c r="V35" i="32"/>
  <c r="W35" i="32"/>
  <c r="X35" i="32"/>
  <c r="R36" i="32"/>
  <c r="S36" i="32"/>
  <c r="T36" i="32"/>
  <c r="U36" i="32"/>
  <c r="V36" i="32"/>
  <c r="W36" i="32"/>
  <c r="X36" i="32"/>
  <c r="R37" i="32"/>
  <c r="S37" i="32"/>
  <c r="T37" i="32"/>
  <c r="U37" i="32"/>
  <c r="V37" i="32"/>
  <c r="W37" i="32"/>
  <c r="X37" i="32"/>
  <c r="R38" i="32"/>
  <c r="S38" i="32"/>
  <c r="T38" i="32"/>
  <c r="U38" i="32"/>
  <c r="V38" i="32"/>
  <c r="W38" i="32"/>
  <c r="X38" i="32"/>
  <c r="R39" i="32"/>
  <c r="S39" i="32"/>
  <c r="T39" i="32"/>
  <c r="U39" i="32"/>
  <c r="V39" i="32"/>
  <c r="W39" i="32"/>
  <c r="X39" i="32"/>
  <c r="M30" i="32"/>
  <c r="N30" i="32"/>
  <c r="O30" i="32"/>
  <c r="M31" i="32"/>
  <c r="N31" i="32"/>
  <c r="O31" i="32"/>
  <c r="M32" i="32"/>
  <c r="N32" i="32"/>
  <c r="O32" i="32"/>
  <c r="M33" i="32"/>
  <c r="N33" i="32"/>
  <c r="O33" i="32"/>
  <c r="M34" i="32"/>
  <c r="N34" i="32"/>
  <c r="O34" i="32"/>
  <c r="M35" i="32"/>
  <c r="N35" i="32"/>
  <c r="O35" i="32"/>
  <c r="M36" i="32"/>
  <c r="N36" i="32"/>
  <c r="O36" i="32"/>
  <c r="M37" i="32"/>
  <c r="N37" i="32"/>
  <c r="O37" i="32"/>
  <c r="M38" i="32"/>
  <c r="N38" i="32"/>
  <c r="O38" i="32"/>
  <c r="M39" i="32"/>
  <c r="N39" i="32"/>
  <c r="O39" i="32"/>
  <c r="AN42" i="31" l="1"/>
  <c r="AN50" i="31"/>
  <c r="AS56" i="31"/>
  <c r="AS49" i="31"/>
  <c r="AI50" i="31"/>
  <c r="AI56" i="31"/>
  <c r="AI55" i="31"/>
  <c r="AI42" i="31"/>
  <c r="AI51" i="31"/>
  <c r="AI49" i="31"/>
  <c r="AI47" i="31"/>
  <c r="BM55" i="31"/>
  <c r="AX50" i="31"/>
  <c r="AD47" i="31"/>
  <c r="AX55" i="31"/>
  <c r="BM56" i="31"/>
  <c r="AD49" i="31"/>
  <c r="AS42" i="31"/>
  <c r="AD56" i="31"/>
  <c r="F50" i="31"/>
  <c r="BQ56" i="31" s="1"/>
  <c r="BC50" i="31"/>
  <c r="F55" i="31"/>
  <c r="BC55" i="31"/>
  <c r="BC51" i="31"/>
  <c r="F51" i="31"/>
  <c r="BC49" i="31"/>
  <c r="F49" i="31"/>
  <c r="BQ51" i="31" s="1"/>
  <c r="BH50" i="31"/>
  <c r="BH56" i="31"/>
  <c r="BH55" i="31"/>
  <c r="BH42" i="31"/>
  <c r="BH51" i="31"/>
  <c r="BH49" i="31"/>
  <c r="BH47" i="31"/>
  <c r="AS55" i="31"/>
  <c r="Q55" i="31" s="1"/>
  <c r="E55" i="31" s="1"/>
  <c r="BC56" i="31"/>
  <c r="F56" i="31"/>
  <c r="BQ55" i="31" s="1"/>
  <c r="F47" i="31"/>
  <c r="BQ50" i="31" s="1"/>
  <c r="BC47" i="31"/>
  <c r="F42" i="31"/>
  <c r="AD42" i="31"/>
  <c r="Q42" i="31" s="1"/>
  <c r="E42" i="31" s="1"/>
  <c r="BX52" i="34"/>
  <c r="BW52" i="34"/>
  <c r="BV52" i="34"/>
  <c r="BU52" i="34"/>
  <c r="BT52" i="34"/>
  <c r="BS52" i="34"/>
  <c r="BR52" i="34"/>
  <c r="BQ52" i="34"/>
  <c r="BM52" i="34"/>
  <c r="BH52" i="34"/>
  <c r="BC52" i="34"/>
  <c r="AX52" i="34"/>
  <c r="AS52" i="34"/>
  <c r="AN52" i="34"/>
  <c r="AI52" i="34"/>
  <c r="Y52" i="34"/>
  <c r="X52" i="34"/>
  <c r="W52" i="34"/>
  <c r="V52" i="34"/>
  <c r="U52" i="34"/>
  <c r="T52" i="34"/>
  <c r="S52" i="34"/>
  <c r="R52" i="34"/>
  <c r="Q52" i="34"/>
  <c r="O52" i="34"/>
  <c r="N52" i="34"/>
  <c r="M52" i="34"/>
  <c r="L52" i="34"/>
  <c r="K52" i="34"/>
  <c r="J52" i="34"/>
  <c r="I52" i="34"/>
  <c r="H52" i="34"/>
  <c r="BX51" i="34"/>
  <c r="BW51" i="34"/>
  <c r="BV51" i="34"/>
  <c r="BU51" i="34"/>
  <c r="BT51" i="34"/>
  <c r="BS51" i="34"/>
  <c r="BR51" i="34"/>
  <c r="BQ51" i="34"/>
  <c r="BM51" i="34"/>
  <c r="BH51" i="34"/>
  <c r="BC51" i="34"/>
  <c r="AX51" i="34"/>
  <c r="AS51" i="34"/>
  <c r="AN51" i="34"/>
  <c r="AI51" i="34"/>
  <c r="Y51" i="34"/>
  <c r="X51" i="34"/>
  <c r="W51" i="34"/>
  <c r="V51" i="34"/>
  <c r="U51" i="34"/>
  <c r="T51" i="34"/>
  <c r="S51" i="34"/>
  <c r="R51" i="34"/>
  <c r="Q51" i="34"/>
  <c r="O51" i="34"/>
  <c r="N51" i="34"/>
  <c r="M51" i="34"/>
  <c r="L51" i="34"/>
  <c r="K51" i="34"/>
  <c r="J51" i="34"/>
  <c r="I51" i="34"/>
  <c r="H51" i="34"/>
  <c r="AC41" i="34"/>
  <c r="AH41" i="34"/>
  <c r="AM41" i="34"/>
  <c r="AR41" i="34"/>
  <c r="AW41" i="34"/>
  <c r="BA41" i="34"/>
  <c r="BG41" i="34"/>
  <c r="BL41" i="34"/>
  <c r="BM41" i="34" s="1"/>
  <c r="BQ50" i="34"/>
  <c r="BM50" i="34"/>
  <c r="BH50" i="34"/>
  <c r="BC50" i="34"/>
  <c r="AX50" i="34"/>
  <c r="AS50" i="34"/>
  <c r="AN50" i="34"/>
  <c r="AI50" i="34"/>
  <c r="Q50" i="34"/>
  <c r="O50" i="34"/>
  <c r="N50" i="34"/>
  <c r="M50" i="34"/>
  <c r="L50" i="34"/>
  <c r="K50" i="34"/>
  <c r="J50" i="34"/>
  <c r="I50" i="34"/>
  <c r="H50" i="34"/>
  <c r="AC40" i="34"/>
  <c r="AH40" i="34"/>
  <c r="AM40" i="34"/>
  <c r="AR40" i="34"/>
  <c r="AW40" i="34"/>
  <c r="BA40" i="34"/>
  <c r="BG40" i="34"/>
  <c r="BL40" i="34"/>
  <c r="BQ49" i="34"/>
  <c r="BK49" i="34"/>
  <c r="BL49" i="34"/>
  <c r="BM49" i="34"/>
  <c r="BF49" i="34"/>
  <c r="BG49" i="34"/>
  <c r="BH49" i="34"/>
  <c r="BA49" i="34"/>
  <c r="BB49" i="34"/>
  <c r="BC49" i="34"/>
  <c r="AV49" i="34"/>
  <c r="AW49" i="34"/>
  <c r="AX49" i="34"/>
  <c r="AQ49" i="34"/>
  <c r="AR49" i="34"/>
  <c r="AS49" i="34"/>
  <c r="AL49" i="34"/>
  <c r="AM49" i="34"/>
  <c r="AN49" i="34"/>
  <c r="AG49" i="34"/>
  <c r="AH49" i="34"/>
  <c r="AI49" i="34"/>
  <c r="AB49" i="34"/>
  <c r="AC49" i="34"/>
  <c r="AD49" i="34"/>
  <c r="Q49" i="34"/>
  <c r="O49" i="34"/>
  <c r="N49" i="34"/>
  <c r="M49" i="34"/>
  <c r="L49" i="34"/>
  <c r="K49" i="34"/>
  <c r="J49" i="34"/>
  <c r="I49" i="34"/>
  <c r="H49" i="34"/>
  <c r="AC39" i="34"/>
  <c r="AH39" i="34"/>
  <c r="AM39" i="34"/>
  <c r="AR39" i="34"/>
  <c r="AW39" i="34"/>
  <c r="BA39" i="34"/>
  <c r="BG39" i="34"/>
  <c r="BL39" i="34"/>
  <c r="BQ48" i="34"/>
  <c r="BK48" i="34"/>
  <c r="BL48" i="34"/>
  <c r="BM48" i="34"/>
  <c r="BF48" i="34"/>
  <c r="BG48" i="34"/>
  <c r="BH48" i="34"/>
  <c r="BA48" i="34"/>
  <c r="BB48" i="34"/>
  <c r="BC48" i="34"/>
  <c r="AV48" i="34"/>
  <c r="AW48" i="34"/>
  <c r="AX48" i="34"/>
  <c r="AQ48" i="34"/>
  <c r="AR48" i="34"/>
  <c r="AS48" i="34"/>
  <c r="AL48" i="34"/>
  <c r="AM48" i="34"/>
  <c r="AN48" i="34"/>
  <c r="AG48" i="34"/>
  <c r="AH48" i="34"/>
  <c r="AI48" i="34"/>
  <c r="AB48" i="34"/>
  <c r="AC48" i="34"/>
  <c r="AD48" i="34"/>
  <c r="Q48" i="34"/>
  <c r="O48" i="34"/>
  <c r="N48" i="34"/>
  <c r="M48" i="34"/>
  <c r="L48" i="34"/>
  <c r="K48" i="34"/>
  <c r="J48" i="34"/>
  <c r="I48" i="34"/>
  <c r="H48" i="34"/>
  <c r="AC38" i="34"/>
  <c r="AH38" i="34"/>
  <c r="AM38" i="34"/>
  <c r="AR38" i="34"/>
  <c r="AW38" i="34"/>
  <c r="BA38" i="34"/>
  <c r="BG38" i="34"/>
  <c r="BL38" i="34"/>
  <c r="BQ47" i="34"/>
  <c r="BK47" i="34"/>
  <c r="BL47" i="34"/>
  <c r="BM47" i="34"/>
  <c r="BF47" i="34"/>
  <c r="BG47" i="34"/>
  <c r="BH47" i="34"/>
  <c r="BA47" i="34"/>
  <c r="BB47" i="34"/>
  <c r="BC47" i="34"/>
  <c r="AV47" i="34"/>
  <c r="AW47" i="34"/>
  <c r="AX47" i="34"/>
  <c r="AQ47" i="34"/>
  <c r="AR47" i="34"/>
  <c r="AS47" i="34"/>
  <c r="AL47" i="34"/>
  <c r="AM47" i="34"/>
  <c r="AN47" i="34"/>
  <c r="AG47" i="34"/>
  <c r="AH47" i="34"/>
  <c r="AI47" i="34"/>
  <c r="AB47" i="34"/>
  <c r="AC47" i="34"/>
  <c r="AD47" i="34"/>
  <c r="Q47" i="34"/>
  <c r="O47" i="34"/>
  <c r="N47" i="34"/>
  <c r="M47" i="34"/>
  <c r="L47" i="34"/>
  <c r="K47" i="34"/>
  <c r="J47" i="34"/>
  <c r="I47" i="34"/>
  <c r="H47" i="34"/>
  <c r="AC37" i="34"/>
  <c r="AH37" i="34"/>
  <c r="AM37" i="34"/>
  <c r="AR37" i="34"/>
  <c r="AW37" i="34"/>
  <c r="BA37" i="34"/>
  <c r="BG37" i="34"/>
  <c r="BL37" i="34"/>
  <c r="BQ46" i="34"/>
  <c r="BK46" i="34"/>
  <c r="BL46" i="34"/>
  <c r="BM46" i="34"/>
  <c r="BF46" i="34"/>
  <c r="BG46" i="34"/>
  <c r="BH46" i="34"/>
  <c r="BA46" i="34"/>
  <c r="BB46" i="34"/>
  <c r="BC46" i="34"/>
  <c r="AV46" i="34"/>
  <c r="AW46" i="34"/>
  <c r="AX46" i="34"/>
  <c r="AQ46" i="34"/>
  <c r="AR46" i="34"/>
  <c r="AS46" i="34"/>
  <c r="AL46" i="34"/>
  <c r="AM46" i="34"/>
  <c r="AN46" i="34"/>
  <c r="AG46" i="34"/>
  <c r="AH46" i="34"/>
  <c r="AI46" i="34"/>
  <c r="AB46" i="34"/>
  <c r="AC46" i="34"/>
  <c r="AD46" i="34"/>
  <c r="Q46" i="34"/>
  <c r="O46" i="34"/>
  <c r="N46" i="34"/>
  <c r="M46" i="34"/>
  <c r="L46" i="34"/>
  <c r="K46" i="34"/>
  <c r="J46" i="34"/>
  <c r="I46" i="34"/>
  <c r="H46" i="34"/>
  <c r="AC25" i="34"/>
  <c r="AH25" i="34"/>
  <c r="AM25" i="34"/>
  <c r="AR25" i="34"/>
  <c r="AW25" i="34"/>
  <c r="BA25" i="34"/>
  <c r="BG25" i="34"/>
  <c r="BL25" i="34"/>
  <c r="BQ45" i="34"/>
  <c r="BK45" i="34"/>
  <c r="BL45" i="34"/>
  <c r="BM45" i="34"/>
  <c r="BF45" i="34"/>
  <c r="BG45" i="34"/>
  <c r="BH45" i="34"/>
  <c r="BA45" i="34"/>
  <c r="BB45" i="34"/>
  <c r="BC45" i="34"/>
  <c r="AV45" i="34"/>
  <c r="AW45" i="34"/>
  <c r="AX45" i="34"/>
  <c r="AQ45" i="34"/>
  <c r="AR45" i="34"/>
  <c r="AS45" i="34"/>
  <c r="AL45" i="34"/>
  <c r="AM45" i="34"/>
  <c r="AN45" i="34"/>
  <c r="AG45" i="34"/>
  <c r="AH45" i="34"/>
  <c r="AI45" i="34"/>
  <c r="AB45" i="34"/>
  <c r="AC45" i="34"/>
  <c r="AD45" i="34"/>
  <c r="Q45" i="34"/>
  <c r="O45" i="34"/>
  <c r="N45" i="34"/>
  <c r="M45" i="34"/>
  <c r="L45" i="34"/>
  <c r="K45" i="34"/>
  <c r="J45" i="34"/>
  <c r="I45" i="34"/>
  <c r="H45" i="34"/>
  <c r="AC24" i="34"/>
  <c r="AH24" i="34"/>
  <c r="AM24" i="34"/>
  <c r="AR24" i="34"/>
  <c r="AW24" i="34"/>
  <c r="BA24" i="34"/>
  <c r="BG24" i="34"/>
  <c r="BL24" i="34"/>
  <c r="BQ44" i="34"/>
  <c r="BK44" i="34"/>
  <c r="BL44" i="34"/>
  <c r="BM44" i="34"/>
  <c r="BF44" i="34"/>
  <c r="BG44" i="34"/>
  <c r="BH44" i="34"/>
  <c r="BA44" i="34"/>
  <c r="BB44" i="34"/>
  <c r="BC44" i="34"/>
  <c r="AV44" i="34"/>
  <c r="AW44" i="34"/>
  <c r="AX44" i="34"/>
  <c r="AQ44" i="34"/>
  <c r="AR44" i="34"/>
  <c r="AS44" i="34"/>
  <c r="AL44" i="34"/>
  <c r="AM44" i="34"/>
  <c r="AN44" i="34"/>
  <c r="AG44" i="34"/>
  <c r="AH44" i="34"/>
  <c r="AI44" i="34"/>
  <c r="AB44" i="34"/>
  <c r="AC44" i="34"/>
  <c r="AD44" i="34"/>
  <c r="Q44" i="34"/>
  <c r="O44" i="34"/>
  <c r="N44" i="34"/>
  <c r="M44" i="34"/>
  <c r="L44" i="34"/>
  <c r="K44" i="34"/>
  <c r="J44" i="34"/>
  <c r="I44" i="34"/>
  <c r="H44" i="34"/>
  <c r="AC17" i="34"/>
  <c r="AH17" i="34"/>
  <c r="AM17" i="34"/>
  <c r="AR17" i="34"/>
  <c r="AW17" i="34"/>
  <c r="BA17" i="34"/>
  <c r="BG17" i="34"/>
  <c r="BL17" i="34"/>
  <c r="BQ43" i="34"/>
  <c r="BK43" i="34"/>
  <c r="BL43" i="34"/>
  <c r="BM43" i="34"/>
  <c r="BF43" i="34"/>
  <c r="BG43" i="34"/>
  <c r="BH43" i="34"/>
  <c r="BA43" i="34"/>
  <c r="BB43" i="34"/>
  <c r="BC43" i="34"/>
  <c r="AV43" i="34"/>
  <c r="AW43" i="34"/>
  <c r="AX43" i="34"/>
  <c r="AQ43" i="34"/>
  <c r="AR43" i="34"/>
  <c r="AS43" i="34"/>
  <c r="AL43" i="34"/>
  <c r="AM43" i="34"/>
  <c r="AN43" i="34"/>
  <c r="AG43" i="34"/>
  <c r="AH43" i="34"/>
  <c r="AI43" i="34"/>
  <c r="AB43" i="34"/>
  <c r="AC43" i="34"/>
  <c r="AD43" i="34"/>
  <c r="Q43" i="34"/>
  <c r="O43" i="34"/>
  <c r="N43" i="34"/>
  <c r="M43" i="34"/>
  <c r="L43" i="34"/>
  <c r="K43" i="34"/>
  <c r="J43" i="34"/>
  <c r="I43" i="34"/>
  <c r="H43" i="34"/>
  <c r="AC29" i="34"/>
  <c r="AH29" i="34"/>
  <c r="AM29" i="34"/>
  <c r="AR29" i="34"/>
  <c r="AW29" i="34"/>
  <c r="BA29" i="34"/>
  <c r="BG29" i="34"/>
  <c r="BL29" i="34"/>
  <c r="F29" i="34"/>
  <c r="X29" i="34" s="1"/>
  <c r="BQ42" i="34"/>
  <c r="BK42" i="34"/>
  <c r="BL42" i="34"/>
  <c r="BM42" i="34"/>
  <c r="BF42" i="34"/>
  <c r="BG42" i="34"/>
  <c r="BH42" i="34"/>
  <c r="BA42" i="34"/>
  <c r="BB42" i="34"/>
  <c r="BC42" i="34"/>
  <c r="AV42" i="34"/>
  <c r="AW42" i="34"/>
  <c r="AX42" i="34"/>
  <c r="AQ42" i="34"/>
  <c r="AR42" i="34"/>
  <c r="AS42" i="34"/>
  <c r="AL42" i="34"/>
  <c r="AM42" i="34"/>
  <c r="AN42" i="34"/>
  <c r="AG42" i="34"/>
  <c r="AH42" i="34"/>
  <c r="AI42" i="34"/>
  <c r="AB42" i="34"/>
  <c r="AC42" i="34"/>
  <c r="AD42" i="34"/>
  <c r="Q42" i="34"/>
  <c r="O42" i="34"/>
  <c r="N42" i="34"/>
  <c r="M42" i="34"/>
  <c r="L42" i="34"/>
  <c r="K42" i="34"/>
  <c r="J42" i="34"/>
  <c r="I42" i="34"/>
  <c r="H42" i="34"/>
  <c r="AC26" i="34"/>
  <c r="AH26" i="34"/>
  <c r="AM26" i="34"/>
  <c r="AR26" i="34"/>
  <c r="AW26" i="34"/>
  <c r="BA26" i="34"/>
  <c r="BG26" i="34"/>
  <c r="BL26" i="34"/>
  <c r="BK41" i="34"/>
  <c r="BF41" i="34"/>
  <c r="BH41" i="34" s="1"/>
  <c r="BB41" i="34"/>
  <c r="BC41" i="34" s="1"/>
  <c r="AV41" i="34"/>
  <c r="AX41" i="34" s="1"/>
  <c r="AQ41" i="34"/>
  <c r="AL41" i="34"/>
  <c r="AN41" i="34" s="1"/>
  <c r="AG41" i="34"/>
  <c r="AI41" i="34" s="1"/>
  <c r="AB41" i="34"/>
  <c r="AD41" i="34" s="1"/>
  <c r="O41" i="34"/>
  <c r="N41" i="34"/>
  <c r="M41" i="34"/>
  <c r="L41" i="34"/>
  <c r="K41" i="34"/>
  <c r="J41" i="34"/>
  <c r="I41" i="34"/>
  <c r="H41" i="34"/>
  <c r="AB40" i="34"/>
  <c r="AD40" i="34" s="1"/>
  <c r="AG40" i="34"/>
  <c r="AI40" i="34" s="1"/>
  <c r="AL40" i="34"/>
  <c r="AQ40" i="34"/>
  <c r="AS40" i="34" s="1"/>
  <c r="AV40" i="34"/>
  <c r="AX40" i="34" s="1"/>
  <c r="BB40" i="34"/>
  <c r="BC40" i="34" s="1"/>
  <c r="BF40" i="34"/>
  <c r="AB39" i="34"/>
  <c r="AG39" i="34"/>
  <c r="AI39" i="34" s="1"/>
  <c r="AL39" i="34"/>
  <c r="AN39" i="34" s="1"/>
  <c r="AQ39" i="34"/>
  <c r="AS39" i="34" s="1"/>
  <c r="AV39" i="34"/>
  <c r="BB39" i="34"/>
  <c r="BC39" i="34" s="1"/>
  <c r="BF39" i="34"/>
  <c r="BH39" i="34" s="1"/>
  <c r="AB38" i="34"/>
  <c r="AD38" i="34" s="1"/>
  <c r="AG38" i="34"/>
  <c r="AI38" i="34" s="1"/>
  <c r="AL38" i="34"/>
  <c r="AN38" i="34" s="1"/>
  <c r="AQ38" i="34"/>
  <c r="AS38" i="34" s="1"/>
  <c r="AV38" i="34"/>
  <c r="AX38" i="34" s="1"/>
  <c r="BB38" i="34"/>
  <c r="BF38" i="34"/>
  <c r="AB37" i="34"/>
  <c r="AG37" i="34"/>
  <c r="AI37" i="34" s="1"/>
  <c r="AL37" i="34"/>
  <c r="AN37" i="34" s="1"/>
  <c r="AQ37" i="34"/>
  <c r="AV37" i="34"/>
  <c r="BB37" i="34"/>
  <c r="BC37" i="34"/>
  <c r="BF37" i="34"/>
  <c r="BH37" i="34" s="1"/>
  <c r="AB25" i="34"/>
  <c r="AD25" i="34" s="1"/>
  <c r="AG25" i="34"/>
  <c r="AL25" i="34"/>
  <c r="AQ25" i="34"/>
  <c r="AS25" i="34" s="1"/>
  <c r="AV25" i="34"/>
  <c r="AX25" i="34" s="1"/>
  <c r="BB25" i="34"/>
  <c r="BF25" i="34"/>
  <c r="AB24" i="34"/>
  <c r="AG24" i="34"/>
  <c r="AI24" i="34" s="1"/>
  <c r="AL24" i="34"/>
  <c r="AN24" i="34" s="1"/>
  <c r="AQ24" i="34"/>
  <c r="AS24" i="34"/>
  <c r="AV24" i="34"/>
  <c r="BB24" i="34"/>
  <c r="BF24" i="34"/>
  <c r="BH24" i="34" s="1"/>
  <c r="AB17" i="34"/>
  <c r="AD17" i="34" s="1"/>
  <c r="AG17" i="34"/>
  <c r="AL17" i="34"/>
  <c r="AQ17" i="34"/>
  <c r="AS17" i="34" s="1"/>
  <c r="AV17" i="34"/>
  <c r="AX17" i="34" s="1"/>
  <c r="BB17" i="34"/>
  <c r="BF17" i="34"/>
  <c r="AB29" i="34"/>
  <c r="AG29" i="34"/>
  <c r="AI29" i="34" s="1"/>
  <c r="AL29" i="34"/>
  <c r="AN29" i="34" s="1"/>
  <c r="AQ29" i="34"/>
  <c r="AV29" i="34"/>
  <c r="BB29" i="34"/>
  <c r="BC29" i="34" s="1"/>
  <c r="BF29" i="34"/>
  <c r="BH29" i="34" s="1"/>
  <c r="AB26" i="34"/>
  <c r="AG26" i="34"/>
  <c r="AL26" i="34"/>
  <c r="AQ26" i="34"/>
  <c r="AS26" i="34" s="1"/>
  <c r="AV26" i="34"/>
  <c r="BB26" i="34"/>
  <c r="BF26" i="34"/>
  <c r="AB28" i="34"/>
  <c r="AC28" i="34"/>
  <c r="AG28" i="34"/>
  <c r="AH28" i="34"/>
  <c r="AL28" i="34"/>
  <c r="AM28" i="34"/>
  <c r="AQ28" i="34"/>
  <c r="AR28" i="34"/>
  <c r="AV28" i="34"/>
  <c r="AW28" i="34"/>
  <c r="AX28" i="34" s="1"/>
  <c r="BA28" i="34"/>
  <c r="BB28" i="34"/>
  <c r="BF28" i="34"/>
  <c r="BG28" i="34"/>
  <c r="AB30" i="34"/>
  <c r="AC30" i="34"/>
  <c r="AG30" i="34"/>
  <c r="AH30" i="34"/>
  <c r="AL30" i="34"/>
  <c r="AM30" i="34"/>
  <c r="AQ30" i="34"/>
  <c r="AR30" i="34"/>
  <c r="AV30" i="34"/>
  <c r="AW30" i="34"/>
  <c r="AX30" i="34" s="1"/>
  <c r="BA30" i="34"/>
  <c r="BB30" i="34"/>
  <c r="BF30" i="34"/>
  <c r="BG30" i="34"/>
  <c r="AB10" i="34"/>
  <c r="AC10" i="34"/>
  <c r="AD10" i="34"/>
  <c r="AG10" i="34"/>
  <c r="AI10" i="34" s="1"/>
  <c r="AH10" i="34"/>
  <c r="AL10" i="34"/>
  <c r="AM10" i="34"/>
  <c r="AQ10" i="34"/>
  <c r="AR10" i="34"/>
  <c r="AV10" i="34"/>
  <c r="AW10" i="34"/>
  <c r="AX10" i="34" s="1"/>
  <c r="BA10" i="34"/>
  <c r="BC10" i="34" s="1"/>
  <c r="BB10" i="34"/>
  <c r="BF10" i="34"/>
  <c r="BG10" i="34"/>
  <c r="AB23" i="34"/>
  <c r="AD23" i="34" s="1"/>
  <c r="AC23" i="34"/>
  <c r="AG23" i="34"/>
  <c r="AH23" i="34"/>
  <c r="AL23" i="34"/>
  <c r="AM23" i="34"/>
  <c r="AQ23" i="34"/>
  <c r="AR23" i="34"/>
  <c r="AV23" i="34"/>
  <c r="AW23" i="34"/>
  <c r="BA23" i="34"/>
  <c r="BB23" i="34"/>
  <c r="BF23" i="34"/>
  <c r="BG23" i="34"/>
  <c r="AB13" i="34"/>
  <c r="AC13" i="34"/>
  <c r="AG13" i="34"/>
  <c r="AH13" i="34"/>
  <c r="AL13" i="34"/>
  <c r="AM13" i="34"/>
  <c r="AQ13" i="34"/>
  <c r="AS13" i="34" s="1"/>
  <c r="AR13" i="34"/>
  <c r="AV13" i="34"/>
  <c r="AW13" i="34"/>
  <c r="BA13" i="34"/>
  <c r="F13" i="34" s="1"/>
  <c r="S13" i="34" s="1"/>
  <c r="BB13" i="34"/>
  <c r="BF13" i="34"/>
  <c r="BG13" i="34"/>
  <c r="BH13" i="34"/>
  <c r="AB14" i="34"/>
  <c r="AC14" i="34"/>
  <c r="AG14" i="34"/>
  <c r="AH14" i="34"/>
  <c r="AI14" i="34" s="1"/>
  <c r="AL14" i="34"/>
  <c r="AM14" i="34"/>
  <c r="AQ14" i="34"/>
  <c r="AR14" i="34"/>
  <c r="AV14" i="34"/>
  <c r="AW14" i="34"/>
  <c r="BA14" i="34"/>
  <c r="BB14" i="34"/>
  <c r="BF14" i="34"/>
  <c r="BG14" i="34"/>
  <c r="AB22" i="34"/>
  <c r="AC22" i="34"/>
  <c r="AG22" i="34"/>
  <c r="AH22" i="34"/>
  <c r="AL22" i="34"/>
  <c r="AM22" i="34"/>
  <c r="AQ22" i="34"/>
  <c r="AR22" i="34"/>
  <c r="AV22" i="34"/>
  <c r="AX22" i="34" s="1"/>
  <c r="AW22" i="34"/>
  <c r="BA22" i="34"/>
  <c r="BB22" i="34"/>
  <c r="BF22" i="34"/>
  <c r="BG22" i="34"/>
  <c r="BK22" i="34"/>
  <c r="BL22" i="34"/>
  <c r="AB15" i="34"/>
  <c r="AC15" i="34"/>
  <c r="AG15" i="34"/>
  <c r="AH15" i="34"/>
  <c r="AL15" i="34"/>
  <c r="AM15" i="34"/>
  <c r="AQ15" i="34"/>
  <c r="AR15" i="34"/>
  <c r="AV15" i="34"/>
  <c r="AX15" i="34" s="1"/>
  <c r="AW15" i="34"/>
  <c r="BA15" i="34"/>
  <c r="BB15" i="34"/>
  <c r="BF15" i="34"/>
  <c r="BH15" i="34" s="1"/>
  <c r="BG15" i="34"/>
  <c r="AB27" i="34"/>
  <c r="AC27" i="34"/>
  <c r="AD27" i="34" s="1"/>
  <c r="AG27" i="34"/>
  <c r="AI27" i="34" s="1"/>
  <c r="AH27" i="34"/>
  <c r="AL27" i="34"/>
  <c r="AM27" i="34"/>
  <c r="AQ27" i="34"/>
  <c r="AS27" i="34" s="1"/>
  <c r="AR27" i="34"/>
  <c r="AV27" i="34"/>
  <c r="AW27" i="34"/>
  <c r="BA27" i="34"/>
  <c r="BC27" i="34" s="1"/>
  <c r="BB27" i="34"/>
  <c r="BF27" i="34"/>
  <c r="BG27" i="34"/>
  <c r="AG32" i="34"/>
  <c r="AH32" i="34"/>
  <c r="AI32" i="34" s="1"/>
  <c r="AB32" i="34"/>
  <c r="AC32" i="34"/>
  <c r="AL32" i="34"/>
  <c r="AM32" i="34"/>
  <c r="AQ32" i="34"/>
  <c r="AR32" i="34"/>
  <c r="AV32" i="34"/>
  <c r="AW32" i="34"/>
  <c r="BA32" i="34"/>
  <c r="BB32" i="34"/>
  <c r="BF32" i="34"/>
  <c r="BG32" i="34"/>
  <c r="AG19" i="34"/>
  <c r="AH19" i="34"/>
  <c r="AB19" i="34"/>
  <c r="AC19" i="34"/>
  <c r="AL19" i="34"/>
  <c r="AM19" i="34"/>
  <c r="AQ19" i="34"/>
  <c r="AR19" i="34"/>
  <c r="AV19" i="34"/>
  <c r="AW19" i="34"/>
  <c r="BA19" i="34"/>
  <c r="BB19" i="34"/>
  <c r="BF19" i="34"/>
  <c r="BG19" i="34"/>
  <c r="AG18" i="34"/>
  <c r="AH18" i="34"/>
  <c r="AB18" i="34"/>
  <c r="AC18" i="34"/>
  <c r="AL18" i="34"/>
  <c r="AM18" i="34"/>
  <c r="AQ18" i="34"/>
  <c r="AR18" i="34"/>
  <c r="AV18" i="34"/>
  <c r="AW18" i="34"/>
  <c r="BA18" i="34"/>
  <c r="BB18" i="34"/>
  <c r="BF18" i="34"/>
  <c r="BG18" i="34"/>
  <c r="BH18" i="34" s="1"/>
  <c r="AG35" i="34"/>
  <c r="AH35" i="34"/>
  <c r="AI35" i="34" s="1"/>
  <c r="AB35" i="34"/>
  <c r="AC35" i="34"/>
  <c r="AL35" i="34"/>
  <c r="AM35" i="34"/>
  <c r="AQ35" i="34"/>
  <c r="AR35" i="34"/>
  <c r="AV35" i="34"/>
  <c r="AW35" i="34"/>
  <c r="BA35" i="34"/>
  <c r="BB35" i="34"/>
  <c r="BF35" i="34"/>
  <c r="BG35" i="34"/>
  <c r="AG8" i="34"/>
  <c r="AH8" i="34"/>
  <c r="AI8" i="34"/>
  <c r="AB8" i="34"/>
  <c r="AC8" i="34"/>
  <c r="AL8" i="34"/>
  <c r="AM8" i="34"/>
  <c r="AQ8" i="34"/>
  <c r="AR8" i="34"/>
  <c r="AV8" i="34"/>
  <c r="AW8" i="34"/>
  <c r="AX8" i="34" s="1"/>
  <c r="BA8" i="34"/>
  <c r="BC8" i="34" s="1"/>
  <c r="BB8" i="34"/>
  <c r="BF8" i="34"/>
  <c r="BG8" i="34"/>
  <c r="AG34" i="34"/>
  <c r="AI34" i="34" s="1"/>
  <c r="AH34" i="34"/>
  <c r="AB34" i="34"/>
  <c r="AC34" i="34"/>
  <c r="AL34" i="34"/>
  <c r="AM34" i="34"/>
  <c r="AQ34" i="34"/>
  <c r="AR34" i="34"/>
  <c r="AV34" i="34"/>
  <c r="AW34" i="34"/>
  <c r="BA34" i="34"/>
  <c r="BB34" i="34"/>
  <c r="BF34" i="34"/>
  <c r="BG34" i="34"/>
  <c r="AG36" i="34"/>
  <c r="AH36" i="34"/>
  <c r="AB36" i="34"/>
  <c r="AC36" i="34"/>
  <c r="AL36" i="34"/>
  <c r="AM36" i="34"/>
  <c r="AQ36" i="34"/>
  <c r="AS36" i="34" s="1"/>
  <c r="AR36" i="34"/>
  <c r="AV36" i="34"/>
  <c r="AW36" i="34"/>
  <c r="BA36" i="34"/>
  <c r="BB36" i="34"/>
  <c r="BF36" i="34"/>
  <c r="BG36" i="34"/>
  <c r="BH36" i="34"/>
  <c r="AG12" i="34"/>
  <c r="AH12" i="34"/>
  <c r="AI12" i="34" s="1"/>
  <c r="AB12" i="34"/>
  <c r="AC12" i="34"/>
  <c r="AD12" i="34" s="1"/>
  <c r="AL12" i="34"/>
  <c r="AM12" i="34"/>
  <c r="AQ12" i="34"/>
  <c r="AR12" i="34"/>
  <c r="AV12" i="34"/>
  <c r="AW12" i="34"/>
  <c r="BA12" i="34"/>
  <c r="BB12" i="34"/>
  <c r="BF12" i="34"/>
  <c r="BG12" i="34"/>
  <c r="AG33" i="34"/>
  <c r="AH33" i="34"/>
  <c r="AB33" i="34"/>
  <c r="AC33" i="34"/>
  <c r="AL33" i="34"/>
  <c r="AM33" i="34"/>
  <c r="AQ33" i="34"/>
  <c r="AR33" i="34"/>
  <c r="AV33" i="34"/>
  <c r="AX33" i="34" s="1"/>
  <c r="AW33" i="34"/>
  <c r="BA33" i="34"/>
  <c r="BB33" i="34"/>
  <c r="BF33" i="34"/>
  <c r="BG33" i="34"/>
  <c r="AG21" i="34"/>
  <c r="AH21" i="34"/>
  <c r="AB21" i="34"/>
  <c r="AC21" i="34"/>
  <c r="AL21" i="34"/>
  <c r="AM21" i="34"/>
  <c r="AQ21" i="34"/>
  <c r="AR21" i="34"/>
  <c r="AV21" i="34"/>
  <c r="AW21" i="34"/>
  <c r="BA21" i="34"/>
  <c r="BC21" i="34" s="1"/>
  <c r="BB21" i="34"/>
  <c r="BF21" i="34"/>
  <c r="BG21" i="34"/>
  <c r="AG31" i="34"/>
  <c r="AI31" i="34" s="1"/>
  <c r="AH31" i="34"/>
  <c r="AB31" i="34"/>
  <c r="AC31" i="34"/>
  <c r="AL31" i="34"/>
  <c r="AN31" i="34" s="1"/>
  <c r="AM31" i="34"/>
  <c r="AQ31" i="34"/>
  <c r="AR31" i="34"/>
  <c r="AV31" i="34"/>
  <c r="AW31" i="34"/>
  <c r="BA31" i="34"/>
  <c r="BB31" i="34"/>
  <c r="BC31" i="34" s="1"/>
  <c r="BF31" i="34"/>
  <c r="BH31" i="34" s="1"/>
  <c r="BG31" i="34"/>
  <c r="AG16" i="34"/>
  <c r="AH16" i="34"/>
  <c r="AB16" i="34"/>
  <c r="AD16" i="34" s="1"/>
  <c r="AC16" i="34"/>
  <c r="AL16" i="34"/>
  <c r="AM16" i="34"/>
  <c r="AQ16" i="34"/>
  <c r="AR16" i="34"/>
  <c r="AV16" i="34"/>
  <c r="AW16" i="34"/>
  <c r="BA16" i="34"/>
  <c r="BB16" i="34"/>
  <c r="BF16" i="34"/>
  <c r="BG16" i="34"/>
  <c r="BH16" i="34" s="1"/>
  <c r="AG11" i="34"/>
  <c r="AH11" i="34"/>
  <c r="AI11" i="34"/>
  <c r="AB11" i="34"/>
  <c r="AC11" i="34"/>
  <c r="AL11" i="34"/>
  <c r="AM11" i="34"/>
  <c r="AQ11" i="34"/>
  <c r="AR11" i="34"/>
  <c r="AV11" i="34"/>
  <c r="AW11" i="34"/>
  <c r="AX11" i="34" s="1"/>
  <c r="BA11" i="34"/>
  <c r="BC11" i="34" s="1"/>
  <c r="BB11" i="34"/>
  <c r="BF11" i="34"/>
  <c r="BG11" i="34"/>
  <c r="AG20" i="34"/>
  <c r="AI20" i="34" s="1"/>
  <c r="AH20" i="34"/>
  <c r="AB20" i="34"/>
  <c r="AC20" i="34"/>
  <c r="AL20" i="34"/>
  <c r="AM20" i="34"/>
  <c r="AQ20" i="34"/>
  <c r="AR20" i="34"/>
  <c r="AV20" i="34"/>
  <c r="AW20" i="34"/>
  <c r="BA20" i="34"/>
  <c r="BB20" i="34"/>
  <c r="BF20" i="34"/>
  <c r="BG20" i="34"/>
  <c r="AG7" i="34"/>
  <c r="AH7" i="34"/>
  <c r="AB7" i="34"/>
  <c r="AC7" i="34"/>
  <c r="AL7" i="34"/>
  <c r="AM7" i="34"/>
  <c r="AQ7" i="34"/>
  <c r="AS7" i="34" s="1"/>
  <c r="AR7" i="34"/>
  <c r="AV7" i="34"/>
  <c r="AW7" i="34"/>
  <c r="BA7" i="34"/>
  <c r="BB7" i="34"/>
  <c r="BF7" i="34"/>
  <c r="BG7" i="34"/>
  <c r="BH7" i="34"/>
  <c r="AG9" i="34"/>
  <c r="AH9" i="34"/>
  <c r="AB9" i="34"/>
  <c r="AC9" i="34"/>
  <c r="AD9" i="34" s="1"/>
  <c r="AL9" i="34"/>
  <c r="AM9" i="34"/>
  <c r="AQ9" i="34"/>
  <c r="AR9" i="34"/>
  <c r="AV9" i="34"/>
  <c r="AW9" i="34"/>
  <c r="BA9" i="34"/>
  <c r="BB9" i="34"/>
  <c r="BF9" i="34"/>
  <c r="BG9" i="34"/>
  <c r="AG6" i="34"/>
  <c r="AH6" i="34"/>
  <c r="AB6" i="34"/>
  <c r="AC6" i="34"/>
  <c r="AL6" i="34"/>
  <c r="AM6" i="34"/>
  <c r="AQ6" i="34"/>
  <c r="AR6" i="34"/>
  <c r="AV6" i="34"/>
  <c r="AX6" i="34" s="1"/>
  <c r="AW6" i="34"/>
  <c r="BA6" i="34"/>
  <c r="BB6" i="34"/>
  <c r="BF6" i="34"/>
  <c r="BG6" i="34"/>
  <c r="BL28" i="34"/>
  <c r="BK40" i="34"/>
  <c r="BM40" i="34" s="1"/>
  <c r="O40" i="34"/>
  <c r="N40" i="34"/>
  <c r="M40" i="34"/>
  <c r="L40" i="34"/>
  <c r="K40" i="34"/>
  <c r="J40" i="34"/>
  <c r="I40" i="34"/>
  <c r="H40" i="34"/>
  <c r="BL30" i="34"/>
  <c r="BK39" i="34"/>
  <c r="O39" i="34"/>
  <c r="N39" i="34"/>
  <c r="M39" i="34"/>
  <c r="L39" i="34"/>
  <c r="K39" i="34"/>
  <c r="J39" i="34"/>
  <c r="I39" i="34"/>
  <c r="H39" i="34"/>
  <c r="BL10" i="34"/>
  <c r="BK38" i="34"/>
  <c r="BM38" i="34" s="1"/>
  <c r="O38" i="34"/>
  <c r="N38" i="34"/>
  <c r="M38" i="34"/>
  <c r="L38" i="34"/>
  <c r="K38" i="34"/>
  <c r="J38" i="34"/>
  <c r="I38" i="34"/>
  <c r="H38" i="34"/>
  <c r="BL23" i="34"/>
  <c r="BK37" i="34"/>
  <c r="O37" i="34"/>
  <c r="N37" i="34"/>
  <c r="M37" i="34"/>
  <c r="L37" i="34"/>
  <c r="K37" i="34"/>
  <c r="J37" i="34"/>
  <c r="I37" i="34"/>
  <c r="H37" i="34"/>
  <c r="BL13" i="34"/>
  <c r="BK25" i="34"/>
  <c r="L25" i="34"/>
  <c r="K25" i="34"/>
  <c r="J25" i="34"/>
  <c r="I25" i="34"/>
  <c r="H25" i="34"/>
  <c r="BL14" i="34"/>
  <c r="BK24" i="34"/>
  <c r="O24" i="34"/>
  <c r="N24" i="34"/>
  <c r="M24" i="34"/>
  <c r="L24" i="34"/>
  <c r="K24" i="34"/>
  <c r="J24" i="34"/>
  <c r="I24" i="34"/>
  <c r="H24" i="34"/>
  <c r="BK17" i="34"/>
  <c r="BM17" i="34" s="1"/>
  <c r="O17" i="34"/>
  <c r="N17" i="34"/>
  <c r="M17" i="34"/>
  <c r="L17" i="34"/>
  <c r="K17" i="34"/>
  <c r="J17" i="34"/>
  <c r="I17" i="34"/>
  <c r="H17" i="34"/>
  <c r="BK29" i="34"/>
  <c r="BM29" i="34" s="1"/>
  <c r="O29" i="34"/>
  <c r="N29" i="34"/>
  <c r="M29" i="34"/>
  <c r="L29" i="34"/>
  <c r="K29" i="34"/>
  <c r="J29" i="34"/>
  <c r="I29" i="34"/>
  <c r="H29" i="34"/>
  <c r="BK26" i="34"/>
  <c r="BM26" i="34"/>
  <c r="L26" i="34"/>
  <c r="K26" i="34"/>
  <c r="J26" i="34"/>
  <c r="I26" i="34"/>
  <c r="H26" i="34"/>
  <c r="BK28" i="34"/>
  <c r="BM28" i="34" s="1"/>
  <c r="O28" i="34"/>
  <c r="N28" i="34"/>
  <c r="M28" i="34"/>
  <c r="L28" i="34"/>
  <c r="K28" i="34"/>
  <c r="J28" i="34"/>
  <c r="I28" i="34"/>
  <c r="H28" i="34"/>
  <c r="BK30" i="34"/>
  <c r="BM30" i="34" s="1"/>
  <c r="O30" i="34"/>
  <c r="N30" i="34"/>
  <c r="M30" i="34"/>
  <c r="L30" i="34"/>
  <c r="K30" i="34"/>
  <c r="J30" i="34"/>
  <c r="I30" i="34"/>
  <c r="H30" i="34"/>
  <c r="BL15" i="34"/>
  <c r="BK10" i="34"/>
  <c r="BM10" i="34" s="1"/>
  <c r="O10" i="34"/>
  <c r="N10" i="34"/>
  <c r="M10" i="34"/>
  <c r="L10" i="34"/>
  <c r="K10" i="34"/>
  <c r="J10" i="34"/>
  <c r="I10" i="34"/>
  <c r="H10" i="34"/>
  <c r="BL27" i="34"/>
  <c r="F27" i="34" s="1"/>
  <c r="R27" i="34" s="1"/>
  <c r="BK23" i="34"/>
  <c r="O23" i="34"/>
  <c r="N23" i="34"/>
  <c r="M23" i="34"/>
  <c r="L23" i="34"/>
  <c r="K23" i="34"/>
  <c r="J23" i="34"/>
  <c r="I23" i="34"/>
  <c r="H23" i="34"/>
  <c r="BK13" i="34"/>
  <c r="BM13" i="34" s="1"/>
  <c r="O13" i="34"/>
  <c r="N13" i="34"/>
  <c r="M13" i="34"/>
  <c r="L13" i="34"/>
  <c r="K13" i="34"/>
  <c r="J13" i="34"/>
  <c r="I13" i="34"/>
  <c r="H13" i="34"/>
  <c r="BK14" i="34"/>
  <c r="BM14" i="34" s="1"/>
  <c r="O14" i="34"/>
  <c r="N14" i="34"/>
  <c r="M14" i="34"/>
  <c r="L14" i="34"/>
  <c r="K14" i="34"/>
  <c r="J14" i="34"/>
  <c r="I14" i="34"/>
  <c r="H14" i="34"/>
  <c r="O22" i="34"/>
  <c r="N22" i="34"/>
  <c r="M22" i="34"/>
  <c r="L22" i="34"/>
  <c r="K22" i="34"/>
  <c r="J22" i="34"/>
  <c r="I22" i="34"/>
  <c r="H22" i="34"/>
  <c r="BL32" i="34"/>
  <c r="BM32" i="34" s="1"/>
  <c r="BK15" i="34"/>
  <c r="BM15" i="34" s="1"/>
  <c r="O15" i="34"/>
  <c r="N15" i="34"/>
  <c r="M15" i="34"/>
  <c r="L15" i="34"/>
  <c r="K15" i="34"/>
  <c r="J15" i="34"/>
  <c r="I15" i="34"/>
  <c r="H15" i="34"/>
  <c r="BL19" i="34"/>
  <c r="BK27" i="34"/>
  <c r="L27" i="34"/>
  <c r="K27" i="34"/>
  <c r="J27" i="34"/>
  <c r="I27" i="34"/>
  <c r="H27" i="34"/>
  <c r="BL18" i="34"/>
  <c r="BK32" i="34"/>
  <c r="O32" i="34"/>
  <c r="N32" i="34"/>
  <c r="M32" i="34"/>
  <c r="L32" i="34"/>
  <c r="K32" i="34"/>
  <c r="J32" i="34"/>
  <c r="I32" i="34"/>
  <c r="H32" i="34"/>
  <c r="BL35" i="34"/>
  <c r="BK19" i="34"/>
  <c r="O19" i="34"/>
  <c r="N19" i="34"/>
  <c r="M19" i="34"/>
  <c r="L19" i="34"/>
  <c r="K19" i="34"/>
  <c r="J19" i="34"/>
  <c r="I19" i="34"/>
  <c r="H19" i="34"/>
  <c r="BK18" i="34"/>
  <c r="O18" i="34"/>
  <c r="N18" i="34"/>
  <c r="M18" i="34"/>
  <c r="L18" i="34"/>
  <c r="K18" i="34"/>
  <c r="J18" i="34"/>
  <c r="I18" i="34"/>
  <c r="H18" i="34"/>
  <c r="BL8" i="34"/>
  <c r="BK35" i="34"/>
  <c r="BM35" i="34" s="1"/>
  <c r="O35" i="34"/>
  <c r="N35" i="34"/>
  <c r="M35" i="34"/>
  <c r="L35" i="34"/>
  <c r="K35" i="34"/>
  <c r="J35" i="34"/>
  <c r="I35" i="34"/>
  <c r="H35" i="34"/>
  <c r="BL34" i="34"/>
  <c r="BK8" i="34"/>
  <c r="BM8" i="34" s="1"/>
  <c r="O8" i="34"/>
  <c r="N8" i="34"/>
  <c r="M8" i="34"/>
  <c r="L8" i="34"/>
  <c r="K8" i="34"/>
  <c r="J8" i="34"/>
  <c r="I8" i="34"/>
  <c r="H8" i="34"/>
  <c r="BK34" i="34"/>
  <c r="BM34" i="34" s="1"/>
  <c r="O34" i="34"/>
  <c r="N34" i="34"/>
  <c r="M34" i="34"/>
  <c r="L34" i="34"/>
  <c r="K34" i="34"/>
  <c r="J34" i="34"/>
  <c r="I34" i="34"/>
  <c r="H34" i="34"/>
  <c r="BL36" i="34"/>
  <c r="BK36" i="34"/>
  <c r="O36" i="34"/>
  <c r="N36" i="34"/>
  <c r="M36" i="34"/>
  <c r="L36" i="34"/>
  <c r="K36" i="34"/>
  <c r="J36" i="34"/>
  <c r="I36" i="34"/>
  <c r="H36" i="34"/>
  <c r="BL12" i="34"/>
  <c r="BK12" i="34"/>
  <c r="O12" i="34"/>
  <c r="N12" i="34"/>
  <c r="M12" i="34"/>
  <c r="L12" i="34"/>
  <c r="K12" i="34"/>
  <c r="J12" i="34"/>
  <c r="I12" i="34"/>
  <c r="H12" i="34"/>
  <c r="BL33" i="34"/>
  <c r="BK33" i="34"/>
  <c r="O33" i="34"/>
  <c r="N33" i="34"/>
  <c r="M33" i="34"/>
  <c r="L33" i="34"/>
  <c r="K33" i="34"/>
  <c r="J33" i="34"/>
  <c r="I33" i="34"/>
  <c r="H33" i="34"/>
  <c r="BL21" i="34"/>
  <c r="BK21" i="34"/>
  <c r="BM21" i="34" s="1"/>
  <c r="O21" i="34"/>
  <c r="N21" i="34"/>
  <c r="M21" i="34"/>
  <c r="L21" i="34"/>
  <c r="K21" i="34"/>
  <c r="J21" i="34"/>
  <c r="I21" i="34"/>
  <c r="H21" i="34"/>
  <c r="BL31" i="34"/>
  <c r="F31" i="34" s="1"/>
  <c r="BK31" i="34"/>
  <c r="O31" i="34"/>
  <c r="N31" i="34"/>
  <c r="M31" i="34"/>
  <c r="L31" i="34"/>
  <c r="K31" i="34"/>
  <c r="J31" i="34"/>
  <c r="I31" i="34"/>
  <c r="H31" i="34"/>
  <c r="BL16" i="34"/>
  <c r="BL20" i="34"/>
  <c r="BK16" i="34"/>
  <c r="BM16" i="34" s="1"/>
  <c r="O16" i="34"/>
  <c r="N16" i="34"/>
  <c r="M16" i="34"/>
  <c r="L16" i="34"/>
  <c r="K16" i="34"/>
  <c r="J16" i="34"/>
  <c r="I16" i="34"/>
  <c r="H16" i="34"/>
  <c r="BL11" i="34"/>
  <c r="BK11" i="34"/>
  <c r="O11" i="34"/>
  <c r="N11" i="34"/>
  <c r="M11" i="34"/>
  <c r="L11" i="34"/>
  <c r="K11" i="34"/>
  <c r="J11" i="34"/>
  <c r="I11" i="34"/>
  <c r="H11" i="34"/>
  <c r="BL9" i="34"/>
  <c r="BK20" i="34"/>
  <c r="O20" i="34"/>
  <c r="N20" i="34"/>
  <c r="M20" i="34"/>
  <c r="L20" i="34"/>
  <c r="K20" i="34"/>
  <c r="J20" i="34"/>
  <c r="I20" i="34"/>
  <c r="H20" i="34"/>
  <c r="BL7" i="34"/>
  <c r="BK7" i="34"/>
  <c r="BM7" i="34" s="1"/>
  <c r="O7" i="34"/>
  <c r="N7" i="34"/>
  <c r="M7" i="34"/>
  <c r="L7" i="34"/>
  <c r="K7" i="34"/>
  <c r="J7" i="34"/>
  <c r="I7" i="34"/>
  <c r="H7" i="34"/>
  <c r="BK9" i="34"/>
  <c r="O9" i="34"/>
  <c r="N9" i="34"/>
  <c r="M9" i="34"/>
  <c r="L9" i="34"/>
  <c r="K9" i="34"/>
  <c r="J9" i="34"/>
  <c r="I9" i="34"/>
  <c r="H9" i="34"/>
  <c r="BL6" i="34"/>
  <c r="BK6" i="34"/>
  <c r="O6" i="34"/>
  <c r="N6" i="34"/>
  <c r="M6" i="34"/>
  <c r="L6" i="34"/>
  <c r="K6" i="34"/>
  <c r="J6" i="34"/>
  <c r="I6" i="34"/>
  <c r="H6" i="34"/>
  <c r="A2" i="34"/>
  <c r="BQ52" i="33"/>
  <c r="BM52" i="33"/>
  <c r="BH52" i="33"/>
  <c r="BC52" i="33"/>
  <c r="AX52" i="33"/>
  <c r="AS52" i="33"/>
  <c r="AN52" i="33"/>
  <c r="AI52" i="33"/>
  <c r="O52" i="33"/>
  <c r="N52" i="33"/>
  <c r="M52" i="33"/>
  <c r="L52" i="33"/>
  <c r="K52" i="33"/>
  <c r="J52" i="33"/>
  <c r="I52" i="33"/>
  <c r="H52" i="33"/>
  <c r="BQ51" i="33"/>
  <c r="BM51" i="33"/>
  <c r="BH51" i="33"/>
  <c r="BC51" i="33"/>
  <c r="AX51" i="33"/>
  <c r="AS51" i="33"/>
  <c r="AN51" i="33"/>
  <c r="AI51" i="33"/>
  <c r="O51" i="33"/>
  <c r="N51" i="33"/>
  <c r="M51" i="33"/>
  <c r="L51" i="33"/>
  <c r="K51" i="33"/>
  <c r="J51" i="33"/>
  <c r="I51" i="33"/>
  <c r="H51" i="33"/>
  <c r="AC39" i="33"/>
  <c r="AH39" i="33"/>
  <c r="AM39" i="33"/>
  <c r="AR39" i="33"/>
  <c r="AW39" i="33"/>
  <c r="BA39" i="33"/>
  <c r="BG39" i="33"/>
  <c r="BL39" i="33"/>
  <c r="BQ50" i="33"/>
  <c r="BM50" i="33"/>
  <c r="BH50" i="33"/>
  <c r="BC50" i="33"/>
  <c r="AX50" i="33"/>
  <c r="AS50" i="33"/>
  <c r="AN50" i="33"/>
  <c r="AI50" i="33"/>
  <c r="O50" i="33"/>
  <c r="N50" i="33"/>
  <c r="M50" i="33"/>
  <c r="L50" i="33"/>
  <c r="K50" i="33"/>
  <c r="J50" i="33"/>
  <c r="I50" i="33"/>
  <c r="H50" i="33"/>
  <c r="AC45" i="33"/>
  <c r="AH45" i="33"/>
  <c r="AM45" i="33"/>
  <c r="AR45" i="33"/>
  <c r="AW45" i="33"/>
  <c r="BA45" i="33"/>
  <c r="BG45" i="33"/>
  <c r="BL45" i="33"/>
  <c r="BQ49" i="33"/>
  <c r="BK49" i="33"/>
  <c r="BL49" i="33"/>
  <c r="BM49" i="33"/>
  <c r="BF49" i="33"/>
  <c r="BG49" i="33"/>
  <c r="BH49" i="33"/>
  <c r="BA49" i="33"/>
  <c r="BB49" i="33"/>
  <c r="BC49" i="33"/>
  <c r="AV49" i="33"/>
  <c r="AW49" i="33"/>
  <c r="AX49" i="33"/>
  <c r="AQ49" i="33"/>
  <c r="AR49" i="33"/>
  <c r="AS49" i="33"/>
  <c r="AL49" i="33"/>
  <c r="AM49" i="33"/>
  <c r="AN49" i="33"/>
  <c r="Q49" i="33" s="1"/>
  <c r="AG49" i="33"/>
  <c r="AH49" i="33"/>
  <c r="AI49" i="33"/>
  <c r="AB49" i="33"/>
  <c r="AC49" i="33"/>
  <c r="AD49" i="33"/>
  <c r="O49" i="33"/>
  <c r="N49" i="33"/>
  <c r="M49" i="33"/>
  <c r="L49" i="33"/>
  <c r="K49" i="33"/>
  <c r="J49" i="33"/>
  <c r="I49" i="33"/>
  <c r="H49" i="33"/>
  <c r="AC35" i="33"/>
  <c r="AH35" i="33"/>
  <c r="AM35" i="33"/>
  <c r="AR35" i="33"/>
  <c r="AW35" i="33"/>
  <c r="BA35" i="33"/>
  <c r="BG35" i="33"/>
  <c r="BL35" i="33"/>
  <c r="BQ48" i="33"/>
  <c r="BK48" i="33"/>
  <c r="BM48" i="33" s="1"/>
  <c r="BL48" i="33"/>
  <c r="BF48" i="33"/>
  <c r="BG48" i="33"/>
  <c r="BA48" i="33"/>
  <c r="BB48" i="33"/>
  <c r="AV48" i="33"/>
  <c r="AW48" i="33"/>
  <c r="AQ48" i="33"/>
  <c r="AS48" i="33" s="1"/>
  <c r="AR48" i="33"/>
  <c r="AL48" i="33"/>
  <c r="AM48" i="33"/>
  <c r="AG48" i="33"/>
  <c r="AH48" i="33"/>
  <c r="AB48" i="33"/>
  <c r="AC48" i="33"/>
  <c r="O48" i="33"/>
  <c r="N48" i="33"/>
  <c r="M48" i="33"/>
  <c r="L48" i="33"/>
  <c r="K48" i="33"/>
  <c r="J48" i="33"/>
  <c r="I48" i="33"/>
  <c r="H48" i="33"/>
  <c r="AC37" i="33"/>
  <c r="AH37" i="33"/>
  <c r="AM37" i="33"/>
  <c r="AR37" i="33"/>
  <c r="AW37" i="33"/>
  <c r="BA37" i="33"/>
  <c r="BG37" i="33"/>
  <c r="BL37" i="33"/>
  <c r="BK26" i="33"/>
  <c r="BL26" i="33"/>
  <c r="BF26" i="33"/>
  <c r="BG26" i="33"/>
  <c r="BA26" i="33"/>
  <c r="BB26" i="33"/>
  <c r="AV26" i="33"/>
  <c r="AW26" i="33"/>
  <c r="AQ26" i="33"/>
  <c r="AS26" i="33" s="1"/>
  <c r="AR26" i="33"/>
  <c r="AL26" i="33"/>
  <c r="AM26" i="33"/>
  <c r="AG26" i="33"/>
  <c r="AI26" i="33" s="1"/>
  <c r="AH26" i="33"/>
  <c r="AB26" i="33"/>
  <c r="AC26" i="33"/>
  <c r="F26" i="33" s="1"/>
  <c r="L26" i="33"/>
  <c r="K26" i="33"/>
  <c r="J26" i="33"/>
  <c r="I26" i="33"/>
  <c r="H26" i="33"/>
  <c r="AC18" i="33"/>
  <c r="AH18" i="33"/>
  <c r="AM18" i="33"/>
  <c r="AR18" i="33"/>
  <c r="AW18" i="33"/>
  <c r="BA18" i="33"/>
  <c r="BG18" i="33"/>
  <c r="BL18" i="33"/>
  <c r="BK31" i="33"/>
  <c r="BM31" i="33" s="1"/>
  <c r="BL31" i="33"/>
  <c r="BF31" i="33"/>
  <c r="BG31" i="33"/>
  <c r="BA31" i="33"/>
  <c r="BC31" i="33" s="1"/>
  <c r="BB31" i="33"/>
  <c r="AV31" i="33"/>
  <c r="AW31" i="33"/>
  <c r="AQ31" i="33"/>
  <c r="AS31" i="33" s="1"/>
  <c r="AR31" i="33"/>
  <c r="AL31" i="33"/>
  <c r="AN31" i="33" s="1"/>
  <c r="AM31" i="33"/>
  <c r="AG31" i="33"/>
  <c r="AH31" i="33"/>
  <c r="AB31" i="33"/>
  <c r="AC31" i="33"/>
  <c r="L31" i="33"/>
  <c r="K31" i="33"/>
  <c r="J31" i="33"/>
  <c r="I31" i="33"/>
  <c r="H31" i="33"/>
  <c r="AC23" i="33"/>
  <c r="AH23" i="33"/>
  <c r="AM23" i="33"/>
  <c r="AR23" i="33"/>
  <c r="AW23" i="33"/>
  <c r="BA23" i="33"/>
  <c r="BG23" i="33"/>
  <c r="BL23" i="33"/>
  <c r="BK32" i="33"/>
  <c r="BL32" i="33"/>
  <c r="BF32" i="33"/>
  <c r="BG32" i="33"/>
  <c r="BA32" i="33"/>
  <c r="BB32" i="33"/>
  <c r="AV32" i="33"/>
  <c r="AW32" i="33"/>
  <c r="AQ32" i="33"/>
  <c r="AR32" i="33"/>
  <c r="AL32" i="33"/>
  <c r="AM32" i="33"/>
  <c r="AG32" i="33"/>
  <c r="AH32" i="33"/>
  <c r="AB32" i="33"/>
  <c r="AC32" i="33"/>
  <c r="L32" i="33"/>
  <c r="K32" i="33"/>
  <c r="J32" i="33"/>
  <c r="I32" i="33"/>
  <c r="H32" i="33"/>
  <c r="AC42" i="33"/>
  <c r="AH42" i="33"/>
  <c r="AM42" i="33"/>
  <c r="AR42" i="33"/>
  <c r="AW42" i="33"/>
  <c r="BA42" i="33"/>
  <c r="BG42" i="33"/>
  <c r="BL42" i="33"/>
  <c r="BK46" i="33"/>
  <c r="BM46" i="33" s="1"/>
  <c r="BL46" i="33"/>
  <c r="BF46" i="33"/>
  <c r="BG46" i="33"/>
  <c r="BA46" i="33"/>
  <c r="BB46" i="33"/>
  <c r="AV46" i="33"/>
  <c r="AW46" i="33"/>
  <c r="AQ46" i="33"/>
  <c r="AR46" i="33"/>
  <c r="AS46" i="33" s="1"/>
  <c r="AL46" i="33"/>
  <c r="AM46" i="33"/>
  <c r="AG46" i="33"/>
  <c r="AH46" i="33"/>
  <c r="AB46" i="33"/>
  <c r="AD46" i="33" s="1"/>
  <c r="AC46" i="33"/>
  <c r="O46" i="33"/>
  <c r="N46" i="33"/>
  <c r="M46" i="33"/>
  <c r="L46" i="33"/>
  <c r="K46" i="33"/>
  <c r="J46" i="33"/>
  <c r="I46" i="33"/>
  <c r="H46" i="33"/>
  <c r="AC43" i="33"/>
  <c r="AH43" i="33"/>
  <c r="AM43" i="33"/>
  <c r="AR43" i="33"/>
  <c r="AW43" i="33"/>
  <c r="BA43" i="33"/>
  <c r="BG43" i="33"/>
  <c r="BL43" i="33"/>
  <c r="BK30" i="33"/>
  <c r="BM30" i="33" s="1"/>
  <c r="BL30" i="33"/>
  <c r="BF30" i="33"/>
  <c r="BG30" i="33"/>
  <c r="BA30" i="33"/>
  <c r="BC30" i="33" s="1"/>
  <c r="BB30" i="33"/>
  <c r="AV30" i="33"/>
  <c r="AW30" i="33"/>
  <c r="AQ30" i="33"/>
  <c r="AR30" i="33"/>
  <c r="AL30" i="33"/>
  <c r="AM30" i="33"/>
  <c r="AG30" i="33"/>
  <c r="AH30" i="33"/>
  <c r="AB30" i="33"/>
  <c r="AC30" i="33"/>
  <c r="L30" i="33"/>
  <c r="K30" i="33"/>
  <c r="J30" i="33"/>
  <c r="I30" i="33"/>
  <c r="H30" i="33"/>
  <c r="AC24" i="33"/>
  <c r="AH24" i="33"/>
  <c r="AM24" i="33"/>
  <c r="AR24" i="33"/>
  <c r="AW24" i="33"/>
  <c r="BA24" i="33"/>
  <c r="BG24" i="33"/>
  <c r="BL24" i="33"/>
  <c r="BK47" i="33"/>
  <c r="BM47" i="33" s="1"/>
  <c r="BL47" i="33"/>
  <c r="BF47" i="33"/>
  <c r="BG47" i="33"/>
  <c r="BA47" i="33"/>
  <c r="BC47" i="33" s="1"/>
  <c r="BB47" i="33"/>
  <c r="AV47" i="33"/>
  <c r="AW47" i="33"/>
  <c r="AQ47" i="33"/>
  <c r="AS47" i="33" s="1"/>
  <c r="AR47" i="33"/>
  <c r="AL47" i="33"/>
  <c r="AM47" i="33"/>
  <c r="AG47" i="33"/>
  <c r="AH47" i="33"/>
  <c r="AB47" i="33"/>
  <c r="AC47" i="33"/>
  <c r="O47" i="33"/>
  <c r="N47" i="33"/>
  <c r="M47" i="33"/>
  <c r="L47" i="33"/>
  <c r="K47" i="33"/>
  <c r="J47" i="33"/>
  <c r="I47" i="33"/>
  <c r="H47" i="33"/>
  <c r="AC40" i="33"/>
  <c r="AH40" i="33"/>
  <c r="AM40" i="33"/>
  <c r="AR40" i="33"/>
  <c r="AW40" i="33"/>
  <c r="BA40" i="33"/>
  <c r="BG40" i="33"/>
  <c r="BL40" i="33"/>
  <c r="BK39" i="33"/>
  <c r="BM39" i="33" s="1"/>
  <c r="BF39" i="33"/>
  <c r="BB39" i="33"/>
  <c r="BC39" i="33" s="1"/>
  <c r="AV39" i="33"/>
  <c r="AX39" i="33" s="1"/>
  <c r="AQ39" i="33"/>
  <c r="AS39" i="33" s="1"/>
  <c r="AL39" i="33"/>
  <c r="AG39" i="33"/>
  <c r="AI39" i="33" s="1"/>
  <c r="AB39" i="33"/>
  <c r="AD39" i="33" s="1"/>
  <c r="L39" i="33"/>
  <c r="K39" i="33"/>
  <c r="J39" i="33"/>
  <c r="I39" i="33"/>
  <c r="H39" i="33"/>
  <c r="AB45" i="33"/>
  <c r="AD45" i="33" s="1"/>
  <c r="AG45" i="33"/>
  <c r="AI45" i="33" s="1"/>
  <c r="AL45" i="33"/>
  <c r="AQ45" i="33"/>
  <c r="AS45" i="33" s="1"/>
  <c r="AV45" i="33"/>
  <c r="AX45" i="33" s="1"/>
  <c r="BB45" i="33"/>
  <c r="BC45" i="33" s="1"/>
  <c r="BF45" i="33"/>
  <c r="AB35" i="33"/>
  <c r="AG35" i="33"/>
  <c r="AL35" i="33"/>
  <c r="AN35" i="33" s="1"/>
  <c r="AQ35" i="33"/>
  <c r="AS35" i="33" s="1"/>
  <c r="AV35" i="33"/>
  <c r="BB35" i="33"/>
  <c r="BF35" i="33"/>
  <c r="BH35" i="33" s="1"/>
  <c r="AB37" i="33"/>
  <c r="AD37" i="33" s="1"/>
  <c r="AG37" i="33"/>
  <c r="AI37" i="33" s="1"/>
  <c r="AL37" i="33"/>
  <c r="AN37" i="33" s="1"/>
  <c r="AQ37" i="33"/>
  <c r="AV37" i="33"/>
  <c r="AX37" i="33" s="1"/>
  <c r="BB37" i="33"/>
  <c r="BF37" i="33"/>
  <c r="BH37" i="33" s="1"/>
  <c r="AB18" i="33"/>
  <c r="AG18" i="33"/>
  <c r="AI18" i="33" s="1"/>
  <c r="AL18" i="33"/>
  <c r="AN18" i="33" s="1"/>
  <c r="AQ18" i="33"/>
  <c r="AV18" i="33"/>
  <c r="BB18" i="33"/>
  <c r="BC18" i="33" s="1"/>
  <c r="BF18" i="33"/>
  <c r="BH18" i="33" s="1"/>
  <c r="AB23" i="33"/>
  <c r="AD23" i="33" s="1"/>
  <c r="AG23" i="33"/>
  <c r="AL23" i="33"/>
  <c r="AQ23" i="33"/>
  <c r="AS23" i="33" s="1"/>
  <c r="AV23" i="33"/>
  <c r="AX23" i="33" s="1"/>
  <c r="BB23" i="33"/>
  <c r="BF23" i="33"/>
  <c r="AB42" i="33"/>
  <c r="AD42" i="33" s="1"/>
  <c r="AG42" i="33"/>
  <c r="AI42" i="33" s="1"/>
  <c r="AL42" i="33"/>
  <c r="AQ42" i="33"/>
  <c r="AV42" i="33"/>
  <c r="AX42" i="33" s="1"/>
  <c r="BB42" i="33"/>
  <c r="BC42" i="33" s="1"/>
  <c r="BF42" i="33"/>
  <c r="AB43" i="33"/>
  <c r="AD43" i="33"/>
  <c r="AG43" i="33"/>
  <c r="AI43" i="33" s="1"/>
  <c r="AL43" i="33"/>
  <c r="AN43" i="33" s="1"/>
  <c r="AQ43" i="33"/>
  <c r="AV43" i="33"/>
  <c r="AX43" i="33" s="1"/>
  <c r="BB43" i="33"/>
  <c r="BC43" i="33" s="1"/>
  <c r="BF43" i="33"/>
  <c r="BH43" i="33" s="1"/>
  <c r="AB24" i="33"/>
  <c r="AG24" i="33"/>
  <c r="AI24" i="33" s="1"/>
  <c r="AL24" i="33"/>
  <c r="AQ24" i="33"/>
  <c r="AS24" i="33" s="1"/>
  <c r="AV24" i="33"/>
  <c r="BB24" i="33"/>
  <c r="BC24" i="33" s="1"/>
  <c r="BF24" i="33"/>
  <c r="AB40" i="33"/>
  <c r="AD40" i="33" s="1"/>
  <c r="AG40" i="33"/>
  <c r="AL40" i="33"/>
  <c r="AN40" i="33" s="1"/>
  <c r="AQ40" i="33"/>
  <c r="AV40" i="33"/>
  <c r="AX40" i="33" s="1"/>
  <c r="BB40" i="33"/>
  <c r="BF40" i="33"/>
  <c r="AB27" i="33"/>
  <c r="AC27" i="33"/>
  <c r="AG27" i="33"/>
  <c r="AH27" i="33"/>
  <c r="AL27" i="33"/>
  <c r="AM27" i="33"/>
  <c r="AQ27" i="33"/>
  <c r="AS27" i="33" s="1"/>
  <c r="AR27" i="33"/>
  <c r="AV27" i="33"/>
  <c r="AX27" i="33" s="1"/>
  <c r="AW27" i="33"/>
  <c r="BA27" i="33"/>
  <c r="BB27" i="33"/>
  <c r="BF27" i="33"/>
  <c r="BH27" i="33" s="1"/>
  <c r="BG27" i="33"/>
  <c r="AB25" i="33"/>
  <c r="AC25" i="33"/>
  <c r="AD25" i="33"/>
  <c r="AG25" i="33"/>
  <c r="AH25" i="33"/>
  <c r="AL25" i="33"/>
  <c r="AM25" i="33"/>
  <c r="AQ25" i="33"/>
  <c r="AR25" i="33"/>
  <c r="AV25" i="33"/>
  <c r="AW25" i="33"/>
  <c r="BA25" i="33"/>
  <c r="BB25" i="33"/>
  <c r="BF25" i="33"/>
  <c r="BG25" i="33"/>
  <c r="AB21" i="33"/>
  <c r="AC21" i="33"/>
  <c r="AG21" i="33"/>
  <c r="AH21" i="33"/>
  <c r="AL21" i="33"/>
  <c r="AM21" i="33"/>
  <c r="AN21" i="33" s="1"/>
  <c r="AQ21" i="33"/>
  <c r="AR21" i="33"/>
  <c r="AV21" i="33"/>
  <c r="AW21" i="33"/>
  <c r="BA21" i="33"/>
  <c r="BB21" i="33"/>
  <c r="BF21" i="33"/>
  <c r="BG21" i="33"/>
  <c r="AG33" i="33"/>
  <c r="AH33" i="33"/>
  <c r="AB33" i="33"/>
  <c r="AD33" i="33" s="1"/>
  <c r="AC33" i="33"/>
  <c r="AL33" i="33"/>
  <c r="AM33" i="33"/>
  <c r="AQ33" i="33"/>
  <c r="AR33" i="33"/>
  <c r="AV33" i="33"/>
  <c r="AX33" i="33" s="1"/>
  <c r="AW33" i="33"/>
  <c r="BA33" i="33"/>
  <c r="BB33" i="33"/>
  <c r="BF33" i="33"/>
  <c r="BG33" i="33"/>
  <c r="AG14" i="33"/>
  <c r="AH14" i="33"/>
  <c r="AB14" i="33"/>
  <c r="AD14" i="33" s="1"/>
  <c r="AC14" i="33"/>
  <c r="AL14" i="33"/>
  <c r="AM14" i="33"/>
  <c r="AQ14" i="33"/>
  <c r="AS14" i="33" s="1"/>
  <c r="AR14" i="33"/>
  <c r="AV14" i="33"/>
  <c r="AW14" i="33"/>
  <c r="BA14" i="33"/>
  <c r="BC14" i="33" s="1"/>
  <c r="BB14" i="33"/>
  <c r="BF14" i="33"/>
  <c r="BG14" i="33"/>
  <c r="AG11" i="33"/>
  <c r="AI11" i="33" s="1"/>
  <c r="AH11" i="33"/>
  <c r="AB11" i="33"/>
  <c r="AC11" i="33"/>
  <c r="AL11" i="33"/>
  <c r="AM11" i="33"/>
  <c r="AQ11" i="33"/>
  <c r="AR11" i="33"/>
  <c r="AV11" i="33"/>
  <c r="AW11" i="33"/>
  <c r="AX11" i="33" s="1"/>
  <c r="BA11" i="33"/>
  <c r="BB11" i="33"/>
  <c r="BF11" i="33"/>
  <c r="BG11" i="33"/>
  <c r="AG15" i="33"/>
  <c r="AH15" i="33"/>
  <c r="AB15" i="33"/>
  <c r="AC15" i="33"/>
  <c r="AL15" i="33"/>
  <c r="AM15" i="33"/>
  <c r="AQ15" i="33"/>
  <c r="AR15" i="33"/>
  <c r="AV15" i="33"/>
  <c r="AW15" i="33"/>
  <c r="BA15" i="33"/>
  <c r="BB15" i="33"/>
  <c r="BF15" i="33"/>
  <c r="BG15" i="33"/>
  <c r="AG36" i="33"/>
  <c r="AH36" i="33"/>
  <c r="AB36" i="33"/>
  <c r="AC36" i="33"/>
  <c r="AL36" i="33"/>
  <c r="AM36" i="33"/>
  <c r="AQ36" i="33"/>
  <c r="AR36" i="33"/>
  <c r="AV36" i="33"/>
  <c r="AW36" i="33"/>
  <c r="BA36" i="33"/>
  <c r="BB36" i="33"/>
  <c r="BF36" i="33"/>
  <c r="BH36" i="33" s="1"/>
  <c r="BG36" i="33"/>
  <c r="AG22" i="33"/>
  <c r="AH22" i="33"/>
  <c r="AB22" i="33"/>
  <c r="AC22" i="33"/>
  <c r="AL22" i="33"/>
  <c r="AM22" i="33"/>
  <c r="AQ22" i="33"/>
  <c r="AR22" i="33"/>
  <c r="AV22" i="33"/>
  <c r="AW22" i="33"/>
  <c r="BA22" i="33"/>
  <c r="BB22" i="33"/>
  <c r="BF22" i="33"/>
  <c r="BG22" i="33"/>
  <c r="AG7" i="33"/>
  <c r="AH7" i="33"/>
  <c r="AB7" i="33"/>
  <c r="AC7" i="33"/>
  <c r="AL7" i="33"/>
  <c r="AM7" i="33"/>
  <c r="AQ7" i="33"/>
  <c r="AS7" i="33" s="1"/>
  <c r="AR7" i="33"/>
  <c r="AV7" i="33"/>
  <c r="AW7" i="33"/>
  <c r="BA7" i="33"/>
  <c r="BC7" i="33" s="1"/>
  <c r="BB7" i="33"/>
  <c r="BF7" i="33"/>
  <c r="BG7" i="33"/>
  <c r="AG19" i="33"/>
  <c r="AI19" i="33" s="1"/>
  <c r="AH19" i="33"/>
  <c r="AB19" i="33"/>
  <c r="AC19" i="33"/>
  <c r="AL19" i="33"/>
  <c r="AN19" i="33" s="1"/>
  <c r="AM19" i="33"/>
  <c r="AQ19" i="33"/>
  <c r="AR19" i="33"/>
  <c r="AV19" i="33"/>
  <c r="AW19" i="33"/>
  <c r="BA19" i="33"/>
  <c r="BB19" i="33"/>
  <c r="BF19" i="33"/>
  <c r="BG19" i="33"/>
  <c r="AG13" i="33"/>
  <c r="AH13" i="33"/>
  <c r="AB13" i="33"/>
  <c r="AC13" i="33"/>
  <c r="AL13" i="33"/>
  <c r="AM13" i="33"/>
  <c r="AQ13" i="33"/>
  <c r="AR13" i="33"/>
  <c r="AV13" i="33"/>
  <c r="AW13" i="33"/>
  <c r="BA13" i="33"/>
  <c r="BB13" i="33"/>
  <c r="BF13" i="33"/>
  <c r="BG13" i="33"/>
  <c r="AG44" i="33"/>
  <c r="AH44" i="33"/>
  <c r="AI44" i="33" s="1"/>
  <c r="AB44" i="33"/>
  <c r="AC44" i="33"/>
  <c r="AL44" i="33"/>
  <c r="AM44" i="33"/>
  <c r="AQ44" i="33"/>
  <c r="AR44" i="33"/>
  <c r="AV44" i="33"/>
  <c r="AW44" i="33"/>
  <c r="BA44" i="33"/>
  <c r="BB44" i="33"/>
  <c r="BF44" i="33"/>
  <c r="BG44" i="33"/>
  <c r="AG16" i="33"/>
  <c r="AH16" i="33"/>
  <c r="AB16" i="33"/>
  <c r="AC16" i="33"/>
  <c r="AL16" i="33"/>
  <c r="AM16" i="33"/>
  <c r="AQ16" i="33"/>
  <c r="AR16" i="33"/>
  <c r="AS16" i="33" s="1"/>
  <c r="AV16" i="33"/>
  <c r="AW16" i="33"/>
  <c r="BA16" i="33"/>
  <c r="BB16" i="33"/>
  <c r="BF16" i="33"/>
  <c r="BG16" i="33"/>
  <c r="AG12" i="33"/>
  <c r="AH12" i="33"/>
  <c r="AB12" i="33"/>
  <c r="AC12" i="33"/>
  <c r="AL12" i="33"/>
  <c r="AM12" i="33"/>
  <c r="AQ12" i="33"/>
  <c r="AR12" i="33"/>
  <c r="AV12" i="33"/>
  <c r="AW12" i="33"/>
  <c r="BA12" i="33"/>
  <c r="BB12" i="33"/>
  <c r="BF12" i="33"/>
  <c r="BG12" i="33"/>
  <c r="AG8" i="33"/>
  <c r="AH8" i="33"/>
  <c r="AB8" i="33"/>
  <c r="AC8" i="33"/>
  <c r="AL8" i="33"/>
  <c r="AM8" i="33"/>
  <c r="AQ8" i="33"/>
  <c r="AR8" i="33"/>
  <c r="AS8" i="33" s="1"/>
  <c r="AV8" i="33"/>
  <c r="AW8" i="33"/>
  <c r="BA8" i="33"/>
  <c r="BB8" i="33"/>
  <c r="BF8" i="33"/>
  <c r="BG8" i="33"/>
  <c r="AG41" i="33"/>
  <c r="AH41" i="33"/>
  <c r="AB41" i="33"/>
  <c r="AC41" i="33"/>
  <c r="AL41" i="33"/>
  <c r="AM41" i="33"/>
  <c r="AQ41" i="33"/>
  <c r="AR41" i="33"/>
  <c r="AV41" i="33"/>
  <c r="AW41" i="33"/>
  <c r="BA41" i="33"/>
  <c r="BB41" i="33"/>
  <c r="BF41" i="33"/>
  <c r="BG41" i="33"/>
  <c r="AG29" i="33"/>
  <c r="AH29" i="33"/>
  <c r="AB29" i="33"/>
  <c r="AC29" i="33"/>
  <c r="AL29" i="33"/>
  <c r="AM29" i="33"/>
  <c r="AQ29" i="33"/>
  <c r="AR29" i="33"/>
  <c r="AV29" i="33"/>
  <c r="AW29" i="33"/>
  <c r="BA29" i="33"/>
  <c r="BC29" i="33" s="1"/>
  <c r="BB29" i="33"/>
  <c r="BF29" i="33"/>
  <c r="BG29" i="33"/>
  <c r="AG38" i="33"/>
  <c r="AH38" i="33"/>
  <c r="AB38" i="33"/>
  <c r="AC38" i="33"/>
  <c r="AL38" i="33"/>
  <c r="AN38" i="33" s="1"/>
  <c r="AM38" i="33"/>
  <c r="AQ38" i="33"/>
  <c r="AR38" i="33"/>
  <c r="AV38" i="33"/>
  <c r="AX38" i="33" s="1"/>
  <c r="AW38" i="33"/>
  <c r="BA38" i="33"/>
  <c r="BB38" i="33"/>
  <c r="BF38" i="33"/>
  <c r="BH38" i="33" s="1"/>
  <c r="BG38" i="33"/>
  <c r="AG28" i="33"/>
  <c r="AH28" i="33"/>
  <c r="AB28" i="33"/>
  <c r="AD28" i="33" s="1"/>
  <c r="AC28" i="33"/>
  <c r="AL28" i="33"/>
  <c r="AM28" i="33"/>
  <c r="AQ28" i="33"/>
  <c r="AS28" i="33" s="1"/>
  <c r="AR28" i="33"/>
  <c r="AV28" i="33"/>
  <c r="AX28" i="33" s="1"/>
  <c r="AW28" i="33"/>
  <c r="BA28" i="33"/>
  <c r="F28" i="33" s="1"/>
  <c r="BB28" i="33"/>
  <c r="BF28" i="33"/>
  <c r="BG28" i="33"/>
  <c r="BK28" i="33"/>
  <c r="BM28" i="33" s="1"/>
  <c r="BL28" i="33"/>
  <c r="AG6" i="33"/>
  <c r="AH6" i="33"/>
  <c r="AB6" i="33"/>
  <c r="AC6" i="33"/>
  <c r="AL6" i="33"/>
  <c r="AM6" i="33"/>
  <c r="AQ6" i="33"/>
  <c r="AR6" i="33"/>
  <c r="AV6" i="33"/>
  <c r="AW6" i="33"/>
  <c r="BA6" i="33"/>
  <c r="BB6" i="33"/>
  <c r="BF6" i="33"/>
  <c r="BG6" i="33"/>
  <c r="AG17" i="33"/>
  <c r="AH17" i="33"/>
  <c r="AB17" i="33"/>
  <c r="AC17" i="33"/>
  <c r="AL17" i="33"/>
  <c r="AM17" i="33"/>
  <c r="AQ17" i="33"/>
  <c r="AR17" i="33"/>
  <c r="AV17" i="33"/>
  <c r="AW17" i="33"/>
  <c r="AX17" i="33"/>
  <c r="BA17" i="33"/>
  <c r="BB17" i="33"/>
  <c r="BF17" i="33"/>
  <c r="BG17" i="33"/>
  <c r="AG20" i="33"/>
  <c r="AH20" i="33"/>
  <c r="AB20" i="33"/>
  <c r="AC20" i="33"/>
  <c r="AL20" i="33"/>
  <c r="AM20" i="33"/>
  <c r="AQ20" i="33"/>
  <c r="AR20" i="33"/>
  <c r="AV20" i="33"/>
  <c r="AW20" i="33"/>
  <c r="BA20" i="33"/>
  <c r="BB20" i="33"/>
  <c r="BF20" i="33"/>
  <c r="BG20" i="33"/>
  <c r="AG34" i="33"/>
  <c r="AH34" i="33"/>
  <c r="AB34" i="33"/>
  <c r="AC34" i="33"/>
  <c r="AL34" i="33"/>
  <c r="AM34" i="33"/>
  <c r="AQ34" i="33"/>
  <c r="AR34" i="33"/>
  <c r="AV34" i="33"/>
  <c r="AW34" i="33"/>
  <c r="BA34" i="33"/>
  <c r="BB34" i="33"/>
  <c r="BF34" i="33"/>
  <c r="BG34" i="33"/>
  <c r="AG9" i="33"/>
  <c r="AH9" i="33"/>
  <c r="AB9" i="33"/>
  <c r="AC9" i="33"/>
  <c r="AD9" i="33" s="1"/>
  <c r="AL9" i="33"/>
  <c r="AM9" i="33"/>
  <c r="AQ9" i="33"/>
  <c r="AR9" i="33"/>
  <c r="AV9" i="33"/>
  <c r="AW9" i="33"/>
  <c r="BA9" i="33"/>
  <c r="BB9" i="33"/>
  <c r="BF9" i="33"/>
  <c r="BG9" i="33"/>
  <c r="AG10" i="33"/>
  <c r="AH10" i="33"/>
  <c r="AB10" i="33"/>
  <c r="AC10" i="33"/>
  <c r="AL10" i="33"/>
  <c r="AM10" i="33"/>
  <c r="AQ10" i="33"/>
  <c r="AR10" i="33"/>
  <c r="AV10" i="33"/>
  <c r="AW10" i="33"/>
  <c r="BA10" i="33"/>
  <c r="BB10" i="33"/>
  <c r="BF10" i="33"/>
  <c r="BG10" i="33"/>
  <c r="BL27" i="33"/>
  <c r="BL33" i="33"/>
  <c r="BK45" i="33"/>
  <c r="BM45" i="33" s="1"/>
  <c r="O45" i="33"/>
  <c r="N45" i="33"/>
  <c r="M45" i="33"/>
  <c r="L45" i="33"/>
  <c r="K45" i="33"/>
  <c r="J45" i="33"/>
  <c r="I45" i="33"/>
  <c r="H45" i="33"/>
  <c r="BL25" i="33"/>
  <c r="BL11" i="33"/>
  <c r="BK35" i="33"/>
  <c r="BM35" i="33" s="1"/>
  <c r="L35" i="33"/>
  <c r="K35" i="33"/>
  <c r="J35" i="33"/>
  <c r="I35" i="33"/>
  <c r="H35" i="33"/>
  <c r="BL21" i="33"/>
  <c r="BL36" i="33"/>
  <c r="BK37" i="33"/>
  <c r="L37" i="33"/>
  <c r="K37" i="33"/>
  <c r="J37" i="33"/>
  <c r="I37" i="33"/>
  <c r="H37" i="33"/>
  <c r="BL44" i="33"/>
  <c r="BK18" i="33"/>
  <c r="O18" i="33"/>
  <c r="N18" i="33"/>
  <c r="M18" i="33"/>
  <c r="L18" i="33"/>
  <c r="K18" i="33"/>
  <c r="J18" i="33"/>
  <c r="I18" i="33"/>
  <c r="H18" i="33"/>
  <c r="BL14" i="33"/>
  <c r="BL41" i="33"/>
  <c r="BK23" i="33"/>
  <c r="BM23" i="33" s="1"/>
  <c r="L23" i="33"/>
  <c r="K23" i="33"/>
  <c r="J23" i="33"/>
  <c r="I23" i="33"/>
  <c r="H23" i="33"/>
  <c r="BL38" i="33"/>
  <c r="BK42" i="33"/>
  <c r="O42" i="33"/>
  <c r="N42" i="33"/>
  <c r="M42" i="33"/>
  <c r="L42" i="33"/>
  <c r="K42" i="33"/>
  <c r="J42" i="33"/>
  <c r="I42" i="33"/>
  <c r="H42" i="33"/>
  <c r="BK43" i="33"/>
  <c r="BM43" i="33"/>
  <c r="O43" i="33"/>
  <c r="N43" i="33"/>
  <c r="M43" i="33"/>
  <c r="L43" i="33"/>
  <c r="K43" i="33"/>
  <c r="J43" i="33"/>
  <c r="I43" i="33"/>
  <c r="H43" i="33"/>
  <c r="BK24" i="33"/>
  <c r="BM24" i="33" s="1"/>
  <c r="L24" i="33"/>
  <c r="K24" i="33"/>
  <c r="J24" i="33"/>
  <c r="I24" i="33"/>
  <c r="H24" i="33"/>
  <c r="BK40" i="33"/>
  <c r="O40" i="33"/>
  <c r="N40" i="33"/>
  <c r="M40" i="33"/>
  <c r="L40" i="33"/>
  <c r="K40" i="33"/>
  <c r="J40" i="33"/>
  <c r="I40" i="33"/>
  <c r="H40" i="33"/>
  <c r="BL15" i="33"/>
  <c r="F15" i="33" s="1"/>
  <c r="BX15" i="33" s="1"/>
  <c r="BK27" i="33"/>
  <c r="L27" i="33"/>
  <c r="K27" i="33"/>
  <c r="J27" i="33"/>
  <c r="I27" i="33"/>
  <c r="H27" i="33"/>
  <c r="BK25" i="33"/>
  <c r="BM25" i="33"/>
  <c r="L25" i="33"/>
  <c r="K25" i="33"/>
  <c r="J25" i="33"/>
  <c r="I25" i="33"/>
  <c r="H25" i="33"/>
  <c r="BL22" i="33"/>
  <c r="BK21" i="33"/>
  <c r="BM21" i="33" s="1"/>
  <c r="L21" i="33"/>
  <c r="K21" i="33"/>
  <c r="J21" i="33"/>
  <c r="I21" i="33"/>
  <c r="H21" i="33"/>
  <c r="BL34" i="33"/>
  <c r="BK33" i="33"/>
  <c r="BM33" i="33" s="1"/>
  <c r="L33" i="33"/>
  <c r="K33" i="33"/>
  <c r="J33" i="33"/>
  <c r="I33" i="33"/>
  <c r="H33" i="33"/>
  <c r="BK14" i="33"/>
  <c r="BM14" i="33" s="1"/>
  <c r="O14" i="33"/>
  <c r="N14" i="33"/>
  <c r="M14" i="33"/>
  <c r="L14" i="33"/>
  <c r="K14" i="33"/>
  <c r="J14" i="33"/>
  <c r="I14" i="33"/>
  <c r="H14" i="33"/>
  <c r="BK11" i="33"/>
  <c r="BM11" i="33" s="1"/>
  <c r="O11" i="33"/>
  <c r="N11" i="33"/>
  <c r="M11" i="33"/>
  <c r="L11" i="33"/>
  <c r="K11" i="33"/>
  <c r="J11" i="33"/>
  <c r="I11" i="33"/>
  <c r="H11" i="33"/>
  <c r="BK15" i="33"/>
  <c r="O15" i="33"/>
  <c r="N15" i="33"/>
  <c r="M15" i="33"/>
  <c r="L15" i="33"/>
  <c r="K15" i="33"/>
  <c r="J15" i="33"/>
  <c r="I15" i="33"/>
  <c r="H15" i="33"/>
  <c r="BL7" i="33"/>
  <c r="BL19" i="33"/>
  <c r="BK36" i="33"/>
  <c r="L36" i="33"/>
  <c r="K36" i="33"/>
  <c r="J36" i="33"/>
  <c r="I36" i="33"/>
  <c r="H36" i="33"/>
  <c r="BL29" i="33"/>
  <c r="BK22" i="33"/>
  <c r="L22" i="33"/>
  <c r="K22" i="33"/>
  <c r="J22" i="33"/>
  <c r="I22" i="33"/>
  <c r="H22" i="33"/>
  <c r="BL13" i="33"/>
  <c r="BL20" i="33"/>
  <c r="F20" i="33"/>
  <c r="BK7" i="33"/>
  <c r="O7" i="33"/>
  <c r="N7" i="33"/>
  <c r="M7" i="33"/>
  <c r="L7" i="33"/>
  <c r="K7" i="33"/>
  <c r="J7" i="33"/>
  <c r="I7" i="33"/>
  <c r="H7" i="33"/>
  <c r="BK19" i="33"/>
  <c r="L19" i="33"/>
  <c r="K19" i="33"/>
  <c r="J19" i="33"/>
  <c r="I19" i="33"/>
  <c r="H19" i="33"/>
  <c r="BK13" i="33"/>
  <c r="O13" i="33"/>
  <c r="N13" i="33"/>
  <c r="M13" i="33"/>
  <c r="L13" i="33"/>
  <c r="K13" i="33"/>
  <c r="J13" i="33"/>
  <c r="I13" i="33"/>
  <c r="H13" i="33"/>
  <c r="BL16" i="33"/>
  <c r="BK44" i="33"/>
  <c r="BM44" i="33" s="1"/>
  <c r="O44" i="33"/>
  <c r="N44" i="33"/>
  <c r="M44" i="33"/>
  <c r="L44" i="33"/>
  <c r="K44" i="33"/>
  <c r="J44" i="33"/>
  <c r="I44" i="33"/>
  <c r="H44" i="33"/>
  <c r="BL12" i="33"/>
  <c r="BL17" i="33"/>
  <c r="BK16" i="33"/>
  <c r="O16" i="33"/>
  <c r="N16" i="33"/>
  <c r="M16" i="33"/>
  <c r="L16" i="33"/>
  <c r="K16" i="33"/>
  <c r="J16" i="33"/>
  <c r="I16" i="33"/>
  <c r="H16" i="33"/>
  <c r="BK12" i="33"/>
  <c r="O12" i="33"/>
  <c r="N12" i="33"/>
  <c r="M12" i="33"/>
  <c r="L12" i="33"/>
  <c r="K12" i="33"/>
  <c r="J12" i="33"/>
  <c r="I12" i="33"/>
  <c r="H12" i="33"/>
  <c r="BL8" i="33"/>
  <c r="F8" i="33" s="1"/>
  <c r="BK8" i="33"/>
  <c r="O8" i="33"/>
  <c r="N8" i="33"/>
  <c r="M8" i="33"/>
  <c r="L8" i="33"/>
  <c r="K8" i="33"/>
  <c r="J8" i="33"/>
  <c r="I8" i="33"/>
  <c r="H8" i="33"/>
  <c r="BV15" i="33"/>
  <c r="BR15" i="33"/>
  <c r="BK41" i="33"/>
  <c r="BM41" i="33" s="1"/>
  <c r="O41" i="33"/>
  <c r="N41" i="33"/>
  <c r="M41" i="33"/>
  <c r="L41" i="33"/>
  <c r="K41" i="33"/>
  <c r="J41" i="33"/>
  <c r="I41" i="33"/>
  <c r="H41" i="33"/>
  <c r="BK29" i="33"/>
  <c r="L29" i="33"/>
  <c r="K29" i="33"/>
  <c r="J29" i="33"/>
  <c r="I29" i="33"/>
  <c r="H29" i="33"/>
  <c r="BK38" i="33"/>
  <c r="L38" i="33"/>
  <c r="K38" i="33"/>
  <c r="J38" i="33"/>
  <c r="I38" i="33"/>
  <c r="H38" i="33"/>
  <c r="BL9" i="33"/>
  <c r="L28" i="33"/>
  <c r="K28" i="33"/>
  <c r="J28" i="33"/>
  <c r="I28" i="33"/>
  <c r="H28" i="33"/>
  <c r="BL6" i="33"/>
  <c r="BL10" i="33"/>
  <c r="F10" i="33"/>
  <c r="BW22" i="33" s="1"/>
  <c r="BK6" i="33"/>
  <c r="O6" i="33"/>
  <c r="N6" i="33"/>
  <c r="M6" i="33"/>
  <c r="L6" i="33"/>
  <c r="K6" i="33"/>
  <c r="J6" i="33"/>
  <c r="I6" i="33"/>
  <c r="H6" i="33"/>
  <c r="BK17" i="33"/>
  <c r="BM17" i="33" s="1"/>
  <c r="O17" i="33"/>
  <c r="N17" i="33"/>
  <c r="M17" i="33"/>
  <c r="L17" i="33"/>
  <c r="K17" i="33"/>
  <c r="J17" i="33"/>
  <c r="I17" i="33"/>
  <c r="H17" i="33"/>
  <c r="BK20" i="33"/>
  <c r="BM20" i="33" s="1"/>
  <c r="L20" i="33"/>
  <c r="K20" i="33"/>
  <c r="J20" i="33"/>
  <c r="I20" i="33"/>
  <c r="H20" i="33"/>
  <c r="BK34" i="33"/>
  <c r="BM34" i="33" s="1"/>
  <c r="L34" i="33"/>
  <c r="K34" i="33"/>
  <c r="J34" i="33"/>
  <c r="I34" i="33"/>
  <c r="H34" i="33"/>
  <c r="BK9" i="33"/>
  <c r="O9" i="33"/>
  <c r="N9" i="33"/>
  <c r="M9" i="33"/>
  <c r="L9" i="33"/>
  <c r="K9" i="33"/>
  <c r="J9" i="33"/>
  <c r="I9" i="33"/>
  <c r="H9" i="33"/>
  <c r="BK10" i="33"/>
  <c r="BM10" i="33" s="1"/>
  <c r="O10" i="33"/>
  <c r="N10" i="33"/>
  <c r="M10" i="33"/>
  <c r="L10" i="33"/>
  <c r="K10" i="33"/>
  <c r="J10" i="33"/>
  <c r="I10" i="33"/>
  <c r="H10" i="33"/>
  <c r="A2" i="33"/>
  <c r="BQ52" i="32"/>
  <c r="BH52" i="32"/>
  <c r="BC52" i="32"/>
  <c r="AX52" i="32"/>
  <c r="AS52" i="32"/>
  <c r="AN52" i="32"/>
  <c r="AI52" i="32"/>
  <c r="Q52" i="32" s="1"/>
  <c r="O52" i="32"/>
  <c r="N52" i="32"/>
  <c r="M52" i="32"/>
  <c r="L52" i="32"/>
  <c r="K52" i="32"/>
  <c r="J52" i="32"/>
  <c r="I52" i="32"/>
  <c r="H52" i="32"/>
  <c r="BQ51" i="32"/>
  <c r="BH51" i="32"/>
  <c r="BC51" i="32"/>
  <c r="AX51" i="32"/>
  <c r="AS51" i="32"/>
  <c r="AN51" i="32"/>
  <c r="AI51" i="32"/>
  <c r="O51" i="32"/>
  <c r="N51" i="32"/>
  <c r="M51" i="32"/>
  <c r="L51" i="32"/>
  <c r="K51" i="32"/>
  <c r="J51" i="32"/>
  <c r="I51" i="32"/>
  <c r="H51" i="32"/>
  <c r="AC33" i="32"/>
  <c r="AH33" i="32"/>
  <c r="AM33" i="32"/>
  <c r="AR33" i="32"/>
  <c r="AW33" i="32"/>
  <c r="BA33" i="32"/>
  <c r="BG33" i="32"/>
  <c r="BL33" i="32"/>
  <c r="BQ50" i="32"/>
  <c r="BH50" i="32"/>
  <c r="BC50" i="32"/>
  <c r="AX50" i="32"/>
  <c r="AS50" i="32"/>
  <c r="AN50" i="32"/>
  <c r="AI50" i="32"/>
  <c r="O50" i="32"/>
  <c r="N50" i="32"/>
  <c r="M50" i="32"/>
  <c r="L50" i="32"/>
  <c r="K50" i="32"/>
  <c r="J50" i="32"/>
  <c r="I50" i="32"/>
  <c r="H50" i="32"/>
  <c r="AC39" i="32"/>
  <c r="AH39" i="32"/>
  <c r="AM39" i="32"/>
  <c r="AR39" i="32"/>
  <c r="AW39" i="32"/>
  <c r="BA39" i="32"/>
  <c r="BG39" i="32"/>
  <c r="BL39" i="32"/>
  <c r="BQ49" i="32"/>
  <c r="BK49" i="32"/>
  <c r="BM49" i="32" s="1"/>
  <c r="BL49" i="32"/>
  <c r="BF49" i="32"/>
  <c r="BG49" i="32"/>
  <c r="BA49" i="32"/>
  <c r="BC49" i="32" s="1"/>
  <c r="BB49" i="32"/>
  <c r="AV49" i="32"/>
  <c r="AW49" i="32"/>
  <c r="AQ49" i="32"/>
  <c r="AS49" i="32" s="1"/>
  <c r="AR49" i="32"/>
  <c r="AL49" i="32"/>
  <c r="AM49" i="32"/>
  <c r="AG49" i="32"/>
  <c r="AI49" i="32" s="1"/>
  <c r="AH49" i="32"/>
  <c r="AB49" i="32"/>
  <c r="AC49" i="32"/>
  <c r="O49" i="32"/>
  <c r="N49" i="32"/>
  <c r="M49" i="32"/>
  <c r="L49" i="32"/>
  <c r="K49" i="32"/>
  <c r="J49" i="32"/>
  <c r="I49" i="32"/>
  <c r="H49" i="32"/>
  <c r="AC30" i="32"/>
  <c r="AH30" i="32"/>
  <c r="AM30" i="32"/>
  <c r="AR30" i="32"/>
  <c r="AW30" i="32"/>
  <c r="BA30" i="32"/>
  <c r="BG30" i="32"/>
  <c r="BL30" i="32"/>
  <c r="BK48" i="32"/>
  <c r="BL48" i="32"/>
  <c r="BF48" i="32"/>
  <c r="BG48" i="32"/>
  <c r="BA48" i="32"/>
  <c r="BB48" i="32"/>
  <c r="AV48" i="32"/>
  <c r="AW48" i="32"/>
  <c r="AQ48" i="32"/>
  <c r="AR48" i="32"/>
  <c r="AL48" i="32"/>
  <c r="AM48" i="32"/>
  <c r="AG48" i="32"/>
  <c r="AH48" i="32"/>
  <c r="AB48" i="32"/>
  <c r="AC48" i="32"/>
  <c r="F48" i="32" s="1"/>
  <c r="BQ48" i="32" s="1"/>
  <c r="O48" i="32"/>
  <c r="N48" i="32"/>
  <c r="M48" i="32"/>
  <c r="L48" i="32"/>
  <c r="K48" i="32"/>
  <c r="J48" i="32"/>
  <c r="I48" i="32"/>
  <c r="H48" i="32"/>
  <c r="AC34" i="32"/>
  <c r="AH34" i="32"/>
  <c r="AM34" i="32"/>
  <c r="AR34" i="32"/>
  <c r="AW34" i="32"/>
  <c r="BA34" i="32"/>
  <c r="BG34" i="32"/>
  <c r="BL34" i="32"/>
  <c r="BK47" i="32"/>
  <c r="BL47" i="32"/>
  <c r="BF47" i="32"/>
  <c r="BG47" i="32"/>
  <c r="BA47" i="32"/>
  <c r="BB47" i="32"/>
  <c r="AV47" i="32"/>
  <c r="AW47" i="32"/>
  <c r="AQ47" i="32"/>
  <c r="AR47" i="32"/>
  <c r="AL47" i="32"/>
  <c r="AM47" i="32"/>
  <c r="AG47" i="32"/>
  <c r="AH47" i="32"/>
  <c r="AB47" i="32"/>
  <c r="AC47" i="32"/>
  <c r="O47" i="32"/>
  <c r="N47" i="32"/>
  <c r="M47" i="32"/>
  <c r="L47" i="32"/>
  <c r="K47" i="32"/>
  <c r="J47" i="32"/>
  <c r="I47" i="32"/>
  <c r="H47" i="32"/>
  <c r="AC32" i="32"/>
  <c r="AH32" i="32"/>
  <c r="AM32" i="32"/>
  <c r="AR32" i="32"/>
  <c r="AW32" i="32"/>
  <c r="BA32" i="32"/>
  <c r="BG32" i="32"/>
  <c r="BL32" i="32"/>
  <c r="BK46" i="32"/>
  <c r="BL46" i="32"/>
  <c r="BF46" i="32"/>
  <c r="BG46" i="32"/>
  <c r="BA46" i="32"/>
  <c r="BB46" i="32"/>
  <c r="AV46" i="32"/>
  <c r="AW46" i="32"/>
  <c r="AQ46" i="32"/>
  <c r="AS46" i="32" s="1"/>
  <c r="AR46" i="32"/>
  <c r="AL46" i="32"/>
  <c r="AM46" i="32"/>
  <c r="AG46" i="32"/>
  <c r="AH46" i="32"/>
  <c r="AB46" i="32"/>
  <c r="AC46" i="32"/>
  <c r="O46" i="32"/>
  <c r="N46" i="32"/>
  <c r="M46" i="32"/>
  <c r="L46" i="32"/>
  <c r="K46" i="32"/>
  <c r="J46" i="32"/>
  <c r="I46" i="32"/>
  <c r="H46" i="32"/>
  <c r="AC37" i="32"/>
  <c r="AH37" i="32"/>
  <c r="AM37" i="32"/>
  <c r="AR37" i="32"/>
  <c r="AW37" i="32"/>
  <c r="BA37" i="32"/>
  <c r="BG37" i="32"/>
  <c r="BL37" i="32"/>
  <c r="BK45" i="32"/>
  <c r="BL45" i="32"/>
  <c r="BF45" i="32"/>
  <c r="BG45" i="32"/>
  <c r="BA45" i="32"/>
  <c r="BB45" i="32"/>
  <c r="AV45" i="32"/>
  <c r="AW45" i="32"/>
  <c r="AQ45" i="32"/>
  <c r="AR45" i="32"/>
  <c r="AL45" i="32"/>
  <c r="AM45" i="32"/>
  <c r="AG45" i="32"/>
  <c r="AH45" i="32"/>
  <c r="AB45" i="32"/>
  <c r="AC45" i="32"/>
  <c r="F45" i="32" s="1"/>
  <c r="BQ45" i="32" s="1"/>
  <c r="O45" i="32"/>
  <c r="N45" i="32"/>
  <c r="M45" i="32"/>
  <c r="L45" i="32"/>
  <c r="K45" i="32"/>
  <c r="J45" i="32"/>
  <c r="I45" i="32"/>
  <c r="H45" i="32"/>
  <c r="AC31" i="32"/>
  <c r="AH31" i="32"/>
  <c r="AM31" i="32"/>
  <c r="AR31" i="32"/>
  <c r="AW31" i="32"/>
  <c r="BA31" i="32"/>
  <c r="BG31" i="32"/>
  <c r="BL31" i="32"/>
  <c r="BK44" i="32"/>
  <c r="BL44" i="32"/>
  <c r="BF44" i="32"/>
  <c r="BH44" i="32" s="1"/>
  <c r="BG44" i="32"/>
  <c r="BA44" i="32"/>
  <c r="BB44" i="32"/>
  <c r="AV44" i="32"/>
  <c r="AW44" i="32"/>
  <c r="AQ44" i="32"/>
  <c r="AR44" i="32"/>
  <c r="AL44" i="32"/>
  <c r="AM44" i="32"/>
  <c r="AG44" i="32"/>
  <c r="AH44" i="32"/>
  <c r="AB44" i="32"/>
  <c r="AC44" i="32"/>
  <c r="O44" i="32"/>
  <c r="N44" i="32"/>
  <c r="M44" i="32"/>
  <c r="L44" i="32"/>
  <c r="K44" i="32"/>
  <c r="J44" i="32"/>
  <c r="I44" i="32"/>
  <c r="H44" i="32"/>
  <c r="AC36" i="32"/>
  <c r="AH36" i="32"/>
  <c r="AM36" i="32"/>
  <c r="AR36" i="32"/>
  <c r="AW36" i="32"/>
  <c r="BA36" i="32"/>
  <c r="BG36" i="32"/>
  <c r="BL36" i="32"/>
  <c r="BK43" i="32"/>
  <c r="BL43" i="32"/>
  <c r="BF43" i="32"/>
  <c r="BG43" i="32"/>
  <c r="BA43" i="32"/>
  <c r="BB43" i="32"/>
  <c r="AV43" i="32"/>
  <c r="AW43" i="32"/>
  <c r="AQ43" i="32"/>
  <c r="AR43" i="32"/>
  <c r="AL43" i="32"/>
  <c r="AM43" i="32"/>
  <c r="AG43" i="32"/>
  <c r="AH43" i="32"/>
  <c r="AB43" i="32"/>
  <c r="AC43" i="32"/>
  <c r="O43" i="32"/>
  <c r="N43" i="32"/>
  <c r="M43" i="32"/>
  <c r="L43" i="32"/>
  <c r="K43" i="32"/>
  <c r="J43" i="32"/>
  <c r="I43" i="32"/>
  <c r="H43" i="32"/>
  <c r="AC19" i="32"/>
  <c r="AH19" i="32"/>
  <c r="AM19" i="32"/>
  <c r="AR19" i="32"/>
  <c r="AW19" i="32"/>
  <c r="BA19" i="32"/>
  <c r="BG19" i="32"/>
  <c r="BL19" i="32"/>
  <c r="BK42" i="32"/>
  <c r="BL42" i="32"/>
  <c r="BF42" i="32"/>
  <c r="BG42" i="32"/>
  <c r="BA42" i="32"/>
  <c r="BC42" i="32" s="1"/>
  <c r="BB42" i="32"/>
  <c r="AV42" i="32"/>
  <c r="AW42" i="32"/>
  <c r="AQ42" i="32"/>
  <c r="AS42" i="32" s="1"/>
  <c r="AR42" i="32"/>
  <c r="AL42" i="32"/>
  <c r="AM42" i="32"/>
  <c r="AG42" i="32"/>
  <c r="AH42" i="32"/>
  <c r="AB42" i="32"/>
  <c r="AC42" i="32"/>
  <c r="O42" i="32"/>
  <c r="N42" i="32"/>
  <c r="M42" i="32"/>
  <c r="L42" i="32"/>
  <c r="K42" i="32"/>
  <c r="J42" i="32"/>
  <c r="I42" i="32"/>
  <c r="H42" i="32"/>
  <c r="AC22" i="32"/>
  <c r="AH22" i="32"/>
  <c r="AM22" i="32"/>
  <c r="AR22" i="32"/>
  <c r="AW22" i="32"/>
  <c r="BA22" i="32"/>
  <c r="BG22" i="32"/>
  <c r="BL22" i="32"/>
  <c r="BK33" i="32"/>
  <c r="BF33" i="32"/>
  <c r="BH33" i="32" s="1"/>
  <c r="BB33" i="32"/>
  <c r="BC33" i="32" s="1"/>
  <c r="AV33" i="32"/>
  <c r="AQ33" i="32"/>
  <c r="AL33" i="32"/>
  <c r="AN33" i="32" s="1"/>
  <c r="AG33" i="32"/>
  <c r="AI33" i="32" s="1"/>
  <c r="AB33" i="32"/>
  <c r="L33" i="32"/>
  <c r="K33" i="32"/>
  <c r="J33" i="32"/>
  <c r="I33" i="32"/>
  <c r="H33" i="32"/>
  <c r="AB39" i="32"/>
  <c r="AG39" i="32"/>
  <c r="AI39" i="32" s="1"/>
  <c r="AL39" i="32"/>
  <c r="AN39" i="32" s="1"/>
  <c r="AQ39" i="32"/>
  <c r="AV39" i="32"/>
  <c r="BB39" i="32"/>
  <c r="BF39" i="32"/>
  <c r="BH39" i="32" s="1"/>
  <c r="AB30" i="32"/>
  <c r="AD30" i="32" s="1"/>
  <c r="AG30" i="32"/>
  <c r="AI30" i="32" s="1"/>
  <c r="AL30" i="32"/>
  <c r="AQ30" i="32"/>
  <c r="AV30" i="32"/>
  <c r="AX30" i="32" s="1"/>
  <c r="BB30" i="32"/>
  <c r="BF30" i="32"/>
  <c r="AB34" i="32"/>
  <c r="AD34" i="32" s="1"/>
  <c r="AG34" i="32"/>
  <c r="AL34" i="32"/>
  <c r="AQ34" i="32"/>
  <c r="AV34" i="32"/>
  <c r="AX34" i="32" s="1"/>
  <c r="BB34" i="32"/>
  <c r="BF34" i="32"/>
  <c r="AB32" i="32"/>
  <c r="AG32" i="32"/>
  <c r="AL32" i="32"/>
  <c r="AN32" i="32" s="1"/>
  <c r="AQ32" i="32"/>
  <c r="AV32" i="32"/>
  <c r="BB32" i="32"/>
  <c r="BF32" i="32"/>
  <c r="BH32" i="32" s="1"/>
  <c r="AB37" i="32"/>
  <c r="AG37" i="32"/>
  <c r="AL37" i="32"/>
  <c r="AQ37" i="32"/>
  <c r="AV37" i="32"/>
  <c r="BB37" i="32"/>
  <c r="BF37" i="32"/>
  <c r="AB31" i="32"/>
  <c r="AD31" i="32" s="1"/>
  <c r="AG31" i="32"/>
  <c r="AL31" i="32"/>
  <c r="AQ31" i="32"/>
  <c r="AV31" i="32"/>
  <c r="AX31" i="32"/>
  <c r="BB31" i="32"/>
  <c r="BF31" i="32"/>
  <c r="AB36" i="32"/>
  <c r="AD36" i="32" s="1"/>
  <c r="AG36" i="32"/>
  <c r="AL36" i="32"/>
  <c r="AQ36" i="32"/>
  <c r="AV36" i="32"/>
  <c r="AX36" i="32" s="1"/>
  <c r="BB36" i="32"/>
  <c r="BF36" i="32"/>
  <c r="AG19" i="32"/>
  <c r="AB19" i="32"/>
  <c r="AL19" i="32"/>
  <c r="AN19" i="32" s="1"/>
  <c r="AQ19" i="32"/>
  <c r="AV19" i="32"/>
  <c r="BB19" i="32"/>
  <c r="BF19" i="32"/>
  <c r="BH19" i="32" s="1"/>
  <c r="AG22" i="32"/>
  <c r="AB22" i="32"/>
  <c r="AL22" i="32"/>
  <c r="AQ22" i="32"/>
  <c r="AS22" i="32" s="1"/>
  <c r="AV22" i="32"/>
  <c r="BB22" i="32"/>
  <c r="BF22" i="32"/>
  <c r="AG41" i="32"/>
  <c r="AH41" i="32"/>
  <c r="AB41" i="32"/>
  <c r="AC41" i="32"/>
  <c r="AL41" i="32"/>
  <c r="AM41" i="32"/>
  <c r="AQ41" i="32"/>
  <c r="AR41" i="32"/>
  <c r="AV41" i="32"/>
  <c r="AW41" i="32"/>
  <c r="BA41" i="32"/>
  <c r="BB41" i="32"/>
  <c r="BF41" i="32"/>
  <c r="BG41" i="32"/>
  <c r="AG38" i="32"/>
  <c r="AH38" i="32"/>
  <c r="AB38" i="32"/>
  <c r="AC38" i="32"/>
  <c r="AL38" i="32"/>
  <c r="AM38" i="32"/>
  <c r="AQ38" i="32"/>
  <c r="AR38" i="32"/>
  <c r="AV38" i="32"/>
  <c r="AW38" i="32"/>
  <c r="BA38" i="32"/>
  <c r="BB38" i="32"/>
  <c r="BF38" i="32"/>
  <c r="BG38" i="32"/>
  <c r="AG25" i="32"/>
  <c r="AH25" i="32"/>
  <c r="AB25" i="32"/>
  <c r="AC25" i="32"/>
  <c r="AL25" i="32"/>
  <c r="AM25" i="32"/>
  <c r="AQ25" i="32"/>
  <c r="AR25" i="32"/>
  <c r="AV25" i="32"/>
  <c r="AW25" i="32"/>
  <c r="BA25" i="32"/>
  <c r="BB25" i="32"/>
  <c r="BF25" i="32"/>
  <c r="BG25" i="32"/>
  <c r="AG14" i="32"/>
  <c r="AH14" i="32"/>
  <c r="AB14" i="32"/>
  <c r="AD14" i="32" s="1"/>
  <c r="AC14" i="32"/>
  <c r="AL14" i="32"/>
  <c r="AM14" i="32"/>
  <c r="AQ14" i="32"/>
  <c r="AR14" i="32"/>
  <c r="AV14" i="32"/>
  <c r="AW14" i="32"/>
  <c r="BA14" i="32"/>
  <c r="BB14" i="32"/>
  <c r="BF14" i="32"/>
  <c r="BG14" i="32"/>
  <c r="AG29" i="32"/>
  <c r="AH29" i="32"/>
  <c r="AB29" i="32"/>
  <c r="AC29" i="32"/>
  <c r="AL29" i="32"/>
  <c r="AM29" i="32"/>
  <c r="AQ29" i="32"/>
  <c r="AR29" i="32"/>
  <c r="AV29" i="32"/>
  <c r="AX29" i="32" s="1"/>
  <c r="AW29" i="32"/>
  <c r="BA29" i="32"/>
  <c r="BB29" i="32"/>
  <c r="BF29" i="32"/>
  <c r="BG29" i="32"/>
  <c r="AG23" i="32"/>
  <c r="AH23" i="32"/>
  <c r="AB23" i="32"/>
  <c r="AC23" i="32"/>
  <c r="AL23" i="32"/>
  <c r="AM23" i="32"/>
  <c r="AQ23" i="32"/>
  <c r="AR23" i="32"/>
  <c r="AV23" i="32"/>
  <c r="AW23" i="32"/>
  <c r="BA23" i="32"/>
  <c r="BB23" i="32"/>
  <c r="BF23" i="32"/>
  <c r="BG23" i="32"/>
  <c r="AG18" i="32"/>
  <c r="AH18" i="32"/>
  <c r="AB18" i="32"/>
  <c r="AC18" i="32"/>
  <c r="AL18" i="32"/>
  <c r="AM18" i="32"/>
  <c r="AQ18" i="32"/>
  <c r="AR18" i="32"/>
  <c r="AV18" i="32"/>
  <c r="AW18" i="32"/>
  <c r="BA18" i="32"/>
  <c r="BB18" i="32"/>
  <c r="BF18" i="32"/>
  <c r="BH18" i="32" s="1"/>
  <c r="BG18" i="32"/>
  <c r="AG15" i="32"/>
  <c r="AH15" i="32"/>
  <c r="AB15" i="32"/>
  <c r="AC15" i="32"/>
  <c r="AL15" i="32"/>
  <c r="AM15" i="32"/>
  <c r="AQ15" i="32"/>
  <c r="AR15" i="32"/>
  <c r="AV15" i="32"/>
  <c r="AW15" i="32"/>
  <c r="BA15" i="32"/>
  <c r="BB15" i="32"/>
  <c r="BF15" i="32"/>
  <c r="BG15" i="32"/>
  <c r="AG26" i="32"/>
  <c r="AH26" i="32"/>
  <c r="AB26" i="32"/>
  <c r="AC26" i="32"/>
  <c r="AL26" i="32"/>
  <c r="AM26" i="32"/>
  <c r="AQ26" i="32"/>
  <c r="AR26" i="32"/>
  <c r="AV26" i="32"/>
  <c r="AW26" i="32"/>
  <c r="BA26" i="32"/>
  <c r="BB26" i="32"/>
  <c r="BF26" i="32"/>
  <c r="BG26" i="32"/>
  <c r="AG16" i="32"/>
  <c r="AH16" i="32"/>
  <c r="AB16" i="32"/>
  <c r="AC16" i="32"/>
  <c r="AL16" i="32"/>
  <c r="AM16" i="32"/>
  <c r="AQ16" i="32"/>
  <c r="AR16" i="32"/>
  <c r="AV16" i="32"/>
  <c r="AW16" i="32"/>
  <c r="BA16" i="32"/>
  <c r="BB16" i="32"/>
  <c r="BF16" i="32"/>
  <c r="BG16" i="32"/>
  <c r="AG11" i="32"/>
  <c r="AH11" i="32"/>
  <c r="AB11" i="32"/>
  <c r="AC11" i="32"/>
  <c r="AL11" i="32"/>
  <c r="AM11" i="32"/>
  <c r="AQ11" i="32"/>
  <c r="AR11" i="32"/>
  <c r="AV11" i="32"/>
  <c r="AW11" i="32"/>
  <c r="BA11" i="32"/>
  <c r="BB11" i="32"/>
  <c r="BF11" i="32"/>
  <c r="BG11" i="32"/>
  <c r="AG24" i="32"/>
  <c r="AH24" i="32"/>
  <c r="AB24" i="32"/>
  <c r="AC24" i="32"/>
  <c r="AL24" i="32"/>
  <c r="AM24" i="32"/>
  <c r="AQ24" i="32"/>
  <c r="AR24" i="32"/>
  <c r="AV24" i="32"/>
  <c r="AW24" i="32"/>
  <c r="BA24" i="32"/>
  <c r="BB24" i="32"/>
  <c r="BF24" i="32"/>
  <c r="BG24" i="32"/>
  <c r="AG12" i="32"/>
  <c r="AH12" i="32"/>
  <c r="AB12" i="32"/>
  <c r="AC12" i="32"/>
  <c r="AL12" i="32"/>
  <c r="AM12" i="32"/>
  <c r="AQ12" i="32"/>
  <c r="AR12" i="32"/>
  <c r="AV12" i="32"/>
  <c r="AW12" i="32"/>
  <c r="BA12" i="32"/>
  <c r="BB12" i="32"/>
  <c r="BF12" i="32"/>
  <c r="BG12" i="32"/>
  <c r="AG40" i="32"/>
  <c r="AH40" i="32"/>
  <c r="AB40" i="32"/>
  <c r="AC40" i="32"/>
  <c r="AL40" i="32"/>
  <c r="AM40" i="32"/>
  <c r="AQ40" i="32"/>
  <c r="AS40" i="32" s="1"/>
  <c r="AR40" i="32"/>
  <c r="AV40" i="32"/>
  <c r="AW40" i="32"/>
  <c r="BA40" i="32"/>
  <c r="BC40" i="32" s="1"/>
  <c r="BB40" i="32"/>
  <c r="BF40" i="32"/>
  <c r="BG40" i="32"/>
  <c r="AG8" i="32"/>
  <c r="AH8" i="32"/>
  <c r="AB8" i="32"/>
  <c r="AC8" i="32"/>
  <c r="AL8" i="32"/>
  <c r="AN8" i="32" s="1"/>
  <c r="AM8" i="32"/>
  <c r="AQ8" i="32"/>
  <c r="AR8" i="32"/>
  <c r="AV8" i="32"/>
  <c r="AW8" i="32"/>
  <c r="BA8" i="32"/>
  <c r="BB8" i="32"/>
  <c r="BF8" i="32"/>
  <c r="BH8" i="32" s="1"/>
  <c r="BG8" i="32"/>
  <c r="AG27" i="32"/>
  <c r="AH27" i="32"/>
  <c r="AB27" i="32"/>
  <c r="AC27" i="32"/>
  <c r="AL27" i="32"/>
  <c r="AM27" i="32"/>
  <c r="AQ27" i="32"/>
  <c r="AR27" i="32"/>
  <c r="AV27" i="32"/>
  <c r="AW27" i="32"/>
  <c r="BA27" i="32"/>
  <c r="BB27" i="32"/>
  <c r="BF27" i="32"/>
  <c r="BG27" i="32"/>
  <c r="AG6" i="32"/>
  <c r="AI6" i="32" s="1"/>
  <c r="AH6" i="32"/>
  <c r="AB6" i="32"/>
  <c r="AC6" i="32"/>
  <c r="AL6" i="32"/>
  <c r="AN6" i="32" s="1"/>
  <c r="AM6" i="32"/>
  <c r="AQ6" i="32"/>
  <c r="AR6" i="32"/>
  <c r="AV6" i="32"/>
  <c r="AX6" i="32" s="1"/>
  <c r="AW6" i="32"/>
  <c r="BA6" i="32"/>
  <c r="BB6" i="32"/>
  <c r="BF6" i="32"/>
  <c r="BG6" i="32"/>
  <c r="AG35" i="32"/>
  <c r="AH35" i="32"/>
  <c r="AB35" i="32"/>
  <c r="AC35" i="32"/>
  <c r="AL35" i="32"/>
  <c r="AM35" i="32"/>
  <c r="AQ35" i="32"/>
  <c r="AS35" i="32" s="1"/>
  <c r="AR35" i="32"/>
  <c r="AV35" i="32"/>
  <c r="AW35" i="32"/>
  <c r="BA35" i="32"/>
  <c r="BB35" i="32"/>
  <c r="BF35" i="32"/>
  <c r="BG35" i="32"/>
  <c r="AG28" i="32"/>
  <c r="AH28" i="32"/>
  <c r="AB28" i="32"/>
  <c r="AC28" i="32"/>
  <c r="AL28" i="32"/>
  <c r="AN28" i="32" s="1"/>
  <c r="AM28" i="32"/>
  <c r="AQ28" i="32"/>
  <c r="AR28" i="32"/>
  <c r="AV28" i="32"/>
  <c r="AW28" i="32"/>
  <c r="BA28" i="32"/>
  <c r="BB28" i="32"/>
  <c r="BF28" i="32"/>
  <c r="BH28" i="32" s="1"/>
  <c r="BG28" i="32"/>
  <c r="AG20" i="32"/>
  <c r="AH20" i="32"/>
  <c r="AB20" i="32"/>
  <c r="AC20" i="32"/>
  <c r="AL20" i="32"/>
  <c r="AM20" i="32"/>
  <c r="AQ20" i="32"/>
  <c r="AR20" i="32"/>
  <c r="AV20" i="32"/>
  <c r="AW20" i="32"/>
  <c r="BA20" i="32"/>
  <c r="BB20" i="32"/>
  <c r="BF20" i="32"/>
  <c r="BG20" i="32"/>
  <c r="AG7" i="32"/>
  <c r="AH7" i="32"/>
  <c r="AB7" i="32"/>
  <c r="AC7" i="32"/>
  <c r="AL7" i="32"/>
  <c r="AM7" i="32"/>
  <c r="AQ7" i="32"/>
  <c r="AR7" i="32"/>
  <c r="AV7" i="32"/>
  <c r="AW7" i="32"/>
  <c r="BA7" i="32"/>
  <c r="BB7" i="32"/>
  <c r="BF7" i="32"/>
  <c r="BG7" i="32"/>
  <c r="AG13" i="32"/>
  <c r="AH13" i="32"/>
  <c r="AB13" i="32"/>
  <c r="AC13" i="32"/>
  <c r="AL13" i="32"/>
  <c r="AM13" i="32"/>
  <c r="AQ13" i="32"/>
  <c r="AR13" i="32"/>
  <c r="AV13" i="32"/>
  <c r="AW13" i="32"/>
  <c r="BA13" i="32"/>
  <c r="BB13" i="32"/>
  <c r="BF13" i="32"/>
  <c r="BG13" i="32"/>
  <c r="BK13" i="32"/>
  <c r="BM13" i="32" s="1"/>
  <c r="BL13" i="32"/>
  <c r="AG9" i="32"/>
  <c r="AH9" i="32"/>
  <c r="AB9" i="32"/>
  <c r="AD9" i="32" s="1"/>
  <c r="AC9" i="32"/>
  <c r="AL9" i="32"/>
  <c r="AM9" i="32"/>
  <c r="AQ9" i="32"/>
  <c r="AR9" i="32"/>
  <c r="AV9" i="32"/>
  <c r="AW9" i="32"/>
  <c r="BA9" i="32"/>
  <c r="BB9" i="32"/>
  <c r="BF9" i="32"/>
  <c r="BG9" i="32"/>
  <c r="AG10" i="32"/>
  <c r="AH10" i="32"/>
  <c r="AB10" i="32"/>
  <c r="AC10" i="32"/>
  <c r="AL10" i="32"/>
  <c r="AM10" i="32"/>
  <c r="AQ10" i="32"/>
  <c r="AR10" i="32"/>
  <c r="AV10" i="32"/>
  <c r="AW10" i="32"/>
  <c r="BA10" i="32"/>
  <c r="BB10" i="32"/>
  <c r="BF10" i="32"/>
  <c r="BG10" i="32"/>
  <c r="AG17" i="32"/>
  <c r="AH17" i="32"/>
  <c r="AB17" i="32"/>
  <c r="AC17" i="32"/>
  <c r="AL17" i="32"/>
  <c r="AM17" i="32"/>
  <c r="AQ17" i="32"/>
  <c r="AS17" i="32" s="1"/>
  <c r="AR17" i="32"/>
  <c r="AV17" i="32"/>
  <c r="AW17" i="32"/>
  <c r="BA17" i="32"/>
  <c r="BB17" i="32"/>
  <c r="BF17" i="32"/>
  <c r="BG17" i="32"/>
  <c r="AG21" i="32"/>
  <c r="AH21" i="32"/>
  <c r="AB21" i="32"/>
  <c r="AC21" i="32"/>
  <c r="AL21" i="32"/>
  <c r="AM21" i="32"/>
  <c r="AQ21" i="32"/>
  <c r="AR21" i="32"/>
  <c r="AV21" i="32"/>
  <c r="AW21" i="32"/>
  <c r="BA21" i="32"/>
  <c r="BB21" i="32"/>
  <c r="BF21" i="32"/>
  <c r="BG21" i="32"/>
  <c r="BL41" i="32"/>
  <c r="BK39" i="32"/>
  <c r="L39" i="32"/>
  <c r="K39" i="32"/>
  <c r="J39" i="32"/>
  <c r="I39" i="32"/>
  <c r="H39" i="32"/>
  <c r="BL38" i="32"/>
  <c r="BK30" i="32"/>
  <c r="L30" i="32"/>
  <c r="K30" i="32"/>
  <c r="J30" i="32"/>
  <c r="I30" i="32"/>
  <c r="H30" i="32"/>
  <c r="BL25" i="32"/>
  <c r="BK34" i="32"/>
  <c r="BM34" i="32" s="1"/>
  <c r="L34" i="32"/>
  <c r="K34" i="32"/>
  <c r="J34" i="32"/>
  <c r="I34" i="32"/>
  <c r="H34" i="32"/>
  <c r="BL14" i="32"/>
  <c r="BL40" i="32"/>
  <c r="BK32" i="32"/>
  <c r="BM32" i="32" s="1"/>
  <c r="L32" i="32"/>
  <c r="K32" i="32"/>
  <c r="J32" i="32"/>
  <c r="I32" i="32"/>
  <c r="H32" i="32"/>
  <c r="BL29" i="32"/>
  <c r="BL17" i="32"/>
  <c r="BK37" i="32"/>
  <c r="L37" i="32"/>
  <c r="K37" i="32"/>
  <c r="J37" i="32"/>
  <c r="I37" i="32"/>
  <c r="H37" i="32"/>
  <c r="BL23" i="32"/>
  <c r="BK31" i="32"/>
  <c r="L31" i="32"/>
  <c r="K31" i="32"/>
  <c r="J31" i="32"/>
  <c r="I31" i="32"/>
  <c r="H31" i="32"/>
  <c r="BK36" i="32"/>
  <c r="BM36" i="32" s="1"/>
  <c r="L36" i="32"/>
  <c r="K36" i="32"/>
  <c r="J36" i="32"/>
  <c r="I36" i="32"/>
  <c r="H36" i="32"/>
  <c r="BK19" i="32"/>
  <c r="BM19" i="32" s="1"/>
  <c r="O19" i="32"/>
  <c r="N19" i="32"/>
  <c r="M19" i="32"/>
  <c r="L19" i="32"/>
  <c r="K19" i="32"/>
  <c r="J19" i="32"/>
  <c r="I19" i="32"/>
  <c r="H19" i="32"/>
  <c r="BK22" i="32"/>
  <c r="BM22" i="32" s="1"/>
  <c r="O22" i="32"/>
  <c r="N22" i="32"/>
  <c r="M22" i="32"/>
  <c r="L22" i="32"/>
  <c r="K22" i="32"/>
  <c r="J22" i="32"/>
  <c r="I22" i="32"/>
  <c r="H22" i="32"/>
  <c r="BL18" i="32"/>
  <c r="BK41" i="32"/>
  <c r="O41" i="32"/>
  <c r="N41" i="32"/>
  <c r="M41" i="32"/>
  <c r="L41" i="32"/>
  <c r="K41" i="32"/>
  <c r="J41" i="32"/>
  <c r="I41" i="32"/>
  <c r="H41" i="32"/>
  <c r="BK38" i="32"/>
  <c r="L38" i="32"/>
  <c r="K38" i="32"/>
  <c r="J38" i="32"/>
  <c r="I38" i="32"/>
  <c r="H38" i="32"/>
  <c r="BL15" i="32"/>
  <c r="BL35" i="32"/>
  <c r="BK25" i="32"/>
  <c r="O25" i="32"/>
  <c r="N25" i="32"/>
  <c r="M25" i="32"/>
  <c r="L25" i="32"/>
  <c r="K25" i="32"/>
  <c r="J25" i="32"/>
  <c r="I25" i="32"/>
  <c r="H25" i="32"/>
  <c r="BL26" i="32"/>
  <c r="BK14" i="32"/>
  <c r="O14" i="32"/>
  <c r="N14" i="32"/>
  <c r="M14" i="32"/>
  <c r="L14" i="32"/>
  <c r="K14" i="32"/>
  <c r="J14" i="32"/>
  <c r="I14" i="32"/>
  <c r="H14" i="32"/>
  <c r="BK29" i="32"/>
  <c r="BM29" i="32" s="1"/>
  <c r="O29" i="32"/>
  <c r="N29" i="32"/>
  <c r="M29" i="32"/>
  <c r="L29" i="32"/>
  <c r="K29" i="32"/>
  <c r="J29" i="32"/>
  <c r="I29" i="32"/>
  <c r="H29" i="32"/>
  <c r="BK23" i="32"/>
  <c r="O23" i="32"/>
  <c r="N23" i="32"/>
  <c r="M23" i="32"/>
  <c r="L23" i="32"/>
  <c r="K23" i="32"/>
  <c r="J23" i="32"/>
  <c r="I23" i="32"/>
  <c r="H23" i="32"/>
  <c r="BK18" i="32"/>
  <c r="O18" i="32"/>
  <c r="N18" i="32"/>
  <c r="M18" i="32"/>
  <c r="L18" i="32"/>
  <c r="K18" i="32"/>
  <c r="J18" i="32"/>
  <c r="I18" i="32"/>
  <c r="H18" i="32"/>
  <c r="BL16" i="32"/>
  <c r="BK15" i="32"/>
  <c r="O15" i="32"/>
  <c r="N15" i="32"/>
  <c r="M15" i="32"/>
  <c r="L15" i="32"/>
  <c r="K15" i="32"/>
  <c r="J15" i="32"/>
  <c r="I15" i="32"/>
  <c r="H15" i="32"/>
  <c r="BL11" i="32"/>
  <c r="BL24" i="32"/>
  <c r="BK26" i="32"/>
  <c r="O26" i="32"/>
  <c r="N26" i="32"/>
  <c r="M26" i="32"/>
  <c r="L26" i="32"/>
  <c r="K26" i="32"/>
  <c r="J26" i="32"/>
  <c r="I26" i="32"/>
  <c r="H26" i="32"/>
  <c r="BL21" i="32"/>
  <c r="BK16" i="32"/>
  <c r="O16" i="32"/>
  <c r="N16" i="32"/>
  <c r="M16" i="32"/>
  <c r="L16" i="32"/>
  <c r="K16" i="32"/>
  <c r="J16" i="32"/>
  <c r="I16" i="32"/>
  <c r="H16" i="32"/>
  <c r="BL12" i="32"/>
  <c r="BL28" i="32"/>
  <c r="BK11" i="32"/>
  <c r="O11" i="32"/>
  <c r="N11" i="32"/>
  <c r="M11" i="32"/>
  <c r="L11" i="32"/>
  <c r="K11" i="32"/>
  <c r="J11" i="32"/>
  <c r="I11" i="32"/>
  <c r="H11" i="32"/>
  <c r="BK24" i="32"/>
  <c r="O24" i="32"/>
  <c r="N24" i="32"/>
  <c r="M24" i="32"/>
  <c r="L24" i="32"/>
  <c r="K24" i="32"/>
  <c r="J24" i="32"/>
  <c r="I24" i="32"/>
  <c r="H24" i="32"/>
  <c r="BL27" i="32"/>
  <c r="BK12" i="32"/>
  <c r="O12" i="32"/>
  <c r="N12" i="32"/>
  <c r="M12" i="32"/>
  <c r="L12" i="32"/>
  <c r="K12" i="32"/>
  <c r="J12" i="32"/>
  <c r="I12" i="32"/>
  <c r="H12" i="32"/>
  <c r="BL8" i="32"/>
  <c r="BK40" i="32"/>
  <c r="O40" i="32"/>
  <c r="N40" i="32"/>
  <c r="M40" i="32"/>
  <c r="L40" i="32"/>
  <c r="K40" i="32"/>
  <c r="J40" i="32"/>
  <c r="I40" i="32"/>
  <c r="H40" i="32"/>
  <c r="BK8" i="32"/>
  <c r="O8" i="32"/>
  <c r="N8" i="32"/>
  <c r="M8" i="32"/>
  <c r="L8" i="32"/>
  <c r="K8" i="32"/>
  <c r="J8" i="32"/>
  <c r="I8" i="32"/>
  <c r="H8" i="32"/>
  <c r="BK27" i="32"/>
  <c r="O27" i="32"/>
  <c r="N27" i="32"/>
  <c r="M27" i="32"/>
  <c r="L27" i="32"/>
  <c r="K27" i="32"/>
  <c r="J27" i="32"/>
  <c r="I27" i="32"/>
  <c r="H27" i="32"/>
  <c r="BL6" i="32"/>
  <c r="BL20" i="32"/>
  <c r="BK6" i="32"/>
  <c r="O6" i="32"/>
  <c r="N6" i="32"/>
  <c r="M6" i="32"/>
  <c r="L6" i="32"/>
  <c r="K6" i="32"/>
  <c r="J6" i="32"/>
  <c r="I6" i="32"/>
  <c r="H6" i="32"/>
  <c r="BK35" i="32"/>
  <c r="L35" i="32"/>
  <c r="K35" i="32"/>
  <c r="J35" i="32"/>
  <c r="I35" i="32"/>
  <c r="H35" i="32"/>
  <c r="BK28" i="32"/>
  <c r="O28" i="32"/>
  <c r="N28" i="32"/>
  <c r="M28" i="32"/>
  <c r="L28" i="32"/>
  <c r="K28" i="32"/>
  <c r="J28" i="32"/>
  <c r="I28" i="32"/>
  <c r="H28" i="32"/>
  <c r="BK20" i="32"/>
  <c r="O20" i="32"/>
  <c r="N20" i="32"/>
  <c r="M20" i="32"/>
  <c r="L20" i="32"/>
  <c r="K20" i="32"/>
  <c r="J20" i="32"/>
  <c r="I20" i="32"/>
  <c r="H20" i="32"/>
  <c r="BL7" i="32"/>
  <c r="BK7" i="32"/>
  <c r="O7" i="32"/>
  <c r="N7" i="32"/>
  <c r="M7" i="32"/>
  <c r="L7" i="32"/>
  <c r="K7" i="32"/>
  <c r="J7" i="32"/>
  <c r="I7" i="32"/>
  <c r="H7" i="32"/>
  <c r="BL10" i="32"/>
  <c r="O13" i="32"/>
  <c r="N13" i="32"/>
  <c r="M13" i="32"/>
  <c r="L13" i="32"/>
  <c r="K13" i="32"/>
  <c r="J13" i="32"/>
  <c r="I13" i="32"/>
  <c r="H13" i="32"/>
  <c r="BL9" i="32"/>
  <c r="BK9" i="32"/>
  <c r="O9" i="32"/>
  <c r="N9" i="32"/>
  <c r="M9" i="32"/>
  <c r="L9" i="32"/>
  <c r="K9" i="32"/>
  <c r="J9" i="32"/>
  <c r="I9" i="32"/>
  <c r="H9" i="32"/>
  <c r="BK10" i="32"/>
  <c r="O10" i="32"/>
  <c r="N10" i="32"/>
  <c r="M10" i="32"/>
  <c r="L10" i="32"/>
  <c r="K10" i="32"/>
  <c r="J10" i="32"/>
  <c r="I10" i="32"/>
  <c r="H10" i="32"/>
  <c r="BK17" i="32"/>
  <c r="O17" i="32"/>
  <c r="N17" i="32"/>
  <c r="M17" i="32"/>
  <c r="L17" i="32"/>
  <c r="K17" i="32"/>
  <c r="J17" i="32"/>
  <c r="I17" i="32"/>
  <c r="H17" i="32"/>
  <c r="BK21" i="32"/>
  <c r="O21" i="32"/>
  <c r="N21" i="32"/>
  <c r="M21" i="32"/>
  <c r="L21" i="32"/>
  <c r="K21" i="32"/>
  <c r="J21" i="32"/>
  <c r="I21" i="32"/>
  <c r="H21" i="32"/>
  <c r="A2" i="32"/>
  <c r="AC30" i="31"/>
  <c r="AH30" i="31"/>
  <c r="AM30" i="31"/>
  <c r="AR30" i="31"/>
  <c r="AW30" i="31"/>
  <c r="BA30" i="31"/>
  <c r="BG30" i="31"/>
  <c r="BL30" i="31"/>
  <c r="AC31" i="31"/>
  <c r="AH31" i="31"/>
  <c r="AM31" i="31"/>
  <c r="AR31" i="31"/>
  <c r="AW31" i="31"/>
  <c r="BA31" i="31"/>
  <c r="BG31" i="31"/>
  <c r="BL31" i="31"/>
  <c r="AC36" i="31"/>
  <c r="AH36" i="31"/>
  <c r="AM36" i="31"/>
  <c r="AR36" i="31"/>
  <c r="AW36" i="31"/>
  <c r="BA36" i="31"/>
  <c r="BG36" i="31"/>
  <c r="BL36" i="31"/>
  <c r="AC40" i="31"/>
  <c r="AH40" i="31"/>
  <c r="AM40" i="31"/>
  <c r="AR40" i="31"/>
  <c r="AW40" i="31"/>
  <c r="BA40" i="31"/>
  <c r="BG40" i="31"/>
  <c r="BL40" i="31"/>
  <c r="AC43" i="31"/>
  <c r="AH43" i="31"/>
  <c r="AM43" i="31"/>
  <c r="AR43" i="31"/>
  <c r="AW43" i="31"/>
  <c r="BA43" i="31"/>
  <c r="BG43" i="31"/>
  <c r="BL43" i="31"/>
  <c r="AC45" i="31"/>
  <c r="AH45" i="31"/>
  <c r="AM45" i="31"/>
  <c r="AR45" i="31"/>
  <c r="AW45" i="31"/>
  <c r="BA45" i="31"/>
  <c r="BG45" i="31"/>
  <c r="BL45" i="31"/>
  <c r="O17" i="31"/>
  <c r="O25" i="31"/>
  <c r="N17" i="31"/>
  <c r="N25" i="31"/>
  <c r="M17" i="31"/>
  <c r="M25" i="31"/>
  <c r="AB6" i="31"/>
  <c r="AD6" i="31" s="1"/>
  <c r="AC6" i="31"/>
  <c r="AG6" i="31"/>
  <c r="AH6" i="31"/>
  <c r="AL6" i="31"/>
  <c r="AM6" i="31"/>
  <c r="AQ6" i="31"/>
  <c r="AR6" i="31"/>
  <c r="AV6" i="31"/>
  <c r="AW6" i="31"/>
  <c r="BA6" i="31"/>
  <c r="BC6" i="31" s="1"/>
  <c r="BB6" i="31"/>
  <c r="BF6" i="31"/>
  <c r="BG6" i="31"/>
  <c r="AB7" i="31"/>
  <c r="AD7" i="31" s="1"/>
  <c r="AC7" i="31"/>
  <c r="AG7" i="31"/>
  <c r="AH7" i="31"/>
  <c r="AL7" i="31"/>
  <c r="AN7" i="31" s="1"/>
  <c r="AM7" i="31"/>
  <c r="AQ7" i="31"/>
  <c r="AR7" i="31"/>
  <c r="AV7" i="31"/>
  <c r="AX7" i="31" s="1"/>
  <c r="AW7" i="31"/>
  <c r="BA7" i="31"/>
  <c r="BB7" i="31"/>
  <c r="BF7" i="31"/>
  <c r="BH7" i="31" s="1"/>
  <c r="BG7" i="31"/>
  <c r="BL6" i="31"/>
  <c r="AC11" i="31"/>
  <c r="AH11" i="31"/>
  <c r="AM11" i="31"/>
  <c r="AR11" i="31"/>
  <c r="AW11" i="31"/>
  <c r="BA11" i="31"/>
  <c r="BG11" i="31"/>
  <c r="BL11" i="31"/>
  <c r="AC12" i="31"/>
  <c r="AH12" i="31"/>
  <c r="AM12" i="31"/>
  <c r="AR12" i="31"/>
  <c r="AW12" i="31"/>
  <c r="BA12" i="31"/>
  <c r="BG12" i="31"/>
  <c r="BL12" i="31"/>
  <c r="AC8" i="31"/>
  <c r="AH8" i="31"/>
  <c r="AM8" i="31"/>
  <c r="AR8" i="31"/>
  <c r="AW8" i="31"/>
  <c r="BA8" i="31"/>
  <c r="BG8" i="31"/>
  <c r="BL8" i="31"/>
  <c r="AC10" i="31"/>
  <c r="AH10" i="31"/>
  <c r="AM10" i="31"/>
  <c r="AR10" i="31"/>
  <c r="AW10" i="31"/>
  <c r="BA10" i="31"/>
  <c r="BG10" i="31"/>
  <c r="BL10" i="31"/>
  <c r="AC9" i="31"/>
  <c r="AH9" i="31"/>
  <c r="AM9" i="31"/>
  <c r="AR9" i="31"/>
  <c r="AW9" i="31"/>
  <c r="BA9" i="31"/>
  <c r="BG9" i="31"/>
  <c r="BL9" i="31"/>
  <c r="AC20" i="31"/>
  <c r="AH20" i="31"/>
  <c r="AM20" i="31"/>
  <c r="AR20" i="31"/>
  <c r="AW20" i="31"/>
  <c r="BA20" i="31"/>
  <c r="BG20" i="31"/>
  <c r="BL20" i="31"/>
  <c r="AC13" i="31"/>
  <c r="AH13" i="31"/>
  <c r="AM13" i="31"/>
  <c r="AR13" i="31"/>
  <c r="AW13" i="31"/>
  <c r="BA13" i="31"/>
  <c r="BG13" i="31"/>
  <c r="BL13" i="31"/>
  <c r="AC18" i="31"/>
  <c r="AH18" i="31"/>
  <c r="AM18" i="31"/>
  <c r="AR18" i="31"/>
  <c r="AW18" i="31"/>
  <c r="BA18" i="31"/>
  <c r="BG18" i="31"/>
  <c r="BL18" i="31"/>
  <c r="AC29" i="31"/>
  <c r="AH29" i="31"/>
  <c r="AM29" i="31"/>
  <c r="AR29" i="31"/>
  <c r="AW29" i="31"/>
  <c r="BA29" i="31"/>
  <c r="BG29" i="31"/>
  <c r="BL29" i="31"/>
  <c r="AC21" i="31"/>
  <c r="AH21" i="31"/>
  <c r="AM21" i="31"/>
  <c r="AR21" i="31"/>
  <c r="AW21" i="31"/>
  <c r="BA21" i="31"/>
  <c r="BG21" i="31"/>
  <c r="BL21" i="31"/>
  <c r="AC19" i="31"/>
  <c r="AH19" i="31"/>
  <c r="AM19" i="31"/>
  <c r="AR19" i="31"/>
  <c r="AW19" i="31"/>
  <c r="BA19" i="31"/>
  <c r="BG19" i="31"/>
  <c r="BL19" i="31"/>
  <c r="AC24" i="31"/>
  <c r="AH24" i="31"/>
  <c r="AM24" i="31"/>
  <c r="AR24" i="31"/>
  <c r="AW24" i="31"/>
  <c r="BA24" i="31"/>
  <c r="BG24" i="31"/>
  <c r="BL24" i="31"/>
  <c r="AC26" i="31"/>
  <c r="AH26" i="31"/>
  <c r="AM26" i="31"/>
  <c r="AR26" i="31"/>
  <c r="AW26" i="31"/>
  <c r="BA26" i="31"/>
  <c r="BG26" i="31"/>
  <c r="BL26" i="31"/>
  <c r="AC35" i="31"/>
  <c r="AH35" i="31"/>
  <c r="AM35" i="31"/>
  <c r="AR35" i="31"/>
  <c r="AW35" i="31"/>
  <c r="BA35" i="31"/>
  <c r="BG35" i="31"/>
  <c r="BL35" i="31"/>
  <c r="AC34" i="31"/>
  <c r="AH34" i="31"/>
  <c r="AM34" i="31"/>
  <c r="AR34" i="31"/>
  <c r="AW34" i="31"/>
  <c r="BA34" i="31"/>
  <c r="BG34" i="31"/>
  <c r="BL34" i="31"/>
  <c r="AC17" i="31"/>
  <c r="AH17" i="31"/>
  <c r="AM17" i="31"/>
  <c r="AR17" i="31"/>
  <c r="AW17" i="31"/>
  <c r="BA17" i="31"/>
  <c r="BG17" i="31"/>
  <c r="BL17" i="31"/>
  <c r="AC32" i="31"/>
  <c r="AH32" i="31"/>
  <c r="AM32" i="31"/>
  <c r="AR32" i="31"/>
  <c r="AW32" i="31"/>
  <c r="BA32" i="31"/>
  <c r="BG32" i="31"/>
  <c r="BL32" i="31"/>
  <c r="AC27" i="31"/>
  <c r="AH27" i="31"/>
  <c r="AM27" i="31"/>
  <c r="AR27" i="31"/>
  <c r="AW27" i="31"/>
  <c r="BA27" i="31"/>
  <c r="BG27" i="31"/>
  <c r="BL27" i="31"/>
  <c r="AC25" i="31"/>
  <c r="AH25" i="31"/>
  <c r="AM25" i="31"/>
  <c r="AR25" i="31"/>
  <c r="AW25" i="31"/>
  <c r="BA25" i="31"/>
  <c r="BG25" i="31"/>
  <c r="BL25" i="31"/>
  <c r="AC16" i="31"/>
  <c r="AH16" i="31"/>
  <c r="AM16" i="31"/>
  <c r="AR16" i="31"/>
  <c r="AW16" i="31"/>
  <c r="BA16" i="31"/>
  <c r="BG16" i="31"/>
  <c r="BL16" i="31"/>
  <c r="AC38" i="31"/>
  <c r="AH38" i="31"/>
  <c r="AM38" i="31"/>
  <c r="AR38" i="31"/>
  <c r="AW38" i="31"/>
  <c r="BA38" i="31"/>
  <c r="BG38" i="31"/>
  <c r="BL38" i="31"/>
  <c r="AC39" i="31"/>
  <c r="AH39" i="31"/>
  <c r="AM39" i="31"/>
  <c r="AR39" i="31"/>
  <c r="AW39" i="31"/>
  <c r="BA39" i="31"/>
  <c r="BG39" i="31"/>
  <c r="BL39" i="31"/>
  <c r="AC48" i="31"/>
  <c r="AH48" i="31"/>
  <c r="AM48" i="31"/>
  <c r="AR48" i="31"/>
  <c r="AW48" i="31"/>
  <c r="BA48" i="31"/>
  <c r="BG48" i="31"/>
  <c r="BL48" i="31"/>
  <c r="AC37" i="31"/>
  <c r="AH37" i="31"/>
  <c r="AM37" i="31"/>
  <c r="AR37" i="31"/>
  <c r="AW37" i="31"/>
  <c r="BA37" i="31"/>
  <c r="BG37" i="31"/>
  <c r="BL37" i="31"/>
  <c r="AC44" i="31"/>
  <c r="AH44" i="31"/>
  <c r="AM44" i="31"/>
  <c r="AR44" i="31"/>
  <c r="AW44" i="31"/>
  <c r="BA44" i="31"/>
  <c r="BG44" i="31"/>
  <c r="BL44" i="31"/>
  <c r="AC53" i="31"/>
  <c r="AH53" i="31"/>
  <c r="AM53" i="31"/>
  <c r="AR53" i="31"/>
  <c r="AW53" i="31"/>
  <c r="BA53" i="31"/>
  <c r="BG53" i="31"/>
  <c r="BL53" i="31"/>
  <c r="AC52" i="31"/>
  <c r="AH52" i="31"/>
  <c r="AM52" i="31"/>
  <c r="AR52" i="31"/>
  <c r="AW52" i="31"/>
  <c r="BA52" i="31"/>
  <c r="BG52" i="31"/>
  <c r="BL52" i="31"/>
  <c r="AC54" i="31"/>
  <c r="AH54" i="31"/>
  <c r="AM54" i="31"/>
  <c r="AR54" i="31"/>
  <c r="AW54" i="31"/>
  <c r="BA54" i="31"/>
  <c r="BG54" i="31"/>
  <c r="BL54" i="31"/>
  <c r="BL7" i="31"/>
  <c r="AB19" i="31"/>
  <c r="AD19" i="31" s="1"/>
  <c r="AG19" i="31"/>
  <c r="AI19" i="31" s="1"/>
  <c r="AL19" i="31"/>
  <c r="AQ19" i="31"/>
  <c r="AS19" i="31" s="1"/>
  <c r="AV19" i="31"/>
  <c r="AX19" i="31" s="1"/>
  <c r="BB19" i="31"/>
  <c r="BF19" i="31"/>
  <c r="BH19" i="31" s="1"/>
  <c r="AB34" i="31"/>
  <c r="AD34" i="31" s="1"/>
  <c r="AG34" i="31"/>
  <c r="AL34" i="31"/>
  <c r="AN34" i="31" s="1"/>
  <c r="AQ34" i="31"/>
  <c r="AV34" i="31"/>
  <c r="AX34" i="31" s="1"/>
  <c r="BB34" i="31"/>
  <c r="BF34" i="31"/>
  <c r="AB27" i="31"/>
  <c r="AD27" i="31" s="1"/>
  <c r="AG27" i="31"/>
  <c r="AI27" i="31" s="1"/>
  <c r="AL27" i="31"/>
  <c r="AQ27" i="31"/>
  <c r="AV27" i="31"/>
  <c r="AX27" i="31" s="1"/>
  <c r="BB27" i="31"/>
  <c r="BF27" i="31"/>
  <c r="AB30" i="31"/>
  <c r="AD30" i="31" s="1"/>
  <c r="AG30" i="31"/>
  <c r="AI30" i="31" s="1"/>
  <c r="AL30" i="31"/>
  <c r="AQ30" i="31"/>
  <c r="AS30" i="31" s="1"/>
  <c r="AV30" i="31"/>
  <c r="AX30" i="31" s="1"/>
  <c r="BB30" i="31"/>
  <c r="BC30" i="31" s="1"/>
  <c r="BF30" i="31"/>
  <c r="AB43" i="31"/>
  <c r="AD43" i="31" s="1"/>
  <c r="AG43" i="31"/>
  <c r="AI43" i="31" s="1"/>
  <c r="AL43" i="31"/>
  <c r="AN43" i="31" s="1"/>
  <c r="AQ43" i="31"/>
  <c r="AS43" i="31" s="1"/>
  <c r="AV43" i="31"/>
  <c r="AX43" i="31" s="1"/>
  <c r="BB43" i="31"/>
  <c r="BC43" i="31" s="1"/>
  <c r="BF43" i="31"/>
  <c r="BH43" i="31" s="1"/>
  <c r="AB48" i="31"/>
  <c r="AD48" i="31"/>
  <c r="AG48" i="31"/>
  <c r="AI48" i="31" s="1"/>
  <c r="AL48" i="31"/>
  <c r="AN48" i="31" s="1"/>
  <c r="AQ48" i="31"/>
  <c r="AV48" i="31"/>
  <c r="AX48" i="31" s="1"/>
  <c r="BB48" i="31"/>
  <c r="BF48" i="31"/>
  <c r="BH48" i="31" s="1"/>
  <c r="AB37" i="31"/>
  <c r="AD37" i="31" s="1"/>
  <c r="AG37" i="31"/>
  <c r="AI37" i="31" s="1"/>
  <c r="AL37" i="31"/>
  <c r="AN37" i="31" s="1"/>
  <c r="AQ37" i="31"/>
  <c r="AV37" i="31"/>
  <c r="AX37" i="31" s="1"/>
  <c r="BB37" i="31"/>
  <c r="BF37" i="31"/>
  <c r="AB44" i="31"/>
  <c r="AD44" i="31" s="1"/>
  <c r="AG44" i="31"/>
  <c r="AI44" i="31" s="1"/>
  <c r="AL44" i="31"/>
  <c r="AQ44" i="31"/>
  <c r="AS44" i="31" s="1"/>
  <c r="AV44" i="31"/>
  <c r="AX44" i="31" s="1"/>
  <c r="BB44" i="31"/>
  <c r="BF44" i="31"/>
  <c r="AB53" i="31"/>
  <c r="AD53" i="31" s="1"/>
  <c r="AG53" i="31"/>
  <c r="AL53" i="31"/>
  <c r="AN53" i="31" s="1"/>
  <c r="AQ53" i="31"/>
  <c r="AV53" i="31"/>
  <c r="AX53" i="31" s="1"/>
  <c r="BB53" i="31"/>
  <c r="BF53" i="31"/>
  <c r="AB52" i="31"/>
  <c r="AD52" i="31" s="1"/>
  <c r="AG52" i="31"/>
  <c r="AI52" i="31" s="1"/>
  <c r="AL52" i="31"/>
  <c r="AQ52" i="31"/>
  <c r="AV52" i="31"/>
  <c r="AX52" i="31" s="1"/>
  <c r="BB52" i="31"/>
  <c r="BF52" i="31"/>
  <c r="AB54" i="31"/>
  <c r="AD54" i="31" s="1"/>
  <c r="AG54" i="31"/>
  <c r="AI54" i="31" s="1"/>
  <c r="AL54" i="31"/>
  <c r="AQ54" i="31"/>
  <c r="AV54" i="31"/>
  <c r="AX54" i="31" s="1"/>
  <c r="BB54" i="31"/>
  <c r="BF54" i="31"/>
  <c r="AB39" i="31"/>
  <c r="AD39" i="31" s="1"/>
  <c r="AG39" i="31"/>
  <c r="AI39" i="31" s="1"/>
  <c r="AL39" i="31"/>
  <c r="AN39" i="31" s="1"/>
  <c r="AQ39" i="31"/>
  <c r="AV39" i="31"/>
  <c r="AX39" i="31" s="1"/>
  <c r="BB39" i="31"/>
  <c r="BF39" i="31"/>
  <c r="AB40" i="31"/>
  <c r="AD40" i="31" s="1"/>
  <c r="AG40" i="31"/>
  <c r="AI40" i="31" s="1"/>
  <c r="AL40" i="31"/>
  <c r="AQ40" i="31"/>
  <c r="AS40" i="31" s="1"/>
  <c r="AV40" i="31"/>
  <c r="AX40" i="31" s="1"/>
  <c r="BB40" i="31"/>
  <c r="BC40" i="31" s="1"/>
  <c r="BF40" i="31"/>
  <c r="AB16" i="31"/>
  <c r="AD16" i="31" s="1"/>
  <c r="AG16" i="31"/>
  <c r="AI16" i="31" s="1"/>
  <c r="AL16" i="31"/>
  <c r="AQ16" i="31"/>
  <c r="AV16" i="31"/>
  <c r="AX16" i="31" s="1"/>
  <c r="BB16" i="31"/>
  <c r="BF16" i="31"/>
  <c r="AB25" i="31"/>
  <c r="AD25" i="31" s="1"/>
  <c r="AG25" i="31"/>
  <c r="AI25" i="31" s="1"/>
  <c r="AL25" i="31"/>
  <c r="AQ25" i="31"/>
  <c r="AV25" i="31"/>
  <c r="AX25" i="31" s="1"/>
  <c r="BB25" i="31"/>
  <c r="BF25" i="31"/>
  <c r="AB32" i="31"/>
  <c r="AD32" i="31" s="1"/>
  <c r="AG32" i="31"/>
  <c r="AI32" i="31" s="1"/>
  <c r="AL32" i="31"/>
  <c r="AQ32" i="31"/>
  <c r="AV32" i="31"/>
  <c r="AX32" i="31" s="1"/>
  <c r="BB32" i="31"/>
  <c r="BF32" i="31"/>
  <c r="AB17" i="31"/>
  <c r="AD17" i="31" s="1"/>
  <c r="AG17" i="31"/>
  <c r="AI17" i="31" s="1"/>
  <c r="AL17" i="31"/>
  <c r="AQ17" i="31"/>
  <c r="AV17" i="31"/>
  <c r="AX17" i="31" s="1"/>
  <c r="BB17" i="31"/>
  <c r="BF17" i="31"/>
  <c r="AB21" i="31"/>
  <c r="AD21" i="31" s="1"/>
  <c r="AG21" i="31"/>
  <c r="AI21" i="31" s="1"/>
  <c r="AL21" i="31"/>
  <c r="AN21" i="31" s="1"/>
  <c r="AQ21" i="31"/>
  <c r="AV21" i="31"/>
  <c r="AX21" i="31" s="1"/>
  <c r="BB21" i="31"/>
  <c r="BF21" i="31"/>
  <c r="BH21" i="31" s="1"/>
  <c r="AB29" i="31"/>
  <c r="AD29" i="31" s="1"/>
  <c r="AG29" i="31"/>
  <c r="AI29" i="31" s="1"/>
  <c r="AL29" i="31"/>
  <c r="AN29" i="31" s="1"/>
  <c r="AQ29" i="31"/>
  <c r="AV29" i="31"/>
  <c r="AX29" i="31" s="1"/>
  <c r="BB29" i="31"/>
  <c r="BF29" i="31"/>
  <c r="BH29" i="31" s="1"/>
  <c r="AB35" i="31"/>
  <c r="AD35" i="31" s="1"/>
  <c r="AG35" i="31"/>
  <c r="AI35" i="31" s="1"/>
  <c r="AL35" i="31"/>
  <c r="AN35" i="31" s="1"/>
  <c r="AQ35" i="31"/>
  <c r="AS35" i="31" s="1"/>
  <c r="AV35" i="31"/>
  <c r="AX35" i="31" s="1"/>
  <c r="BB35" i="31"/>
  <c r="BF35" i="31"/>
  <c r="AB26" i="31"/>
  <c r="AD26" i="31" s="1"/>
  <c r="AG26" i="31"/>
  <c r="AI26" i="31" s="1"/>
  <c r="AL26" i="31"/>
  <c r="AQ26" i="31"/>
  <c r="AV26" i="31"/>
  <c r="AX26" i="31" s="1"/>
  <c r="BB26" i="31"/>
  <c r="BC26" i="31" s="1"/>
  <c r="BF26" i="31"/>
  <c r="BH26" i="31" s="1"/>
  <c r="L14" i="31"/>
  <c r="L15" i="31"/>
  <c r="L22" i="31"/>
  <c r="L23" i="31"/>
  <c r="AB18" i="31"/>
  <c r="AD18" i="31" s="1"/>
  <c r="AG18" i="31"/>
  <c r="AI18" i="31" s="1"/>
  <c r="AL18" i="31"/>
  <c r="AN18" i="31" s="1"/>
  <c r="AQ18" i="31"/>
  <c r="AV18" i="31"/>
  <c r="AX18" i="31" s="1"/>
  <c r="BB18" i="31"/>
  <c r="BC18" i="31" s="1"/>
  <c r="BF18" i="31"/>
  <c r="BH18" i="31" s="1"/>
  <c r="AB13" i="31"/>
  <c r="AD13" i="31" s="1"/>
  <c r="AG13" i="31"/>
  <c r="AI13" i="31" s="1"/>
  <c r="AL13" i="31"/>
  <c r="AN13" i="31" s="1"/>
  <c r="AQ13" i="31"/>
  <c r="AV13" i="31"/>
  <c r="AX13" i="31" s="1"/>
  <c r="BB13" i="31"/>
  <c r="BC13" i="31" s="1"/>
  <c r="BF13" i="31"/>
  <c r="BH13" i="31" s="1"/>
  <c r="AB24" i="31"/>
  <c r="AD24" i="31" s="1"/>
  <c r="AG24" i="31"/>
  <c r="AI24" i="31" s="1"/>
  <c r="AL24" i="31"/>
  <c r="AN24" i="31" s="1"/>
  <c r="AQ24" i="31"/>
  <c r="AV24" i="31"/>
  <c r="AX24" i="31" s="1"/>
  <c r="BB24" i="31"/>
  <c r="BC24" i="31" s="1"/>
  <c r="BF24" i="31"/>
  <c r="BH24" i="31" s="1"/>
  <c r="AB12" i="31"/>
  <c r="AD12" i="31" s="1"/>
  <c r="AG12" i="31"/>
  <c r="AI12" i="31" s="1"/>
  <c r="AL12" i="31"/>
  <c r="AN12" i="31" s="1"/>
  <c r="AQ12" i="31"/>
  <c r="AV12" i="31"/>
  <c r="AX12" i="31" s="1"/>
  <c r="BB12" i="31"/>
  <c r="BF12" i="31"/>
  <c r="BH12" i="31" s="1"/>
  <c r="AB11" i="31"/>
  <c r="AD11" i="31" s="1"/>
  <c r="AG11" i="31"/>
  <c r="AI11" i="31" s="1"/>
  <c r="AL11" i="31"/>
  <c r="AN11" i="31" s="1"/>
  <c r="AQ11" i="31"/>
  <c r="AV11" i="31"/>
  <c r="AX11" i="31" s="1"/>
  <c r="BB11" i="31"/>
  <c r="BF11" i="31"/>
  <c r="BH11" i="31" s="1"/>
  <c r="AB45" i="31"/>
  <c r="AD45" i="31" s="1"/>
  <c r="AG45" i="31"/>
  <c r="AL45" i="31"/>
  <c r="AN45" i="31" s="1"/>
  <c r="AQ45" i="31"/>
  <c r="AV45" i="31"/>
  <c r="AX45" i="31" s="1"/>
  <c r="BB45" i="31"/>
  <c r="BF45" i="31"/>
  <c r="BH45" i="31" s="1"/>
  <c r="AB31" i="31"/>
  <c r="AD31" i="31" s="1"/>
  <c r="AG31" i="31"/>
  <c r="AL31" i="31"/>
  <c r="AN31" i="31" s="1"/>
  <c r="AQ31" i="31"/>
  <c r="AS31" i="31" s="1"/>
  <c r="AV31" i="31"/>
  <c r="AX31" i="31" s="1"/>
  <c r="BB31" i="31"/>
  <c r="BF31" i="31"/>
  <c r="AB10" i="31"/>
  <c r="AD10" i="31" s="1"/>
  <c r="AG10" i="31"/>
  <c r="AI10" i="31" s="1"/>
  <c r="AL10" i="31"/>
  <c r="AN10" i="31" s="1"/>
  <c r="AQ10" i="31"/>
  <c r="AV10" i="31"/>
  <c r="AX10" i="31" s="1"/>
  <c r="BB10" i="31"/>
  <c r="BF10" i="31"/>
  <c r="BH10" i="31" s="1"/>
  <c r="AB38" i="31"/>
  <c r="AD38" i="31" s="1"/>
  <c r="AG38" i="31"/>
  <c r="AI38" i="31" s="1"/>
  <c r="AL38" i="31"/>
  <c r="AQ38" i="31"/>
  <c r="AV38" i="31"/>
  <c r="AX38" i="31" s="1"/>
  <c r="BB38" i="31"/>
  <c r="BC38" i="31" s="1"/>
  <c r="BF38" i="31"/>
  <c r="AB8" i="31"/>
  <c r="AD8" i="31" s="1"/>
  <c r="AG8" i="31"/>
  <c r="AI8" i="31" s="1"/>
  <c r="AL8" i="31"/>
  <c r="AN8" i="31" s="1"/>
  <c r="AQ8" i="31"/>
  <c r="AV8" i="31"/>
  <c r="AX8" i="31" s="1"/>
  <c r="BB8" i="31"/>
  <c r="BF8" i="31"/>
  <c r="BH8" i="31" s="1"/>
  <c r="BK8" i="31"/>
  <c r="AB20" i="31"/>
  <c r="AD20" i="31" s="1"/>
  <c r="AG20" i="31"/>
  <c r="AI20" i="31" s="1"/>
  <c r="AL20" i="31"/>
  <c r="AN20" i="31" s="1"/>
  <c r="AQ20" i="31"/>
  <c r="AV20" i="31"/>
  <c r="AX20" i="31" s="1"/>
  <c r="BB20" i="31"/>
  <c r="BF20" i="31"/>
  <c r="BH20" i="31" s="1"/>
  <c r="AB9" i="31"/>
  <c r="AD9" i="31" s="1"/>
  <c r="AG9" i="31"/>
  <c r="AI9" i="31" s="1"/>
  <c r="AL9" i="31"/>
  <c r="AN9" i="31" s="1"/>
  <c r="AQ9" i="31"/>
  <c r="AV9" i="31"/>
  <c r="AX9" i="31" s="1"/>
  <c r="BB9" i="31"/>
  <c r="BF9" i="31"/>
  <c r="BH9" i="31" s="1"/>
  <c r="AB36" i="31"/>
  <c r="AD36" i="31" s="1"/>
  <c r="AG36" i="31"/>
  <c r="AI36" i="31" s="1"/>
  <c r="AL36" i="31"/>
  <c r="AQ36" i="31"/>
  <c r="AS36" i="31" s="1"/>
  <c r="AV36" i="31"/>
  <c r="AX36" i="31" s="1"/>
  <c r="BB36" i="31"/>
  <c r="BF36" i="31"/>
  <c r="AC14" i="31"/>
  <c r="AC15" i="31"/>
  <c r="AC22" i="31"/>
  <c r="AC23" i="31"/>
  <c r="AC28" i="31"/>
  <c r="AC41" i="31"/>
  <c r="AC33" i="31"/>
  <c r="AC46" i="31"/>
  <c r="O7" i="31"/>
  <c r="N7" i="31"/>
  <c r="M7" i="31"/>
  <c r="H12" i="31"/>
  <c r="H6" i="31"/>
  <c r="H20" i="31"/>
  <c r="H8" i="31"/>
  <c r="H9" i="31"/>
  <c r="H29" i="31"/>
  <c r="H31" i="31"/>
  <c r="H21" i="31"/>
  <c r="H18" i="31"/>
  <c r="H24" i="31"/>
  <c r="H45" i="31"/>
  <c r="H16" i="31"/>
  <c r="H11" i="31"/>
  <c r="H36" i="31"/>
  <c r="H26" i="31"/>
  <c r="H38" i="31"/>
  <c r="H7" i="31"/>
  <c r="H35" i="31"/>
  <c r="H17" i="31"/>
  <c r="H13" i="31"/>
  <c r="H40" i="31"/>
  <c r="H39" i="31"/>
  <c r="H32" i="31"/>
  <c r="H25" i="31"/>
  <c r="H10" i="31"/>
  <c r="BL46" i="31"/>
  <c r="BK46" i="31"/>
  <c r="BL33" i="31"/>
  <c r="BK33" i="31"/>
  <c r="BL41" i="31"/>
  <c r="BK41" i="31"/>
  <c r="BL28" i="31"/>
  <c r="BK28" i="31"/>
  <c r="BL23" i="31"/>
  <c r="BK23" i="31"/>
  <c r="BL22" i="31"/>
  <c r="BK22" i="31"/>
  <c r="BL15" i="31"/>
  <c r="BK15" i="31"/>
  <c r="BL14" i="31"/>
  <c r="BK14" i="31"/>
  <c r="BK54" i="31"/>
  <c r="BM54" i="31" s="1"/>
  <c r="BK52" i="31"/>
  <c r="BK53" i="31"/>
  <c r="BK44" i="31"/>
  <c r="BK37" i="31"/>
  <c r="BM37" i="31" s="1"/>
  <c r="BK48" i="31"/>
  <c r="BK43" i="31"/>
  <c r="BM43" i="31" s="1"/>
  <c r="BK30" i="31"/>
  <c r="BM30" i="31" s="1"/>
  <c r="BK27" i="31"/>
  <c r="BM27" i="31" s="1"/>
  <c r="BK34" i="31"/>
  <c r="BK19" i="31"/>
  <c r="BM19" i="31" s="1"/>
  <c r="BK25" i="31"/>
  <c r="BK32" i="31"/>
  <c r="BM32" i="31" s="1"/>
  <c r="BK39" i="31"/>
  <c r="BM39" i="31" s="1"/>
  <c r="BK40" i="31"/>
  <c r="BM40" i="31" s="1"/>
  <c r="BK13" i="31"/>
  <c r="BK17" i="31"/>
  <c r="BK35" i="31"/>
  <c r="BK7" i="31"/>
  <c r="BK38" i="31"/>
  <c r="BK26" i="31"/>
  <c r="BM26" i="31" s="1"/>
  <c r="BK36" i="31"/>
  <c r="BK11" i="31"/>
  <c r="BK16" i="31"/>
  <c r="BK45" i="31"/>
  <c r="BM45" i="31" s="1"/>
  <c r="BK24" i="31"/>
  <c r="BK18" i="31"/>
  <c r="BK21" i="31"/>
  <c r="BM21" i="31" s="1"/>
  <c r="BK31" i="31"/>
  <c r="BM31" i="31" s="1"/>
  <c r="BK29" i="31"/>
  <c r="BK9" i="31"/>
  <c r="BK20" i="31"/>
  <c r="BK6" i="31"/>
  <c r="BK12" i="31"/>
  <c r="BK10" i="31"/>
  <c r="BG46" i="31"/>
  <c r="BF46" i="31"/>
  <c r="BG33" i="31"/>
  <c r="BF33" i="31"/>
  <c r="BG41" i="31"/>
  <c r="BF41" i="31"/>
  <c r="BH41" i="31" s="1"/>
  <c r="BG28" i="31"/>
  <c r="BF28" i="31"/>
  <c r="BG23" i="31"/>
  <c r="BF23" i="31"/>
  <c r="BH23" i="31" s="1"/>
  <c r="BG22" i="31"/>
  <c r="BF22" i="31"/>
  <c r="BG15" i="31"/>
  <c r="BF15" i="31"/>
  <c r="BH15" i="31" s="1"/>
  <c r="BG14" i="31"/>
  <c r="BF14" i="31"/>
  <c r="BB46" i="31"/>
  <c r="BA46" i="31"/>
  <c r="BB33" i="31"/>
  <c r="BA33" i="31"/>
  <c r="BB41" i="31"/>
  <c r="BA41" i="31"/>
  <c r="BB28" i="31"/>
  <c r="BA28" i="31"/>
  <c r="BB23" i="31"/>
  <c r="BA23" i="31"/>
  <c r="BB22" i="31"/>
  <c r="BA22" i="31"/>
  <c r="BB15" i="31"/>
  <c r="BA15" i="31"/>
  <c r="BB14" i="31"/>
  <c r="BA14" i="31"/>
  <c r="AW46" i="31"/>
  <c r="AV46" i="31"/>
  <c r="AX46" i="31" s="1"/>
  <c r="AW33" i="31"/>
  <c r="AV33" i="31"/>
  <c r="AW41" i="31"/>
  <c r="AV41" i="31"/>
  <c r="AW28" i="31"/>
  <c r="AV28" i="31"/>
  <c r="AW23" i="31"/>
  <c r="AV23" i="31"/>
  <c r="AX23" i="31" s="1"/>
  <c r="AW22" i="31"/>
  <c r="AV22" i="31"/>
  <c r="AW15" i="31"/>
  <c r="AV15" i="31"/>
  <c r="AW14" i="31"/>
  <c r="AV14" i="31"/>
  <c r="AR46" i="31"/>
  <c r="AQ46" i="31"/>
  <c r="AR33" i="31"/>
  <c r="AQ33" i="31"/>
  <c r="AR41" i="31"/>
  <c r="AQ41" i="31"/>
  <c r="AR28" i="31"/>
  <c r="AQ28" i="31"/>
  <c r="AR23" i="31"/>
  <c r="AQ23" i="31"/>
  <c r="AR22" i="31"/>
  <c r="AQ22" i="31"/>
  <c r="AR15" i="31"/>
  <c r="AQ15" i="31"/>
  <c r="AS15" i="31" s="1"/>
  <c r="AR14" i="31"/>
  <c r="AQ14" i="31"/>
  <c r="AM46" i="31"/>
  <c r="AL46" i="31"/>
  <c r="AM33" i="31"/>
  <c r="AL33" i="31"/>
  <c r="AM41" i="31"/>
  <c r="AL41" i="31"/>
  <c r="AM28" i="31"/>
  <c r="AL28" i="31"/>
  <c r="AM23" i="31"/>
  <c r="AL23" i="31"/>
  <c r="AM22" i="31"/>
  <c r="AL22" i="31"/>
  <c r="AM15" i="31"/>
  <c r="AL15" i="31"/>
  <c r="AN15" i="31" s="1"/>
  <c r="AM14" i="31"/>
  <c r="AL14" i="31"/>
  <c r="AH46" i="31"/>
  <c r="AG46" i="31"/>
  <c r="AH33" i="31"/>
  <c r="AG33" i="31"/>
  <c r="AH41" i="31"/>
  <c r="AG41" i="31"/>
  <c r="AI41" i="31" s="1"/>
  <c r="AH28" i="31"/>
  <c r="AG28" i="31"/>
  <c r="AH23" i="31"/>
  <c r="AG23" i="31"/>
  <c r="AI23" i="31" s="1"/>
  <c r="AH22" i="31"/>
  <c r="AG22" i="31"/>
  <c r="AH15" i="31"/>
  <c r="AG15" i="31"/>
  <c r="AH14" i="31"/>
  <c r="AG14" i="31"/>
  <c r="AB14" i="31"/>
  <c r="AB15" i="31"/>
  <c r="AD15" i="31" s="1"/>
  <c r="AB22" i="31"/>
  <c r="AD22" i="31" s="1"/>
  <c r="AB23" i="31"/>
  <c r="AD23" i="31" s="1"/>
  <c r="AB28" i="31"/>
  <c r="AB41" i="31"/>
  <c r="AD41" i="31" s="1"/>
  <c r="AB33" i="31"/>
  <c r="AD33" i="31" s="1"/>
  <c r="AB46" i="31"/>
  <c r="AD46" i="31" s="1"/>
  <c r="AN51" i="31"/>
  <c r="AN49" i="31"/>
  <c r="K49" i="31"/>
  <c r="J49" i="31"/>
  <c r="I49" i="31"/>
  <c r="H49" i="31"/>
  <c r="AN47" i="31"/>
  <c r="K47" i="31"/>
  <c r="J47" i="31"/>
  <c r="I47" i="31"/>
  <c r="H47" i="31"/>
  <c r="K46" i="31"/>
  <c r="J46" i="31"/>
  <c r="I46" i="31"/>
  <c r="H46" i="31"/>
  <c r="K33" i="31"/>
  <c r="J33" i="31"/>
  <c r="I33" i="31"/>
  <c r="H33" i="31"/>
  <c r="K41" i="31"/>
  <c r="J41" i="31"/>
  <c r="I41" i="31"/>
  <c r="H41" i="31"/>
  <c r="K28" i="31"/>
  <c r="J28" i="31"/>
  <c r="I28" i="31"/>
  <c r="H28" i="31"/>
  <c r="O23" i="31"/>
  <c r="N23" i="31"/>
  <c r="M23" i="31"/>
  <c r="K23" i="31"/>
  <c r="J23" i="31"/>
  <c r="I23" i="31"/>
  <c r="H23" i="31"/>
  <c r="O22" i="31"/>
  <c r="N22" i="31"/>
  <c r="M22" i="31"/>
  <c r="K22" i="31"/>
  <c r="J22" i="31"/>
  <c r="I22" i="31"/>
  <c r="H22" i="31"/>
  <c r="O15" i="31"/>
  <c r="N15" i="31"/>
  <c r="M15" i="31"/>
  <c r="K15" i="31"/>
  <c r="J15" i="31"/>
  <c r="I15" i="31"/>
  <c r="H15" i="31"/>
  <c r="O14" i="31"/>
  <c r="N14" i="31"/>
  <c r="M14" i="31"/>
  <c r="K14" i="31"/>
  <c r="J14" i="31"/>
  <c r="I14" i="31"/>
  <c r="H14" i="31"/>
  <c r="K54" i="31"/>
  <c r="J54" i="31"/>
  <c r="I54" i="31"/>
  <c r="H54" i="31"/>
  <c r="I52" i="31"/>
  <c r="H52" i="31"/>
  <c r="I53" i="31"/>
  <c r="H53" i="31"/>
  <c r="K44" i="31"/>
  <c r="J44" i="31"/>
  <c r="I44" i="31"/>
  <c r="H44" i="31"/>
  <c r="I37" i="31"/>
  <c r="H37" i="31"/>
  <c r="I48" i="31"/>
  <c r="H48" i="31"/>
  <c r="I43" i="31"/>
  <c r="H43" i="31"/>
  <c r="K30" i="31"/>
  <c r="J30" i="31"/>
  <c r="I30" i="31"/>
  <c r="H30" i="31"/>
  <c r="K27" i="31"/>
  <c r="J27" i="31"/>
  <c r="I27" i="31"/>
  <c r="H27" i="31"/>
  <c r="I34" i="31"/>
  <c r="H34" i="31"/>
  <c r="I19" i="31"/>
  <c r="H19" i="31"/>
  <c r="L25" i="31"/>
  <c r="K25" i="31"/>
  <c r="J25" i="31"/>
  <c r="I25" i="31"/>
  <c r="K32" i="31"/>
  <c r="J32" i="31"/>
  <c r="I32" i="31"/>
  <c r="K39" i="31"/>
  <c r="J39" i="31"/>
  <c r="I39" i="31"/>
  <c r="I40" i="31"/>
  <c r="I13" i="31"/>
  <c r="L17" i="31"/>
  <c r="K17" i="31"/>
  <c r="J17" i="31"/>
  <c r="I17" i="31"/>
  <c r="K35" i="31"/>
  <c r="J35" i="31"/>
  <c r="I35" i="31"/>
  <c r="L7" i="31"/>
  <c r="K7" i="31"/>
  <c r="J7" i="31"/>
  <c r="I7" i="31"/>
  <c r="I38" i="31"/>
  <c r="I26" i="31"/>
  <c r="BM36" i="31"/>
  <c r="I36" i="31"/>
  <c r="I11" i="31"/>
  <c r="I16" i="31"/>
  <c r="I45" i="31"/>
  <c r="I24" i="31"/>
  <c r="I18" i="31"/>
  <c r="I21" i="31"/>
  <c r="I31" i="31"/>
  <c r="I29" i="31"/>
  <c r="O9" i="31"/>
  <c r="N9" i="31"/>
  <c r="M9" i="31"/>
  <c r="L9" i="31"/>
  <c r="K9" i="31"/>
  <c r="J9" i="31"/>
  <c r="I9" i="31"/>
  <c r="O8" i="31"/>
  <c r="N8" i="31"/>
  <c r="M8" i="31"/>
  <c r="L8" i="31"/>
  <c r="K8" i="31"/>
  <c r="J8" i="31"/>
  <c r="I8" i="31"/>
  <c r="I20" i="31"/>
  <c r="I6" i="31"/>
  <c r="O12" i="31"/>
  <c r="N12" i="31"/>
  <c r="M12" i="31"/>
  <c r="L12" i="31"/>
  <c r="K12" i="31"/>
  <c r="J12" i="31"/>
  <c r="I12" i="31"/>
  <c r="I10" i="31"/>
  <c r="A2" i="31"/>
  <c r="AD7" i="25"/>
  <c r="AI7" i="25"/>
  <c r="AN7" i="25"/>
  <c r="AS7" i="25"/>
  <c r="AX7" i="25"/>
  <c r="BC7" i="25"/>
  <c r="BH7" i="25"/>
  <c r="Q7" i="25"/>
  <c r="F7" i="25"/>
  <c r="R7" i="25"/>
  <c r="E7" i="25"/>
  <c r="AD6" i="25"/>
  <c r="AI6" i="25"/>
  <c r="AN6" i="25"/>
  <c r="AS6" i="25"/>
  <c r="AX6" i="25"/>
  <c r="BC6" i="25"/>
  <c r="BH6" i="25"/>
  <c r="Q6" i="25"/>
  <c r="F6" i="25"/>
  <c r="R6" i="25"/>
  <c r="E6" i="25"/>
  <c r="BM179" i="26"/>
  <c r="BH179" i="26"/>
  <c r="BC179" i="26"/>
  <c r="AX179" i="26"/>
  <c r="AS179" i="26"/>
  <c r="AN179" i="26"/>
  <c r="AI179" i="26"/>
  <c r="AD179" i="26"/>
  <c r="F179" i="26"/>
  <c r="Y179" i="26"/>
  <c r="X179" i="26"/>
  <c r="W179" i="26"/>
  <c r="V179" i="26"/>
  <c r="U179" i="26"/>
  <c r="T179" i="26"/>
  <c r="S179" i="26"/>
  <c r="R179" i="26"/>
  <c r="Q179" i="26"/>
  <c r="O179" i="26"/>
  <c r="N179" i="26"/>
  <c r="M179" i="26"/>
  <c r="L179" i="26"/>
  <c r="K179" i="26"/>
  <c r="J179" i="26"/>
  <c r="I179" i="26"/>
  <c r="H179" i="26"/>
  <c r="E179" i="26"/>
  <c r="AD178" i="26"/>
  <c r="AI178" i="26"/>
  <c r="AN178" i="26"/>
  <c r="AS178" i="26"/>
  <c r="AX178" i="26"/>
  <c r="BC178" i="26"/>
  <c r="BH178" i="26"/>
  <c r="Q178" i="26"/>
  <c r="E178" i="26"/>
  <c r="AD177" i="26"/>
  <c r="AI177" i="26"/>
  <c r="AN177" i="26"/>
  <c r="AS177" i="26"/>
  <c r="AX177" i="26"/>
  <c r="BC177" i="26"/>
  <c r="BH177" i="26"/>
  <c r="Q177" i="26"/>
  <c r="E177" i="26"/>
  <c r="A179" i="26"/>
  <c r="BM178" i="26"/>
  <c r="F178" i="26"/>
  <c r="Y178" i="26"/>
  <c r="X178" i="26"/>
  <c r="W178" i="26"/>
  <c r="V178" i="26"/>
  <c r="U178" i="26"/>
  <c r="T178" i="26"/>
  <c r="S178" i="26"/>
  <c r="R178" i="26"/>
  <c r="O178" i="26"/>
  <c r="N178" i="26"/>
  <c r="M178" i="26"/>
  <c r="L178" i="26"/>
  <c r="K178" i="26"/>
  <c r="J178" i="26"/>
  <c r="I178" i="26"/>
  <c r="H178" i="26"/>
  <c r="BM177" i="26"/>
  <c r="F177" i="26"/>
  <c r="Y177" i="26"/>
  <c r="X177" i="26"/>
  <c r="W177" i="26"/>
  <c r="V177" i="26"/>
  <c r="U177" i="26"/>
  <c r="T177" i="26"/>
  <c r="S177" i="26"/>
  <c r="R177" i="26"/>
  <c r="O177" i="26"/>
  <c r="N177" i="26"/>
  <c r="M177" i="26"/>
  <c r="L177" i="26"/>
  <c r="K177" i="26"/>
  <c r="J177" i="26"/>
  <c r="I177" i="26"/>
  <c r="H177" i="26"/>
  <c r="AD176" i="26"/>
  <c r="AI176" i="26"/>
  <c r="AN176" i="26"/>
  <c r="AS176" i="26"/>
  <c r="AX176" i="26"/>
  <c r="BC176" i="26"/>
  <c r="BH176" i="26"/>
  <c r="Q176" i="26"/>
  <c r="E176" i="26"/>
  <c r="BM176" i="26"/>
  <c r="F176" i="26"/>
  <c r="Y176" i="26"/>
  <c r="X176" i="26"/>
  <c r="W176" i="26"/>
  <c r="V176" i="26"/>
  <c r="U176" i="26"/>
  <c r="T176" i="26"/>
  <c r="S176" i="26"/>
  <c r="R176" i="26"/>
  <c r="O176" i="26"/>
  <c r="N176" i="26"/>
  <c r="M176" i="26"/>
  <c r="L176" i="26"/>
  <c r="K176" i="26"/>
  <c r="J176" i="26"/>
  <c r="I176" i="26"/>
  <c r="H176" i="26"/>
  <c r="AD175" i="26"/>
  <c r="AI175" i="26"/>
  <c r="AN175" i="26"/>
  <c r="AS175" i="26"/>
  <c r="AX175" i="26"/>
  <c r="BC175" i="26"/>
  <c r="BH175" i="26"/>
  <c r="Q175" i="26"/>
  <c r="E175" i="26"/>
  <c r="BM175" i="26"/>
  <c r="F175" i="26"/>
  <c r="Y175" i="26"/>
  <c r="X175" i="26"/>
  <c r="W175" i="26"/>
  <c r="V175" i="26"/>
  <c r="U175" i="26"/>
  <c r="T175" i="26"/>
  <c r="S175" i="26"/>
  <c r="R175" i="26"/>
  <c r="O175" i="26"/>
  <c r="N175" i="26"/>
  <c r="M175" i="26"/>
  <c r="L175" i="26"/>
  <c r="K175" i="26"/>
  <c r="J175" i="26"/>
  <c r="I175" i="26"/>
  <c r="H175" i="26"/>
  <c r="AD174" i="26"/>
  <c r="AI174" i="26"/>
  <c r="AN174" i="26"/>
  <c r="AS174" i="26"/>
  <c r="AX174" i="26"/>
  <c r="BC174" i="26"/>
  <c r="BH174" i="26"/>
  <c r="Q174" i="26"/>
  <c r="E174" i="26"/>
  <c r="BM174" i="26"/>
  <c r="F174" i="26"/>
  <c r="Y174" i="26"/>
  <c r="X174" i="26"/>
  <c r="W174" i="26"/>
  <c r="V174" i="26"/>
  <c r="U174" i="26"/>
  <c r="T174" i="26"/>
  <c r="S174" i="26"/>
  <c r="R174" i="26"/>
  <c r="O174" i="26"/>
  <c r="N174" i="26"/>
  <c r="M174" i="26"/>
  <c r="L174" i="26"/>
  <c r="K174" i="26"/>
  <c r="J174" i="26"/>
  <c r="I174" i="26"/>
  <c r="H174" i="26"/>
  <c r="AD173" i="26"/>
  <c r="AI173" i="26"/>
  <c r="AN173" i="26"/>
  <c r="AS173" i="26"/>
  <c r="AX173" i="26"/>
  <c r="BC173" i="26"/>
  <c r="BH173" i="26"/>
  <c r="Q173" i="26"/>
  <c r="E173" i="26"/>
  <c r="BM173" i="26"/>
  <c r="F173" i="26"/>
  <c r="Y173" i="26"/>
  <c r="X173" i="26"/>
  <c r="W173" i="26"/>
  <c r="V173" i="26"/>
  <c r="U173" i="26"/>
  <c r="T173" i="26"/>
  <c r="S173" i="26"/>
  <c r="R173" i="26"/>
  <c r="O173" i="26"/>
  <c r="N173" i="26"/>
  <c r="M173" i="26"/>
  <c r="L173" i="26"/>
  <c r="K173" i="26"/>
  <c r="J173" i="26"/>
  <c r="I173" i="26"/>
  <c r="H173" i="26"/>
  <c r="AD172" i="26"/>
  <c r="AI172" i="26"/>
  <c r="AN172" i="26"/>
  <c r="AS172" i="26"/>
  <c r="AX172" i="26"/>
  <c r="BC172" i="26"/>
  <c r="BH172" i="26"/>
  <c r="Q172" i="26"/>
  <c r="E172" i="26"/>
  <c r="AD171" i="26"/>
  <c r="AI171" i="26"/>
  <c r="AN171" i="26"/>
  <c r="AS171" i="26"/>
  <c r="AX171" i="26"/>
  <c r="BC171" i="26"/>
  <c r="BH171" i="26"/>
  <c r="Q171" i="26"/>
  <c r="E171" i="26"/>
  <c r="A173" i="26"/>
  <c r="BM172" i="26"/>
  <c r="F172" i="26"/>
  <c r="Y172" i="26"/>
  <c r="X172" i="26"/>
  <c r="W172" i="26"/>
  <c r="V172" i="26"/>
  <c r="U172" i="26"/>
  <c r="T172" i="26"/>
  <c r="S172" i="26"/>
  <c r="R172" i="26"/>
  <c r="O172" i="26"/>
  <c r="N172" i="26"/>
  <c r="M172" i="26"/>
  <c r="L172" i="26"/>
  <c r="K172" i="26"/>
  <c r="J172" i="26"/>
  <c r="I172" i="26"/>
  <c r="H172" i="26"/>
  <c r="BM171" i="26"/>
  <c r="F171" i="26"/>
  <c r="Y171" i="26"/>
  <c r="X171" i="26"/>
  <c r="W171" i="26"/>
  <c r="V171" i="26"/>
  <c r="U171" i="26"/>
  <c r="T171" i="26"/>
  <c r="S171" i="26"/>
  <c r="R171" i="26"/>
  <c r="O171" i="26"/>
  <c r="N171" i="26"/>
  <c r="M171" i="26"/>
  <c r="L171" i="26"/>
  <c r="K171" i="26"/>
  <c r="J171" i="26"/>
  <c r="I171" i="26"/>
  <c r="H171" i="26"/>
  <c r="AD170" i="26"/>
  <c r="AI170" i="26"/>
  <c r="AN170" i="26"/>
  <c r="AS170" i="26"/>
  <c r="AX170" i="26"/>
  <c r="BC170" i="26"/>
  <c r="BH170" i="26"/>
  <c r="Q170" i="26"/>
  <c r="E170" i="26"/>
  <c r="BM170" i="26"/>
  <c r="F170" i="26"/>
  <c r="Y170" i="26"/>
  <c r="X170" i="26"/>
  <c r="W170" i="26"/>
  <c r="V170" i="26"/>
  <c r="U170" i="26"/>
  <c r="T170" i="26"/>
  <c r="S170" i="26"/>
  <c r="R170" i="26"/>
  <c r="O170" i="26"/>
  <c r="N170" i="26"/>
  <c r="M170" i="26"/>
  <c r="L170" i="26"/>
  <c r="K170" i="26"/>
  <c r="J170" i="26"/>
  <c r="I170" i="26"/>
  <c r="H170" i="26"/>
  <c r="AD169" i="26"/>
  <c r="AI169" i="26"/>
  <c r="AN169" i="26"/>
  <c r="AS169" i="26"/>
  <c r="AX169" i="26"/>
  <c r="BC169" i="26"/>
  <c r="BH169" i="26"/>
  <c r="Q169" i="26"/>
  <c r="E169" i="26"/>
  <c r="BM169" i="26"/>
  <c r="F169" i="26"/>
  <c r="Y169" i="26"/>
  <c r="X169" i="26"/>
  <c r="W169" i="26"/>
  <c r="V169" i="26"/>
  <c r="U169" i="26"/>
  <c r="T169" i="26"/>
  <c r="S169" i="26"/>
  <c r="R169" i="26"/>
  <c r="O169" i="26"/>
  <c r="N169" i="26"/>
  <c r="M169" i="26"/>
  <c r="L169" i="26"/>
  <c r="K169" i="26"/>
  <c r="J169" i="26"/>
  <c r="I169" i="26"/>
  <c r="H169" i="26"/>
  <c r="AD168" i="26"/>
  <c r="AI168" i="26"/>
  <c r="AN168" i="26"/>
  <c r="AS168" i="26"/>
  <c r="AX168" i="26"/>
  <c r="BC168" i="26"/>
  <c r="BH168" i="26"/>
  <c r="Q168" i="26"/>
  <c r="E168" i="26"/>
  <c r="BM168" i="26"/>
  <c r="F168" i="26"/>
  <c r="Y168" i="26"/>
  <c r="X168" i="26"/>
  <c r="W168" i="26"/>
  <c r="V168" i="26"/>
  <c r="U168" i="26"/>
  <c r="T168" i="26"/>
  <c r="S168" i="26"/>
  <c r="R168" i="26"/>
  <c r="O168" i="26"/>
  <c r="N168" i="26"/>
  <c r="M168" i="26"/>
  <c r="L168" i="26"/>
  <c r="K168" i="26"/>
  <c r="J168" i="26"/>
  <c r="I168" i="26"/>
  <c r="H168" i="26"/>
  <c r="AD167" i="26"/>
  <c r="AI167" i="26"/>
  <c r="AN167" i="26"/>
  <c r="AS167" i="26"/>
  <c r="AX167" i="26"/>
  <c r="BC167" i="26"/>
  <c r="BH167" i="26"/>
  <c r="Q167" i="26"/>
  <c r="E167" i="26"/>
  <c r="BM167" i="26"/>
  <c r="F167" i="26"/>
  <c r="Y167" i="26"/>
  <c r="X167" i="26"/>
  <c r="W167" i="26"/>
  <c r="V167" i="26"/>
  <c r="U167" i="26"/>
  <c r="T167" i="26"/>
  <c r="S167" i="26"/>
  <c r="R167" i="26"/>
  <c r="O167" i="26"/>
  <c r="N167" i="26"/>
  <c r="M167" i="26"/>
  <c r="L167" i="26"/>
  <c r="K167" i="26"/>
  <c r="J167" i="26"/>
  <c r="I167" i="26"/>
  <c r="H167" i="26"/>
  <c r="AD166" i="26"/>
  <c r="AI166" i="26"/>
  <c r="AN166" i="26"/>
  <c r="AS166" i="26"/>
  <c r="AX166" i="26"/>
  <c r="BC166" i="26"/>
  <c r="BH166" i="26"/>
  <c r="Q166" i="26"/>
  <c r="E166" i="26"/>
  <c r="BM166" i="26"/>
  <c r="F166" i="26"/>
  <c r="Y166" i="26"/>
  <c r="X166" i="26"/>
  <c r="W166" i="26"/>
  <c r="V166" i="26"/>
  <c r="U166" i="26"/>
  <c r="T166" i="26"/>
  <c r="S166" i="26"/>
  <c r="R166" i="26"/>
  <c r="O166" i="26"/>
  <c r="N166" i="26"/>
  <c r="M166" i="26"/>
  <c r="L166" i="26"/>
  <c r="K166" i="26"/>
  <c r="J166" i="26"/>
  <c r="I166" i="26"/>
  <c r="H166" i="26"/>
  <c r="AD165" i="26"/>
  <c r="AI165" i="26"/>
  <c r="AN165" i="26"/>
  <c r="AS165" i="26"/>
  <c r="AX165" i="26"/>
  <c r="BC165" i="26"/>
  <c r="BH165" i="26"/>
  <c r="Q165" i="26"/>
  <c r="E165" i="26"/>
  <c r="BM165" i="26"/>
  <c r="F165" i="26"/>
  <c r="Y165" i="26"/>
  <c r="X165" i="26"/>
  <c r="W165" i="26"/>
  <c r="V165" i="26"/>
  <c r="U165" i="26"/>
  <c r="T165" i="26"/>
  <c r="S165" i="26"/>
  <c r="R165" i="26"/>
  <c r="O165" i="26"/>
  <c r="N165" i="26"/>
  <c r="M165" i="26"/>
  <c r="L165" i="26"/>
  <c r="K165" i="26"/>
  <c r="J165" i="26"/>
  <c r="I165" i="26"/>
  <c r="H165" i="26"/>
  <c r="AD164" i="26"/>
  <c r="AI164" i="26"/>
  <c r="AN164" i="26"/>
  <c r="AS164" i="26"/>
  <c r="AX164" i="26"/>
  <c r="BC164" i="26"/>
  <c r="BH164" i="26"/>
  <c r="Q164" i="26"/>
  <c r="E164" i="26"/>
  <c r="BM164" i="26"/>
  <c r="F164" i="26"/>
  <c r="Y164" i="26"/>
  <c r="X164" i="26"/>
  <c r="W164" i="26"/>
  <c r="V164" i="26"/>
  <c r="U164" i="26"/>
  <c r="T164" i="26"/>
  <c r="S164" i="26"/>
  <c r="R164" i="26"/>
  <c r="O164" i="26"/>
  <c r="N164" i="26"/>
  <c r="M164" i="26"/>
  <c r="L164" i="26"/>
  <c r="K164" i="26"/>
  <c r="J164" i="26"/>
  <c r="I164" i="26"/>
  <c r="H164" i="26"/>
  <c r="AD163" i="26"/>
  <c r="AI163" i="26"/>
  <c r="AN163" i="26"/>
  <c r="AS163" i="26"/>
  <c r="AX163" i="26"/>
  <c r="BC163" i="26"/>
  <c r="BH163" i="26"/>
  <c r="Q163" i="26"/>
  <c r="F163" i="26"/>
  <c r="T163" i="26"/>
  <c r="E163" i="26"/>
  <c r="BM163" i="26"/>
  <c r="Y163" i="26"/>
  <c r="X163" i="26"/>
  <c r="W163" i="26"/>
  <c r="V163" i="26"/>
  <c r="U163" i="26"/>
  <c r="S163" i="26"/>
  <c r="R163" i="26"/>
  <c r="O163" i="26"/>
  <c r="N163" i="26"/>
  <c r="M163" i="26"/>
  <c r="L163" i="26"/>
  <c r="K163" i="26"/>
  <c r="J163" i="26"/>
  <c r="I163" i="26"/>
  <c r="H163" i="26"/>
  <c r="AD162" i="26"/>
  <c r="AI162" i="26"/>
  <c r="AN162" i="26"/>
  <c r="AS162" i="26"/>
  <c r="AX162" i="26"/>
  <c r="BC162" i="26"/>
  <c r="BH162" i="26"/>
  <c r="Q162" i="26"/>
  <c r="E162" i="26"/>
  <c r="BM162" i="26"/>
  <c r="F162" i="26"/>
  <c r="Y162" i="26"/>
  <c r="X162" i="26"/>
  <c r="W162" i="26"/>
  <c r="V162" i="26"/>
  <c r="U162" i="26"/>
  <c r="T162" i="26"/>
  <c r="S162" i="26"/>
  <c r="R162" i="26"/>
  <c r="O162" i="26"/>
  <c r="N162" i="26"/>
  <c r="M162" i="26"/>
  <c r="L162" i="26"/>
  <c r="K162" i="26"/>
  <c r="J162" i="26"/>
  <c r="I162" i="26"/>
  <c r="H162" i="26"/>
  <c r="AD161" i="26"/>
  <c r="AI161" i="26"/>
  <c r="AN161" i="26"/>
  <c r="AS161" i="26"/>
  <c r="AX161" i="26"/>
  <c r="BC161" i="26"/>
  <c r="BH161" i="26"/>
  <c r="Q161" i="26"/>
  <c r="E161" i="26"/>
  <c r="BM161" i="26"/>
  <c r="F161" i="26"/>
  <c r="Y161" i="26"/>
  <c r="X161" i="26"/>
  <c r="W161" i="26"/>
  <c r="V161" i="26"/>
  <c r="U161" i="26"/>
  <c r="T161" i="26"/>
  <c r="S161" i="26"/>
  <c r="R161" i="26"/>
  <c r="O161" i="26"/>
  <c r="N161" i="26"/>
  <c r="M161" i="26"/>
  <c r="L161" i="26"/>
  <c r="K161" i="26"/>
  <c r="J161" i="26"/>
  <c r="I161" i="26"/>
  <c r="H161" i="26"/>
  <c r="AD160" i="26"/>
  <c r="AI160" i="26"/>
  <c r="AN160" i="26"/>
  <c r="AS160" i="26"/>
  <c r="AX160" i="26"/>
  <c r="BC160" i="26"/>
  <c r="BH160" i="26"/>
  <c r="Q160" i="26"/>
  <c r="E160" i="26"/>
  <c r="BM160" i="26"/>
  <c r="F160" i="26"/>
  <c r="Y160" i="26"/>
  <c r="X160" i="26"/>
  <c r="W160" i="26"/>
  <c r="V160" i="26"/>
  <c r="U160" i="26"/>
  <c r="T160" i="26"/>
  <c r="S160" i="26"/>
  <c r="R160" i="26"/>
  <c r="O160" i="26"/>
  <c r="N160" i="26"/>
  <c r="M160" i="26"/>
  <c r="L160" i="26"/>
  <c r="K160" i="26"/>
  <c r="J160" i="26"/>
  <c r="I160" i="26"/>
  <c r="H160" i="26"/>
  <c r="AD159" i="26"/>
  <c r="AI159" i="26"/>
  <c r="AN159" i="26"/>
  <c r="AS159" i="26"/>
  <c r="AX159" i="26"/>
  <c r="BC159" i="26"/>
  <c r="BH159" i="26"/>
  <c r="Q159" i="26"/>
  <c r="F159" i="26"/>
  <c r="V159" i="26"/>
  <c r="E159" i="26"/>
  <c r="BM159" i="26"/>
  <c r="Y159" i="26"/>
  <c r="X159" i="26"/>
  <c r="W159" i="26"/>
  <c r="U159" i="26"/>
  <c r="T159" i="26"/>
  <c r="S159" i="26"/>
  <c r="R159" i="26"/>
  <c r="O159" i="26"/>
  <c r="N159" i="26"/>
  <c r="M159" i="26"/>
  <c r="L159" i="26"/>
  <c r="K159" i="26"/>
  <c r="J159" i="26"/>
  <c r="I159" i="26"/>
  <c r="H159" i="26"/>
  <c r="AD158" i="26"/>
  <c r="AI158" i="26"/>
  <c r="AN158" i="26"/>
  <c r="AS158" i="26"/>
  <c r="AX158" i="26"/>
  <c r="BC158" i="26"/>
  <c r="BH158" i="26"/>
  <c r="BM158" i="26"/>
  <c r="Q158" i="26"/>
  <c r="F158" i="26"/>
  <c r="S158" i="26"/>
  <c r="E158" i="26"/>
  <c r="Y158" i="26"/>
  <c r="X158" i="26"/>
  <c r="W158" i="26"/>
  <c r="V158" i="26"/>
  <c r="U158" i="26"/>
  <c r="T158" i="26"/>
  <c r="R158" i="26"/>
  <c r="O158" i="26"/>
  <c r="N158" i="26"/>
  <c r="M158" i="26"/>
  <c r="L158" i="26"/>
  <c r="K158" i="26"/>
  <c r="J158" i="26"/>
  <c r="I158" i="26"/>
  <c r="H158" i="26"/>
  <c r="AD157" i="26"/>
  <c r="AI157" i="26"/>
  <c r="AN157" i="26"/>
  <c r="AS157" i="26"/>
  <c r="AX157" i="26"/>
  <c r="BC157" i="26"/>
  <c r="BH157" i="26"/>
  <c r="Q157" i="26"/>
  <c r="F157" i="26"/>
  <c r="T157" i="26"/>
  <c r="E157" i="26"/>
  <c r="BM157" i="26"/>
  <c r="Y157" i="26"/>
  <c r="X157" i="26"/>
  <c r="W157" i="26"/>
  <c r="V157" i="26"/>
  <c r="U157" i="26"/>
  <c r="S157" i="26"/>
  <c r="R157" i="26"/>
  <c r="O157" i="26"/>
  <c r="N157" i="26"/>
  <c r="M157" i="26"/>
  <c r="L157" i="26"/>
  <c r="K157" i="26"/>
  <c r="J157" i="26"/>
  <c r="I157" i="26"/>
  <c r="H157" i="26"/>
  <c r="AD156" i="26"/>
  <c r="AI156" i="26"/>
  <c r="AN156" i="26"/>
  <c r="AS156" i="26"/>
  <c r="AX156" i="26"/>
  <c r="BC156" i="26"/>
  <c r="BH156" i="26"/>
  <c r="Q156" i="26"/>
  <c r="E156" i="26"/>
  <c r="BM156" i="26"/>
  <c r="F156" i="26"/>
  <c r="Y156" i="26"/>
  <c r="X156" i="26"/>
  <c r="W156" i="26"/>
  <c r="V156" i="26"/>
  <c r="U156" i="26"/>
  <c r="T156" i="26"/>
  <c r="S156" i="26"/>
  <c r="R156" i="26"/>
  <c r="O156" i="26"/>
  <c r="N156" i="26"/>
  <c r="M156" i="26"/>
  <c r="L156" i="26"/>
  <c r="K156" i="26"/>
  <c r="J156" i="26"/>
  <c r="I156" i="26"/>
  <c r="H156" i="26"/>
  <c r="AD155" i="26"/>
  <c r="AI155" i="26"/>
  <c r="AN155" i="26"/>
  <c r="AS155" i="26"/>
  <c r="AX155" i="26"/>
  <c r="BC155" i="26"/>
  <c r="BH155" i="26"/>
  <c r="Q155" i="26"/>
  <c r="F155" i="26"/>
  <c r="R155" i="26"/>
  <c r="E155" i="26"/>
  <c r="BM155" i="26"/>
  <c r="Y155" i="26"/>
  <c r="X155" i="26"/>
  <c r="W155" i="26"/>
  <c r="V155" i="26"/>
  <c r="U155" i="26"/>
  <c r="T155" i="26"/>
  <c r="S155" i="26"/>
  <c r="O155" i="26"/>
  <c r="N155" i="26"/>
  <c r="M155" i="26"/>
  <c r="L155" i="26"/>
  <c r="K155" i="26"/>
  <c r="J155" i="26"/>
  <c r="I155" i="26"/>
  <c r="H155" i="26"/>
  <c r="AD154" i="26"/>
  <c r="AI154" i="26"/>
  <c r="AN154" i="26"/>
  <c r="AS154" i="26"/>
  <c r="AX154" i="26"/>
  <c r="BC154" i="26"/>
  <c r="BH154" i="26"/>
  <c r="Q154" i="26"/>
  <c r="F154" i="26"/>
  <c r="R154" i="26"/>
  <c r="E154" i="26"/>
  <c r="A155" i="26"/>
  <c r="BM154" i="26"/>
  <c r="Y154" i="26"/>
  <c r="X154" i="26"/>
  <c r="W154" i="26"/>
  <c r="V154" i="26"/>
  <c r="U154" i="26"/>
  <c r="T154" i="26"/>
  <c r="S154" i="26"/>
  <c r="O154" i="26"/>
  <c r="N154" i="26"/>
  <c r="M154" i="26"/>
  <c r="L154" i="26"/>
  <c r="K154" i="26"/>
  <c r="J154" i="26"/>
  <c r="I154" i="26"/>
  <c r="H154" i="26"/>
  <c r="O42" i="26"/>
  <c r="N42" i="26"/>
  <c r="M42" i="26"/>
  <c r="L42" i="26"/>
  <c r="K42" i="26"/>
  <c r="J42" i="26"/>
  <c r="I42" i="26"/>
  <c r="H42" i="26"/>
  <c r="M39" i="26"/>
  <c r="M38" i="26"/>
  <c r="M37" i="26"/>
  <c r="M36" i="26"/>
  <c r="M27" i="26"/>
  <c r="M25" i="26"/>
  <c r="M24" i="26"/>
  <c r="M22" i="26"/>
  <c r="M19" i="26"/>
  <c r="M16" i="26"/>
  <c r="M14" i="26"/>
  <c r="M147" i="26"/>
  <c r="O147" i="26"/>
  <c r="N147" i="26"/>
  <c r="L147" i="26"/>
  <c r="K147" i="26"/>
  <c r="J147" i="26"/>
  <c r="I147" i="26"/>
  <c r="H147" i="26"/>
  <c r="M143" i="26"/>
  <c r="M136" i="26"/>
  <c r="M126" i="26"/>
  <c r="M122" i="26"/>
  <c r="AD147" i="26"/>
  <c r="AI147" i="26"/>
  <c r="AN147" i="26"/>
  <c r="AS147" i="26"/>
  <c r="AX147" i="26"/>
  <c r="BC147" i="26"/>
  <c r="BH147" i="26"/>
  <c r="Q147" i="26"/>
  <c r="E147" i="26"/>
  <c r="BM147" i="26"/>
  <c r="F138" i="26"/>
  <c r="Y147" i="26"/>
  <c r="X147" i="26"/>
  <c r="W147" i="26"/>
  <c r="V147" i="26"/>
  <c r="U147" i="26"/>
  <c r="T147" i="26"/>
  <c r="S147" i="26"/>
  <c r="R147" i="26"/>
  <c r="F147" i="26"/>
  <c r="AD146" i="26"/>
  <c r="AI146" i="26"/>
  <c r="AN146" i="26"/>
  <c r="AS146" i="26"/>
  <c r="AX146" i="26"/>
  <c r="BC146" i="26"/>
  <c r="BH146" i="26"/>
  <c r="Q146" i="26"/>
  <c r="E146" i="26"/>
  <c r="AD145" i="26"/>
  <c r="AI145" i="26"/>
  <c r="AN145" i="26"/>
  <c r="AS145" i="26"/>
  <c r="AX145" i="26"/>
  <c r="BC145" i="26"/>
  <c r="BH145" i="26"/>
  <c r="Q145" i="26"/>
  <c r="E145" i="26"/>
  <c r="AD144" i="26"/>
  <c r="AI144" i="26"/>
  <c r="AN144" i="26"/>
  <c r="AS144" i="26"/>
  <c r="AX144" i="26"/>
  <c r="BC144" i="26"/>
  <c r="BH144" i="26"/>
  <c r="Q144" i="26"/>
  <c r="E144" i="26"/>
  <c r="AD143" i="26"/>
  <c r="AI143" i="26"/>
  <c r="AN143" i="26"/>
  <c r="AS143" i="26"/>
  <c r="AX143" i="26"/>
  <c r="BC143" i="26"/>
  <c r="BH143" i="26"/>
  <c r="Q143" i="26"/>
  <c r="E143" i="26"/>
  <c r="A145" i="26"/>
  <c r="A146" i="26"/>
  <c r="A147" i="26"/>
  <c r="BM146" i="26"/>
  <c r="F146" i="26"/>
  <c r="Y146" i="26"/>
  <c r="X146" i="26"/>
  <c r="W146" i="26"/>
  <c r="V146" i="26"/>
  <c r="U146" i="26"/>
  <c r="T146" i="26"/>
  <c r="S146" i="26"/>
  <c r="R146" i="26"/>
  <c r="O146" i="26"/>
  <c r="N146" i="26"/>
  <c r="M146" i="26"/>
  <c r="L146" i="26"/>
  <c r="K146" i="26"/>
  <c r="J146" i="26"/>
  <c r="I146" i="26"/>
  <c r="H146" i="26"/>
  <c r="BM145" i="26"/>
  <c r="F145" i="26"/>
  <c r="Y145" i="26"/>
  <c r="X145" i="26"/>
  <c r="W145" i="26"/>
  <c r="V145" i="26"/>
  <c r="U145" i="26"/>
  <c r="T145" i="26"/>
  <c r="S145" i="26"/>
  <c r="R145" i="26"/>
  <c r="O145" i="26"/>
  <c r="N145" i="26"/>
  <c r="M145" i="26"/>
  <c r="L145" i="26"/>
  <c r="K145" i="26"/>
  <c r="J145" i="26"/>
  <c r="I145" i="26"/>
  <c r="H145" i="26"/>
  <c r="BM144" i="26"/>
  <c r="F144" i="26"/>
  <c r="Y144" i="26"/>
  <c r="X144" i="26"/>
  <c r="W144" i="26"/>
  <c r="V144" i="26"/>
  <c r="U144" i="26"/>
  <c r="T144" i="26"/>
  <c r="S144" i="26"/>
  <c r="R144" i="26"/>
  <c r="O144" i="26"/>
  <c r="N144" i="26"/>
  <c r="M144" i="26"/>
  <c r="L144" i="26"/>
  <c r="K144" i="26"/>
  <c r="J144" i="26"/>
  <c r="I144" i="26"/>
  <c r="H144" i="26"/>
  <c r="BM143" i="26"/>
  <c r="F143" i="26"/>
  <c r="Y143" i="26"/>
  <c r="X143" i="26"/>
  <c r="W143" i="26"/>
  <c r="V143" i="26"/>
  <c r="U143" i="26"/>
  <c r="T143" i="26"/>
  <c r="S143" i="26"/>
  <c r="R143" i="26"/>
  <c r="O143" i="26"/>
  <c r="N143" i="26"/>
  <c r="L143" i="26"/>
  <c r="K143" i="26"/>
  <c r="J143" i="26"/>
  <c r="I143" i="26"/>
  <c r="H143" i="26"/>
  <c r="AD142" i="26"/>
  <c r="AI142" i="26"/>
  <c r="AN142" i="26"/>
  <c r="AS142" i="26"/>
  <c r="AX142" i="26"/>
  <c r="BC142" i="26"/>
  <c r="BH142" i="26"/>
  <c r="Q142" i="26"/>
  <c r="E142" i="26"/>
  <c r="BM142" i="26"/>
  <c r="F142" i="26"/>
  <c r="Y142" i="26"/>
  <c r="X142" i="26"/>
  <c r="W142" i="26"/>
  <c r="V142" i="26"/>
  <c r="U142" i="26"/>
  <c r="T142" i="26"/>
  <c r="S142" i="26"/>
  <c r="R142" i="26"/>
  <c r="O142" i="26"/>
  <c r="N142" i="26"/>
  <c r="M142" i="26"/>
  <c r="L142" i="26"/>
  <c r="K142" i="26"/>
  <c r="J142" i="26"/>
  <c r="I142" i="26"/>
  <c r="H142" i="26"/>
  <c r="AD141" i="26"/>
  <c r="AI141" i="26"/>
  <c r="AN141" i="26"/>
  <c r="AS141" i="26"/>
  <c r="AX141" i="26"/>
  <c r="BC141" i="26"/>
  <c r="BH141" i="26"/>
  <c r="Q141" i="26"/>
  <c r="E141" i="26"/>
  <c r="BM141" i="26"/>
  <c r="F141" i="26"/>
  <c r="Y141" i="26"/>
  <c r="X141" i="26"/>
  <c r="W141" i="26"/>
  <c r="V141" i="26"/>
  <c r="U141" i="26"/>
  <c r="T141" i="26"/>
  <c r="S141" i="26"/>
  <c r="R141" i="26"/>
  <c r="O141" i="26"/>
  <c r="N141" i="26"/>
  <c r="M141" i="26"/>
  <c r="L141" i="26"/>
  <c r="K141" i="26"/>
  <c r="J141" i="26"/>
  <c r="I141" i="26"/>
  <c r="H141" i="26"/>
  <c r="AD140" i="26"/>
  <c r="AI140" i="26"/>
  <c r="AN140" i="26"/>
  <c r="AS140" i="26"/>
  <c r="AX140" i="26"/>
  <c r="BC140" i="26"/>
  <c r="BH140" i="26"/>
  <c r="Q140" i="26"/>
  <c r="E140" i="26"/>
  <c r="BM140" i="26"/>
  <c r="F140" i="26"/>
  <c r="Y140" i="26"/>
  <c r="X140" i="26"/>
  <c r="W140" i="26"/>
  <c r="V140" i="26"/>
  <c r="U140" i="26"/>
  <c r="T140" i="26"/>
  <c r="S140" i="26"/>
  <c r="R140" i="26"/>
  <c r="O140" i="26"/>
  <c r="N140" i="26"/>
  <c r="M140" i="26"/>
  <c r="L140" i="26"/>
  <c r="K140" i="26"/>
  <c r="J140" i="26"/>
  <c r="I140" i="26"/>
  <c r="H140" i="26"/>
  <c r="AD139" i="26"/>
  <c r="AI139" i="26"/>
  <c r="AN139" i="26"/>
  <c r="AS139" i="26"/>
  <c r="AX139" i="26"/>
  <c r="BC139" i="26"/>
  <c r="BH139" i="26"/>
  <c r="Q139" i="26"/>
  <c r="E139" i="26"/>
  <c r="AD138" i="26"/>
  <c r="AI138" i="26"/>
  <c r="AN138" i="26"/>
  <c r="AS138" i="26"/>
  <c r="AX138" i="26"/>
  <c r="BC138" i="26"/>
  <c r="BH138" i="26"/>
  <c r="Q138" i="26"/>
  <c r="E138" i="26"/>
  <c r="A140" i="26"/>
  <c r="BM139" i="26"/>
  <c r="F139" i="26"/>
  <c r="Y139" i="26"/>
  <c r="X139" i="26"/>
  <c r="W139" i="26"/>
  <c r="V139" i="26"/>
  <c r="U139" i="26"/>
  <c r="T139" i="26"/>
  <c r="S139" i="26"/>
  <c r="R139" i="26"/>
  <c r="O139" i="26"/>
  <c r="N139" i="26"/>
  <c r="M139" i="26"/>
  <c r="L139" i="26"/>
  <c r="K139" i="26"/>
  <c r="J139" i="26"/>
  <c r="I139" i="26"/>
  <c r="H139" i="26"/>
  <c r="BM138" i="26"/>
  <c r="Y138" i="26"/>
  <c r="X138" i="26"/>
  <c r="W138" i="26"/>
  <c r="V138" i="26"/>
  <c r="U138" i="26"/>
  <c r="T138" i="26"/>
  <c r="S138" i="26"/>
  <c r="R138" i="26"/>
  <c r="O138" i="26"/>
  <c r="N138" i="26"/>
  <c r="M138" i="26"/>
  <c r="L138" i="26"/>
  <c r="K138" i="26"/>
  <c r="J138" i="26"/>
  <c r="I138" i="26"/>
  <c r="H138" i="26"/>
  <c r="AD137" i="26"/>
  <c r="AI137" i="26"/>
  <c r="AN137" i="26"/>
  <c r="AS137" i="26"/>
  <c r="AX137" i="26"/>
  <c r="BC137" i="26"/>
  <c r="BH137" i="26"/>
  <c r="Q137" i="26"/>
  <c r="E137" i="26"/>
  <c r="BM137" i="26"/>
  <c r="F137" i="26"/>
  <c r="Y137" i="26"/>
  <c r="X137" i="26"/>
  <c r="W137" i="26"/>
  <c r="V137" i="26"/>
  <c r="U137" i="26"/>
  <c r="T137" i="26"/>
  <c r="S137" i="26"/>
  <c r="R137" i="26"/>
  <c r="O137" i="26"/>
  <c r="N137" i="26"/>
  <c r="M137" i="26"/>
  <c r="L137" i="26"/>
  <c r="K137" i="26"/>
  <c r="J137" i="26"/>
  <c r="I137" i="26"/>
  <c r="H137" i="26"/>
  <c r="AD136" i="26"/>
  <c r="AI136" i="26"/>
  <c r="AN136" i="26"/>
  <c r="AS136" i="26"/>
  <c r="AX136" i="26"/>
  <c r="BC136" i="26"/>
  <c r="BH136" i="26"/>
  <c r="Q136" i="26"/>
  <c r="E136" i="26"/>
  <c r="BM136" i="26"/>
  <c r="F136" i="26"/>
  <c r="Y136" i="26"/>
  <c r="X136" i="26"/>
  <c r="W136" i="26"/>
  <c r="V136" i="26"/>
  <c r="U136" i="26"/>
  <c r="T136" i="26"/>
  <c r="S136" i="26"/>
  <c r="R136" i="26"/>
  <c r="O136" i="26"/>
  <c r="N136" i="26"/>
  <c r="L136" i="26"/>
  <c r="K136" i="26"/>
  <c r="J136" i="26"/>
  <c r="I136" i="26"/>
  <c r="H136" i="26"/>
  <c r="AD135" i="26"/>
  <c r="AI135" i="26"/>
  <c r="AN135" i="26"/>
  <c r="AS135" i="26"/>
  <c r="AX135" i="26"/>
  <c r="BC135" i="26"/>
  <c r="BH135" i="26"/>
  <c r="Q135" i="26"/>
  <c r="E135" i="26"/>
  <c r="BM135" i="26"/>
  <c r="F135" i="26"/>
  <c r="Y135" i="26"/>
  <c r="X135" i="26"/>
  <c r="W135" i="26"/>
  <c r="V135" i="26"/>
  <c r="U135" i="26"/>
  <c r="T135" i="26"/>
  <c r="S135" i="26"/>
  <c r="R135" i="26"/>
  <c r="O135" i="26"/>
  <c r="N135" i="26"/>
  <c r="M135" i="26"/>
  <c r="L135" i="26"/>
  <c r="K135" i="26"/>
  <c r="J135" i="26"/>
  <c r="I135" i="26"/>
  <c r="H135" i="26"/>
  <c r="AD134" i="26"/>
  <c r="AI134" i="26"/>
  <c r="AN134" i="26"/>
  <c r="AS134" i="26"/>
  <c r="AX134" i="26"/>
  <c r="BC134" i="26"/>
  <c r="BH134" i="26"/>
  <c r="Q134" i="26"/>
  <c r="E134" i="26"/>
  <c r="BM134" i="26"/>
  <c r="F134" i="26"/>
  <c r="Y134" i="26"/>
  <c r="X134" i="26"/>
  <c r="W134" i="26"/>
  <c r="V134" i="26"/>
  <c r="U134" i="26"/>
  <c r="T134" i="26"/>
  <c r="S134" i="26"/>
  <c r="R134" i="26"/>
  <c r="O134" i="26"/>
  <c r="N134" i="26"/>
  <c r="M134" i="26"/>
  <c r="L134" i="26"/>
  <c r="K134" i="26"/>
  <c r="J134" i="26"/>
  <c r="I134" i="26"/>
  <c r="H134" i="26"/>
  <c r="AD133" i="26"/>
  <c r="AI133" i="26"/>
  <c r="AN133" i="26"/>
  <c r="AS133" i="26"/>
  <c r="AX133" i="26"/>
  <c r="BC133" i="26"/>
  <c r="BH133" i="26"/>
  <c r="BM133" i="26"/>
  <c r="Q133" i="26"/>
  <c r="E133" i="26"/>
  <c r="F133" i="26"/>
  <c r="Y133" i="26"/>
  <c r="X133" i="26"/>
  <c r="W133" i="26"/>
  <c r="V133" i="26"/>
  <c r="U133" i="26"/>
  <c r="T133" i="26"/>
  <c r="S133" i="26"/>
  <c r="R133" i="26"/>
  <c r="O133" i="26"/>
  <c r="N133" i="26"/>
  <c r="M133" i="26"/>
  <c r="L133" i="26"/>
  <c r="K133" i="26"/>
  <c r="J133" i="26"/>
  <c r="I133" i="26"/>
  <c r="H133" i="26"/>
  <c r="AD132" i="26"/>
  <c r="AI132" i="26"/>
  <c r="AN132" i="26"/>
  <c r="AS132" i="26"/>
  <c r="AX132" i="26"/>
  <c r="BC132" i="26"/>
  <c r="BH132" i="26"/>
  <c r="Q132" i="26"/>
  <c r="E132" i="26"/>
  <c r="BM132" i="26"/>
  <c r="F132" i="26"/>
  <c r="Y132" i="26"/>
  <c r="X132" i="26"/>
  <c r="W132" i="26"/>
  <c r="V132" i="26"/>
  <c r="U132" i="26"/>
  <c r="T132" i="26"/>
  <c r="S132" i="26"/>
  <c r="R132" i="26"/>
  <c r="O132" i="26"/>
  <c r="N132" i="26"/>
  <c r="M132" i="26"/>
  <c r="L132" i="26"/>
  <c r="K132" i="26"/>
  <c r="J132" i="26"/>
  <c r="I132" i="26"/>
  <c r="H132" i="26"/>
  <c r="AD131" i="26"/>
  <c r="AI131" i="26"/>
  <c r="AN131" i="26"/>
  <c r="AS131" i="26"/>
  <c r="AX131" i="26"/>
  <c r="BC131" i="26"/>
  <c r="BH131" i="26"/>
  <c r="Q131" i="26"/>
  <c r="E131" i="26"/>
  <c r="BM131" i="26"/>
  <c r="F131" i="26"/>
  <c r="Y131" i="26"/>
  <c r="X131" i="26"/>
  <c r="W131" i="26"/>
  <c r="V131" i="26"/>
  <c r="U131" i="26"/>
  <c r="T131" i="26"/>
  <c r="S131" i="26"/>
  <c r="R131" i="26"/>
  <c r="O131" i="26"/>
  <c r="N131" i="26"/>
  <c r="M131" i="26"/>
  <c r="L131" i="26"/>
  <c r="K131" i="26"/>
  <c r="J131" i="26"/>
  <c r="I131" i="26"/>
  <c r="H131" i="26"/>
  <c r="AD130" i="26"/>
  <c r="AI130" i="26"/>
  <c r="AN130" i="26"/>
  <c r="AS130" i="26"/>
  <c r="AX130" i="26"/>
  <c r="BC130" i="26"/>
  <c r="BH130" i="26"/>
  <c r="Q130" i="26"/>
  <c r="E130" i="26"/>
  <c r="BM130" i="26"/>
  <c r="F130" i="26"/>
  <c r="Y130" i="26"/>
  <c r="X130" i="26"/>
  <c r="W130" i="26"/>
  <c r="V130" i="26"/>
  <c r="U130" i="26"/>
  <c r="T130" i="26"/>
  <c r="S130" i="26"/>
  <c r="R130" i="26"/>
  <c r="O130" i="26"/>
  <c r="N130" i="26"/>
  <c r="M130" i="26"/>
  <c r="L130" i="26"/>
  <c r="K130" i="26"/>
  <c r="J130" i="26"/>
  <c r="I130" i="26"/>
  <c r="H130" i="26"/>
  <c r="AD129" i="26"/>
  <c r="AI129" i="26"/>
  <c r="AN129" i="26"/>
  <c r="AS129" i="26"/>
  <c r="AX129" i="26"/>
  <c r="BC129" i="26"/>
  <c r="BH129" i="26"/>
  <c r="Q129" i="26"/>
  <c r="E129" i="26"/>
  <c r="BM129" i="26"/>
  <c r="F129" i="26"/>
  <c r="Y129" i="26"/>
  <c r="X129" i="26"/>
  <c r="W129" i="26"/>
  <c r="V129" i="26"/>
  <c r="U129" i="26"/>
  <c r="T129" i="26"/>
  <c r="S129" i="26"/>
  <c r="R129" i="26"/>
  <c r="O129" i="26"/>
  <c r="N129" i="26"/>
  <c r="M129" i="26"/>
  <c r="L129" i="26"/>
  <c r="K129" i="26"/>
  <c r="J129" i="26"/>
  <c r="I129" i="26"/>
  <c r="H129" i="26"/>
  <c r="AD128" i="26"/>
  <c r="AI128" i="26"/>
  <c r="AN128" i="26"/>
  <c r="AS128" i="26"/>
  <c r="AX128" i="26"/>
  <c r="BC128" i="26"/>
  <c r="BH128" i="26"/>
  <c r="Q128" i="26"/>
  <c r="E128" i="26"/>
  <c r="BM128" i="26"/>
  <c r="F128" i="26"/>
  <c r="Y128" i="26"/>
  <c r="X128" i="26"/>
  <c r="W128" i="26"/>
  <c r="V128" i="26"/>
  <c r="U128" i="26"/>
  <c r="T128" i="26"/>
  <c r="S128" i="26"/>
  <c r="R128" i="26"/>
  <c r="O128" i="26"/>
  <c r="N128" i="26"/>
  <c r="M128" i="26"/>
  <c r="L128" i="26"/>
  <c r="K128" i="26"/>
  <c r="J128" i="26"/>
  <c r="I128" i="26"/>
  <c r="H128" i="26"/>
  <c r="AD127" i="26"/>
  <c r="AI127" i="26"/>
  <c r="AN127" i="26"/>
  <c r="AS127" i="26"/>
  <c r="AX127" i="26"/>
  <c r="BC127" i="26"/>
  <c r="BH127" i="26"/>
  <c r="Q127" i="26"/>
  <c r="E127" i="26"/>
  <c r="BM127" i="26"/>
  <c r="F127" i="26"/>
  <c r="Y127" i="26"/>
  <c r="X127" i="26"/>
  <c r="W127" i="26"/>
  <c r="V127" i="26"/>
  <c r="U127" i="26"/>
  <c r="T127" i="26"/>
  <c r="S127" i="26"/>
  <c r="R127" i="26"/>
  <c r="O127" i="26"/>
  <c r="N127" i="26"/>
  <c r="M127" i="26"/>
  <c r="L127" i="26"/>
  <c r="K127" i="26"/>
  <c r="J127" i="26"/>
  <c r="I127" i="26"/>
  <c r="H127" i="26"/>
  <c r="AD126" i="26"/>
  <c r="AI126" i="26"/>
  <c r="AN126" i="26"/>
  <c r="AS126" i="26"/>
  <c r="AX126" i="26"/>
  <c r="BC126" i="26"/>
  <c r="BH126" i="26"/>
  <c r="Q126" i="26"/>
  <c r="E126" i="26"/>
  <c r="BM126" i="26"/>
  <c r="F126" i="26"/>
  <c r="Y126" i="26"/>
  <c r="X126" i="26"/>
  <c r="W126" i="26"/>
  <c r="V126" i="26"/>
  <c r="U126" i="26"/>
  <c r="T126" i="26"/>
  <c r="S126" i="26"/>
  <c r="R126" i="26"/>
  <c r="O126" i="26"/>
  <c r="N126" i="26"/>
  <c r="L126" i="26"/>
  <c r="K126" i="26"/>
  <c r="J126" i="26"/>
  <c r="I126" i="26"/>
  <c r="H126" i="26"/>
  <c r="AD125" i="26"/>
  <c r="AI125" i="26"/>
  <c r="AN125" i="26"/>
  <c r="AS125" i="26"/>
  <c r="AX125" i="26"/>
  <c r="BC125" i="26"/>
  <c r="BH125" i="26"/>
  <c r="Q125" i="26"/>
  <c r="E125" i="26"/>
  <c r="BM125" i="26"/>
  <c r="F125" i="26"/>
  <c r="Y125" i="26"/>
  <c r="X125" i="26"/>
  <c r="W125" i="26"/>
  <c r="V125" i="26"/>
  <c r="U125" i="26"/>
  <c r="T125" i="26"/>
  <c r="S125" i="26"/>
  <c r="R125" i="26"/>
  <c r="O125" i="26"/>
  <c r="N125" i="26"/>
  <c r="M125" i="26"/>
  <c r="L125" i="26"/>
  <c r="K125" i="26"/>
  <c r="J125" i="26"/>
  <c r="I125" i="26"/>
  <c r="H125" i="26"/>
  <c r="AD124" i="26"/>
  <c r="AI124" i="26"/>
  <c r="AN124" i="26"/>
  <c r="AS124" i="26"/>
  <c r="AX124" i="26"/>
  <c r="BC124" i="26"/>
  <c r="BH124" i="26"/>
  <c r="Q124" i="26"/>
  <c r="F124" i="26"/>
  <c r="U124" i="26"/>
  <c r="E124" i="26"/>
  <c r="BM124" i="26"/>
  <c r="Y124" i="26"/>
  <c r="X124" i="26"/>
  <c r="W124" i="26"/>
  <c r="V124" i="26"/>
  <c r="T124" i="26"/>
  <c r="S124" i="26"/>
  <c r="R124" i="26"/>
  <c r="O124" i="26"/>
  <c r="N124" i="26"/>
  <c r="M124" i="26"/>
  <c r="L124" i="26"/>
  <c r="K124" i="26"/>
  <c r="J124" i="26"/>
  <c r="I124" i="26"/>
  <c r="H124" i="26"/>
  <c r="AD123" i="26"/>
  <c r="AI123" i="26"/>
  <c r="AN123" i="26"/>
  <c r="AS123" i="26"/>
  <c r="AX123" i="26"/>
  <c r="BC123" i="26"/>
  <c r="BH123" i="26"/>
  <c r="Q123" i="26"/>
  <c r="F123" i="26"/>
  <c r="T123" i="26"/>
  <c r="E123" i="26"/>
  <c r="BM123" i="26"/>
  <c r="Y123" i="26"/>
  <c r="X123" i="26"/>
  <c r="W123" i="26"/>
  <c r="V123" i="26"/>
  <c r="U123" i="26"/>
  <c r="S123" i="26"/>
  <c r="R123" i="26"/>
  <c r="O123" i="26"/>
  <c r="N123" i="26"/>
  <c r="M123" i="26"/>
  <c r="L123" i="26"/>
  <c r="K123" i="26"/>
  <c r="J123" i="26"/>
  <c r="I123" i="26"/>
  <c r="H123" i="26"/>
  <c r="AD122" i="26"/>
  <c r="AI122" i="26"/>
  <c r="AN122" i="26"/>
  <c r="AS122" i="26"/>
  <c r="AX122" i="26"/>
  <c r="BC122" i="26"/>
  <c r="BH122" i="26"/>
  <c r="Q122" i="26"/>
  <c r="E122" i="26"/>
  <c r="BM122" i="26"/>
  <c r="F122" i="26"/>
  <c r="Y122" i="26"/>
  <c r="X122" i="26"/>
  <c r="W122" i="26"/>
  <c r="V122" i="26"/>
  <c r="U122" i="26"/>
  <c r="T122" i="26"/>
  <c r="S122" i="26"/>
  <c r="R122" i="26"/>
  <c r="O122" i="26"/>
  <c r="N122" i="26"/>
  <c r="L122" i="26"/>
  <c r="K122" i="26"/>
  <c r="J122" i="26"/>
  <c r="I122" i="26"/>
  <c r="H122" i="26"/>
  <c r="AD121" i="26"/>
  <c r="AI121" i="26"/>
  <c r="AN121" i="26"/>
  <c r="AS121" i="26"/>
  <c r="AX121" i="26"/>
  <c r="BC121" i="26"/>
  <c r="BH121" i="26"/>
  <c r="Q121" i="26"/>
  <c r="E121" i="26"/>
  <c r="BM121" i="26"/>
  <c r="F121" i="26"/>
  <c r="Y121" i="26"/>
  <c r="X121" i="26"/>
  <c r="W121" i="26"/>
  <c r="V121" i="26"/>
  <c r="U121" i="26"/>
  <c r="T121" i="26"/>
  <c r="S121" i="26"/>
  <c r="R121" i="26"/>
  <c r="O121" i="26"/>
  <c r="N121" i="26"/>
  <c r="M121" i="26"/>
  <c r="L121" i="26"/>
  <c r="K121" i="26"/>
  <c r="J121" i="26"/>
  <c r="I121" i="26"/>
  <c r="H121" i="26"/>
  <c r="AD120" i="26"/>
  <c r="AI120" i="26"/>
  <c r="AN120" i="26"/>
  <c r="AS120" i="26"/>
  <c r="AX120" i="26"/>
  <c r="BC120" i="26"/>
  <c r="BH120" i="26"/>
  <c r="Q120" i="26"/>
  <c r="F120" i="26"/>
  <c r="V120" i="26"/>
  <c r="E120" i="26"/>
  <c r="AD119" i="26"/>
  <c r="AI119" i="26"/>
  <c r="AN119" i="26"/>
  <c r="AS119" i="26"/>
  <c r="AX119" i="26"/>
  <c r="BC119" i="26"/>
  <c r="BH119" i="26"/>
  <c r="Q119" i="26"/>
  <c r="F119" i="26"/>
  <c r="U119" i="26"/>
  <c r="E119" i="26"/>
  <c r="A121" i="26"/>
  <c r="BM120" i="26"/>
  <c r="Y120" i="26"/>
  <c r="X120" i="26"/>
  <c r="W120" i="26"/>
  <c r="U120" i="26"/>
  <c r="T120" i="26"/>
  <c r="S120" i="26"/>
  <c r="R120" i="26"/>
  <c r="O120" i="26"/>
  <c r="N120" i="26"/>
  <c r="M120" i="26"/>
  <c r="L120" i="26"/>
  <c r="K120" i="26"/>
  <c r="J120" i="26"/>
  <c r="I120" i="26"/>
  <c r="H120" i="26"/>
  <c r="BM119" i="26"/>
  <c r="Y119" i="26"/>
  <c r="X119" i="26"/>
  <c r="W119" i="26"/>
  <c r="V119" i="26"/>
  <c r="T119" i="26"/>
  <c r="S119" i="26"/>
  <c r="R119" i="26"/>
  <c r="O119" i="26"/>
  <c r="N119" i="26"/>
  <c r="M119" i="26"/>
  <c r="L119" i="26"/>
  <c r="K119" i="26"/>
  <c r="J119" i="26"/>
  <c r="I119" i="26"/>
  <c r="H119" i="26"/>
  <c r="AD118" i="26"/>
  <c r="AI118" i="26"/>
  <c r="AN118" i="26"/>
  <c r="AS118" i="26"/>
  <c r="AX118" i="26"/>
  <c r="BC118" i="26"/>
  <c r="BH118" i="26"/>
  <c r="Q118" i="26"/>
  <c r="F118" i="26"/>
  <c r="R118" i="26"/>
  <c r="E118" i="26"/>
  <c r="BM118" i="26"/>
  <c r="Y118" i="26"/>
  <c r="X118" i="26"/>
  <c r="W118" i="26"/>
  <c r="V118" i="26"/>
  <c r="U118" i="26"/>
  <c r="T118" i="26"/>
  <c r="S118" i="26"/>
  <c r="O118" i="26"/>
  <c r="N118" i="26"/>
  <c r="M118" i="26"/>
  <c r="L118" i="26"/>
  <c r="K118" i="26"/>
  <c r="J118" i="26"/>
  <c r="I118" i="26"/>
  <c r="H118" i="26"/>
  <c r="AD117" i="26"/>
  <c r="AI117" i="26"/>
  <c r="AN117" i="26"/>
  <c r="AS117" i="26"/>
  <c r="AX117" i="26"/>
  <c r="BC117" i="26"/>
  <c r="BH117" i="26"/>
  <c r="Q117" i="26"/>
  <c r="F117" i="26"/>
  <c r="T117" i="26"/>
  <c r="E117" i="26"/>
  <c r="BM117" i="26"/>
  <c r="Y117" i="26"/>
  <c r="X117" i="26"/>
  <c r="W117" i="26"/>
  <c r="V117" i="26"/>
  <c r="U117" i="26"/>
  <c r="S117" i="26"/>
  <c r="R117" i="26"/>
  <c r="O117" i="26"/>
  <c r="N117" i="26"/>
  <c r="M117" i="26"/>
  <c r="L117" i="26"/>
  <c r="K117" i="26"/>
  <c r="J117" i="26"/>
  <c r="I117" i="26"/>
  <c r="H117" i="26"/>
  <c r="AD116" i="26"/>
  <c r="AI116" i="26"/>
  <c r="AN116" i="26"/>
  <c r="AS116" i="26"/>
  <c r="AX116" i="26"/>
  <c r="BC116" i="26"/>
  <c r="BH116" i="26"/>
  <c r="Q116" i="26"/>
  <c r="F116" i="26"/>
  <c r="V116" i="26"/>
  <c r="E116" i="26"/>
  <c r="BM116" i="26"/>
  <c r="Y116" i="26"/>
  <c r="X116" i="26"/>
  <c r="W116" i="26"/>
  <c r="U116" i="26"/>
  <c r="T116" i="26"/>
  <c r="S116" i="26"/>
  <c r="R116" i="26"/>
  <c r="O116" i="26"/>
  <c r="N116" i="26"/>
  <c r="M116" i="26"/>
  <c r="L116" i="26"/>
  <c r="K116" i="26"/>
  <c r="J116" i="26"/>
  <c r="I116" i="26"/>
  <c r="H116" i="26"/>
  <c r="BM109" i="26"/>
  <c r="BH109" i="26"/>
  <c r="BC109" i="26"/>
  <c r="AX109" i="26"/>
  <c r="AS109" i="26"/>
  <c r="AN109" i="26"/>
  <c r="AI109" i="26"/>
  <c r="AD109" i="26"/>
  <c r="F109" i="26"/>
  <c r="Y109" i="26"/>
  <c r="X109" i="26"/>
  <c r="W109" i="26"/>
  <c r="V109" i="26"/>
  <c r="U109" i="26"/>
  <c r="T109" i="26"/>
  <c r="S109" i="26"/>
  <c r="R109" i="26"/>
  <c r="Q109" i="26"/>
  <c r="O109" i="26"/>
  <c r="N109" i="26"/>
  <c r="M109" i="26"/>
  <c r="L109" i="26"/>
  <c r="K109" i="26"/>
  <c r="J109" i="26"/>
  <c r="I109" i="26"/>
  <c r="H109" i="26"/>
  <c r="E109" i="26"/>
  <c r="AD108" i="26"/>
  <c r="AI108" i="26"/>
  <c r="AN108" i="26"/>
  <c r="AS108" i="26"/>
  <c r="AX108" i="26"/>
  <c r="BC108" i="26"/>
  <c r="BH108" i="26"/>
  <c r="Q108" i="26"/>
  <c r="E108" i="26"/>
  <c r="AD107" i="26"/>
  <c r="AI107" i="26"/>
  <c r="AN107" i="26"/>
  <c r="AS107" i="26"/>
  <c r="AX107" i="26"/>
  <c r="BC107" i="26"/>
  <c r="BH107" i="26"/>
  <c r="Q107" i="26"/>
  <c r="E107" i="26"/>
  <c r="AD106" i="26"/>
  <c r="AI106" i="26"/>
  <c r="AN106" i="26"/>
  <c r="AS106" i="26"/>
  <c r="AX106" i="26"/>
  <c r="BC106" i="26"/>
  <c r="BH106" i="26"/>
  <c r="Q106" i="26"/>
  <c r="E106" i="26"/>
  <c r="A108" i="26"/>
  <c r="A109" i="26"/>
  <c r="BM108" i="26"/>
  <c r="F108" i="26"/>
  <c r="Y108" i="26"/>
  <c r="X108" i="26"/>
  <c r="W108" i="26"/>
  <c r="V108" i="26"/>
  <c r="U108" i="26"/>
  <c r="T108" i="26"/>
  <c r="S108" i="26"/>
  <c r="R108" i="26"/>
  <c r="O108" i="26"/>
  <c r="N108" i="26"/>
  <c r="M108" i="26"/>
  <c r="L108" i="26"/>
  <c r="K108" i="26"/>
  <c r="J108" i="26"/>
  <c r="I108" i="26"/>
  <c r="H108" i="26"/>
  <c r="BM107" i="26"/>
  <c r="F107" i="26"/>
  <c r="Y107" i="26"/>
  <c r="X107" i="26"/>
  <c r="W107" i="26"/>
  <c r="V107" i="26"/>
  <c r="U107" i="26"/>
  <c r="T107" i="26"/>
  <c r="S107" i="26"/>
  <c r="R107" i="26"/>
  <c r="O107" i="26"/>
  <c r="N107" i="26"/>
  <c r="M107" i="26"/>
  <c r="L107" i="26"/>
  <c r="K107" i="26"/>
  <c r="J107" i="26"/>
  <c r="I107" i="26"/>
  <c r="H107" i="26"/>
  <c r="BM106" i="26"/>
  <c r="F106" i="26"/>
  <c r="Y106" i="26"/>
  <c r="X106" i="26"/>
  <c r="W106" i="26"/>
  <c r="V106" i="26"/>
  <c r="U106" i="26"/>
  <c r="T106" i="26"/>
  <c r="S106" i="26"/>
  <c r="R106" i="26"/>
  <c r="O106" i="26"/>
  <c r="N106" i="26"/>
  <c r="M106" i="26"/>
  <c r="L106" i="26"/>
  <c r="K106" i="26"/>
  <c r="J106" i="26"/>
  <c r="I106" i="26"/>
  <c r="H106" i="26"/>
  <c r="AD105" i="26"/>
  <c r="AI105" i="26"/>
  <c r="AN105" i="26"/>
  <c r="AS105" i="26"/>
  <c r="AX105" i="26"/>
  <c r="BC105" i="26"/>
  <c r="BH105" i="26"/>
  <c r="Q105" i="26"/>
  <c r="E105" i="26"/>
  <c r="BM105" i="26"/>
  <c r="F105" i="26"/>
  <c r="Y105" i="26"/>
  <c r="X105" i="26"/>
  <c r="W105" i="26"/>
  <c r="V105" i="26"/>
  <c r="U105" i="26"/>
  <c r="T105" i="26"/>
  <c r="S105" i="26"/>
  <c r="R105" i="26"/>
  <c r="O105" i="26"/>
  <c r="N105" i="26"/>
  <c r="M105" i="26"/>
  <c r="L105" i="26"/>
  <c r="K105" i="26"/>
  <c r="J105" i="26"/>
  <c r="I105" i="26"/>
  <c r="H105" i="26"/>
  <c r="AD104" i="26"/>
  <c r="AI104" i="26"/>
  <c r="AN104" i="26"/>
  <c r="AS104" i="26"/>
  <c r="AX104" i="26"/>
  <c r="BC104" i="26"/>
  <c r="BH104" i="26"/>
  <c r="Q104" i="26"/>
  <c r="E104" i="26"/>
  <c r="AD103" i="26"/>
  <c r="AI103" i="26"/>
  <c r="AN103" i="26"/>
  <c r="AS103" i="26"/>
  <c r="AX103" i="26"/>
  <c r="BC103" i="26"/>
  <c r="BH103" i="26"/>
  <c r="Q103" i="26"/>
  <c r="E103" i="26"/>
  <c r="A105" i="26"/>
  <c r="BM104" i="26"/>
  <c r="F104" i="26"/>
  <c r="Y104" i="26"/>
  <c r="X104" i="26"/>
  <c r="W104" i="26"/>
  <c r="V104" i="26"/>
  <c r="U104" i="26"/>
  <c r="T104" i="26"/>
  <c r="S104" i="26"/>
  <c r="R104" i="26"/>
  <c r="O104" i="26"/>
  <c r="N104" i="26"/>
  <c r="M104" i="26"/>
  <c r="L104" i="26"/>
  <c r="K104" i="26"/>
  <c r="J104" i="26"/>
  <c r="I104" i="26"/>
  <c r="H104" i="26"/>
  <c r="BM103" i="26"/>
  <c r="F103" i="26"/>
  <c r="Y103" i="26"/>
  <c r="X103" i="26"/>
  <c r="W103" i="26"/>
  <c r="V103" i="26"/>
  <c r="U103" i="26"/>
  <c r="T103" i="26"/>
  <c r="S103" i="26"/>
  <c r="R103" i="26"/>
  <c r="O103" i="26"/>
  <c r="N103" i="26"/>
  <c r="M103" i="26"/>
  <c r="L103" i="26"/>
  <c r="K103" i="26"/>
  <c r="J103" i="26"/>
  <c r="I103" i="26"/>
  <c r="H103" i="26"/>
  <c r="AD102" i="26"/>
  <c r="AI102" i="26"/>
  <c r="AN102" i="26"/>
  <c r="AS102" i="26"/>
  <c r="AX102" i="26"/>
  <c r="BC102" i="26"/>
  <c r="BH102" i="26"/>
  <c r="Q102" i="26"/>
  <c r="E102" i="26"/>
  <c r="AD101" i="26"/>
  <c r="AI101" i="26"/>
  <c r="AN101" i="26"/>
  <c r="AS101" i="26"/>
  <c r="AX101" i="26"/>
  <c r="BC101" i="26"/>
  <c r="BH101" i="26"/>
  <c r="Q101" i="26"/>
  <c r="E101" i="26"/>
  <c r="A103" i="26"/>
  <c r="BM102" i="26"/>
  <c r="F102" i="26"/>
  <c r="Y102" i="26"/>
  <c r="X102" i="26"/>
  <c r="W102" i="26"/>
  <c r="V102" i="26"/>
  <c r="U102" i="26"/>
  <c r="T102" i="26"/>
  <c r="S102" i="26"/>
  <c r="R102" i="26"/>
  <c r="O102" i="26"/>
  <c r="N102" i="26"/>
  <c r="M102" i="26"/>
  <c r="L102" i="26"/>
  <c r="K102" i="26"/>
  <c r="J102" i="26"/>
  <c r="I102" i="26"/>
  <c r="H102" i="26"/>
  <c r="BM101" i="26"/>
  <c r="F101" i="26"/>
  <c r="Y101" i="26"/>
  <c r="X101" i="26"/>
  <c r="W101" i="26"/>
  <c r="V101" i="26"/>
  <c r="U101" i="26"/>
  <c r="T101" i="26"/>
  <c r="S101" i="26"/>
  <c r="R101" i="26"/>
  <c r="O101" i="26"/>
  <c r="N101" i="26"/>
  <c r="M101" i="26"/>
  <c r="L101" i="26"/>
  <c r="K101" i="26"/>
  <c r="J101" i="26"/>
  <c r="I101" i="26"/>
  <c r="H101" i="26"/>
  <c r="AD100" i="26"/>
  <c r="AI100" i="26"/>
  <c r="AN100" i="26"/>
  <c r="AS100" i="26"/>
  <c r="AX100" i="26"/>
  <c r="BC100" i="26"/>
  <c r="BH100" i="26"/>
  <c r="Q100" i="26"/>
  <c r="E100" i="26"/>
  <c r="BM100" i="26"/>
  <c r="F100" i="26"/>
  <c r="Y100" i="26"/>
  <c r="X100" i="26"/>
  <c r="W100" i="26"/>
  <c r="V100" i="26"/>
  <c r="U100" i="26"/>
  <c r="T100" i="26"/>
  <c r="S100" i="26"/>
  <c r="R100" i="26"/>
  <c r="O100" i="26"/>
  <c r="N100" i="26"/>
  <c r="M100" i="26"/>
  <c r="L100" i="26"/>
  <c r="K100" i="26"/>
  <c r="J100" i="26"/>
  <c r="I100" i="26"/>
  <c r="H100" i="26"/>
  <c r="AD99" i="26"/>
  <c r="AI99" i="26"/>
  <c r="AN99" i="26"/>
  <c r="AS99" i="26"/>
  <c r="AX99" i="26"/>
  <c r="BC99" i="26"/>
  <c r="BH99" i="26"/>
  <c r="Q99" i="26"/>
  <c r="E99" i="26"/>
  <c r="BM99" i="26"/>
  <c r="F99" i="26"/>
  <c r="Y99" i="26"/>
  <c r="X99" i="26"/>
  <c r="W99" i="26"/>
  <c r="V99" i="26"/>
  <c r="U99" i="26"/>
  <c r="T99" i="26"/>
  <c r="S99" i="26"/>
  <c r="R99" i="26"/>
  <c r="O99" i="26"/>
  <c r="N99" i="26"/>
  <c r="M99" i="26"/>
  <c r="L99" i="26"/>
  <c r="K99" i="26"/>
  <c r="J99" i="26"/>
  <c r="I99" i="26"/>
  <c r="H99" i="26"/>
  <c r="AD98" i="26"/>
  <c r="AI98" i="26"/>
  <c r="AN98" i="26"/>
  <c r="AS98" i="26"/>
  <c r="AX98" i="26"/>
  <c r="BC98" i="26"/>
  <c r="BH98" i="26"/>
  <c r="Q98" i="26"/>
  <c r="E98" i="26"/>
  <c r="BM98" i="26"/>
  <c r="F98" i="26"/>
  <c r="Y98" i="26"/>
  <c r="X98" i="26"/>
  <c r="W98" i="26"/>
  <c r="V98" i="26"/>
  <c r="U98" i="26"/>
  <c r="T98" i="26"/>
  <c r="S98" i="26"/>
  <c r="R98" i="26"/>
  <c r="O98" i="26"/>
  <c r="N98" i="26"/>
  <c r="M98" i="26"/>
  <c r="L98" i="26"/>
  <c r="K98" i="26"/>
  <c r="J98" i="26"/>
  <c r="I98" i="26"/>
  <c r="H98" i="26"/>
  <c r="AD97" i="26"/>
  <c r="AI97" i="26"/>
  <c r="AN97" i="26"/>
  <c r="AS97" i="26"/>
  <c r="AX97" i="26"/>
  <c r="BC97" i="26"/>
  <c r="BH97" i="26"/>
  <c r="BM97" i="26"/>
  <c r="Q97" i="26"/>
  <c r="E97" i="26"/>
  <c r="F97" i="26"/>
  <c r="Y97" i="26"/>
  <c r="X97" i="26"/>
  <c r="W97" i="26"/>
  <c r="V97" i="26"/>
  <c r="U97" i="26"/>
  <c r="T97" i="26"/>
  <c r="S97" i="26"/>
  <c r="R97" i="26"/>
  <c r="O97" i="26"/>
  <c r="N97" i="26"/>
  <c r="M97" i="26"/>
  <c r="L97" i="26"/>
  <c r="K97" i="26"/>
  <c r="J97" i="26"/>
  <c r="I97" i="26"/>
  <c r="H97" i="26"/>
  <c r="AD96" i="26"/>
  <c r="AI96" i="26"/>
  <c r="AN96" i="26"/>
  <c r="AS96" i="26"/>
  <c r="AX96" i="26"/>
  <c r="BC96" i="26"/>
  <c r="BH96" i="26"/>
  <c r="Q96" i="26"/>
  <c r="E96" i="26"/>
  <c r="BM96" i="26"/>
  <c r="F96" i="26"/>
  <c r="Y96" i="26"/>
  <c r="X96" i="26"/>
  <c r="W96" i="26"/>
  <c r="V96" i="26"/>
  <c r="U96" i="26"/>
  <c r="T96" i="26"/>
  <c r="S96" i="26"/>
  <c r="R96" i="26"/>
  <c r="O96" i="26"/>
  <c r="N96" i="26"/>
  <c r="M96" i="26"/>
  <c r="L96" i="26"/>
  <c r="K96" i="26"/>
  <c r="J96" i="26"/>
  <c r="I96" i="26"/>
  <c r="H96" i="26"/>
  <c r="AD95" i="26"/>
  <c r="AI95" i="26"/>
  <c r="AN95" i="26"/>
  <c r="AS95" i="26"/>
  <c r="AX95" i="26"/>
  <c r="BC95" i="26"/>
  <c r="BH95" i="26"/>
  <c r="Q95" i="26"/>
  <c r="E95" i="26"/>
  <c r="BM95" i="26"/>
  <c r="F95" i="26"/>
  <c r="Y95" i="26"/>
  <c r="X95" i="26"/>
  <c r="W95" i="26"/>
  <c r="V95" i="26"/>
  <c r="U95" i="26"/>
  <c r="T95" i="26"/>
  <c r="S95" i="26"/>
  <c r="R95" i="26"/>
  <c r="O95" i="26"/>
  <c r="N95" i="26"/>
  <c r="M95" i="26"/>
  <c r="L95" i="26"/>
  <c r="K95" i="26"/>
  <c r="J95" i="26"/>
  <c r="I95" i="26"/>
  <c r="H95" i="26"/>
  <c r="AD94" i="26"/>
  <c r="AI94" i="26"/>
  <c r="AN94" i="26"/>
  <c r="AS94" i="26"/>
  <c r="AX94" i="26"/>
  <c r="BC94" i="26"/>
  <c r="BH94" i="26"/>
  <c r="Q94" i="26"/>
  <c r="E94" i="26"/>
  <c r="AD93" i="26"/>
  <c r="AI93" i="26"/>
  <c r="AN93" i="26"/>
  <c r="AS93" i="26"/>
  <c r="AX93" i="26"/>
  <c r="BC93" i="26"/>
  <c r="BH93" i="26"/>
  <c r="Q93" i="26"/>
  <c r="E93" i="26"/>
  <c r="A95" i="26"/>
  <c r="BM94" i="26"/>
  <c r="F94" i="26"/>
  <c r="Y94" i="26"/>
  <c r="X94" i="26"/>
  <c r="W94" i="26"/>
  <c r="V94" i="26"/>
  <c r="U94" i="26"/>
  <c r="T94" i="26"/>
  <c r="S94" i="26"/>
  <c r="R94" i="26"/>
  <c r="O94" i="26"/>
  <c r="N94" i="26"/>
  <c r="M94" i="26"/>
  <c r="L94" i="26"/>
  <c r="K94" i="26"/>
  <c r="J94" i="26"/>
  <c r="I94" i="26"/>
  <c r="H94" i="26"/>
  <c r="BM93" i="26"/>
  <c r="F93" i="26"/>
  <c r="Y93" i="26"/>
  <c r="X93" i="26"/>
  <c r="W93" i="26"/>
  <c r="V93" i="26"/>
  <c r="U93" i="26"/>
  <c r="T93" i="26"/>
  <c r="S93" i="26"/>
  <c r="R93" i="26"/>
  <c r="O93" i="26"/>
  <c r="N93" i="26"/>
  <c r="M93" i="26"/>
  <c r="L93" i="26"/>
  <c r="K93" i="26"/>
  <c r="J93" i="26"/>
  <c r="I93" i="26"/>
  <c r="H93" i="26"/>
  <c r="AD92" i="26"/>
  <c r="AI92" i="26"/>
  <c r="AN92" i="26"/>
  <c r="AS92" i="26"/>
  <c r="AX92" i="26"/>
  <c r="BC92" i="26"/>
  <c r="BH92" i="26"/>
  <c r="Q92" i="26"/>
  <c r="E92" i="26"/>
  <c r="BM92" i="26"/>
  <c r="F92" i="26"/>
  <c r="Y92" i="26"/>
  <c r="X92" i="26"/>
  <c r="W92" i="26"/>
  <c r="V92" i="26"/>
  <c r="U92" i="26"/>
  <c r="T92" i="26"/>
  <c r="S92" i="26"/>
  <c r="R92" i="26"/>
  <c r="O92" i="26"/>
  <c r="N92" i="26"/>
  <c r="M92" i="26"/>
  <c r="L92" i="26"/>
  <c r="K92" i="26"/>
  <c r="J92" i="26"/>
  <c r="I92" i="26"/>
  <c r="H92" i="26"/>
  <c r="AD91" i="26"/>
  <c r="AI91" i="26"/>
  <c r="AN91" i="26"/>
  <c r="AS91" i="26"/>
  <c r="AX91" i="26"/>
  <c r="BC91" i="26"/>
  <c r="BH91" i="26"/>
  <c r="Q91" i="26"/>
  <c r="E91" i="26"/>
  <c r="BM91" i="26"/>
  <c r="F91" i="26"/>
  <c r="Y91" i="26"/>
  <c r="X91" i="26"/>
  <c r="W91" i="26"/>
  <c r="V91" i="26"/>
  <c r="U91" i="26"/>
  <c r="T91" i="26"/>
  <c r="S91" i="26"/>
  <c r="R91" i="26"/>
  <c r="O91" i="26"/>
  <c r="N91" i="26"/>
  <c r="M91" i="26"/>
  <c r="L91" i="26"/>
  <c r="K91" i="26"/>
  <c r="J91" i="26"/>
  <c r="I91" i="26"/>
  <c r="H91" i="26"/>
  <c r="AD90" i="26"/>
  <c r="AI90" i="26"/>
  <c r="AN90" i="26"/>
  <c r="AS90" i="26"/>
  <c r="AX90" i="26"/>
  <c r="BC90" i="26"/>
  <c r="BH90" i="26"/>
  <c r="Q90" i="26"/>
  <c r="E90" i="26"/>
  <c r="BM90" i="26"/>
  <c r="F90" i="26"/>
  <c r="Y90" i="26"/>
  <c r="X90" i="26"/>
  <c r="W90" i="26"/>
  <c r="V90" i="26"/>
  <c r="U90" i="26"/>
  <c r="T90" i="26"/>
  <c r="S90" i="26"/>
  <c r="R90" i="26"/>
  <c r="O90" i="26"/>
  <c r="N90" i="26"/>
  <c r="M90" i="26"/>
  <c r="L90" i="26"/>
  <c r="K90" i="26"/>
  <c r="J90" i="26"/>
  <c r="I90" i="26"/>
  <c r="H90" i="26"/>
  <c r="AD89" i="26"/>
  <c r="AI89" i="26"/>
  <c r="AN89" i="26"/>
  <c r="AS89" i="26"/>
  <c r="AX89" i="26"/>
  <c r="BC89" i="26"/>
  <c r="BH89" i="26"/>
  <c r="Q89" i="26"/>
  <c r="E89" i="26"/>
  <c r="AD88" i="26"/>
  <c r="AI88" i="26"/>
  <c r="AN88" i="26"/>
  <c r="AS88" i="26"/>
  <c r="AX88" i="26"/>
  <c r="BC88" i="26"/>
  <c r="BH88" i="26"/>
  <c r="Q88" i="26"/>
  <c r="E88" i="26"/>
  <c r="A90" i="26"/>
  <c r="BM89" i="26"/>
  <c r="F89" i="26"/>
  <c r="Y89" i="26"/>
  <c r="X89" i="26"/>
  <c r="W89" i="26"/>
  <c r="V89" i="26"/>
  <c r="U89" i="26"/>
  <c r="T89" i="26"/>
  <c r="S89" i="26"/>
  <c r="R89" i="26"/>
  <c r="O89" i="26"/>
  <c r="N89" i="26"/>
  <c r="M89" i="26"/>
  <c r="L89" i="26"/>
  <c r="K89" i="26"/>
  <c r="J89" i="26"/>
  <c r="I89" i="26"/>
  <c r="H89" i="26"/>
  <c r="BM88" i="26"/>
  <c r="F88" i="26"/>
  <c r="Y88" i="26"/>
  <c r="X88" i="26"/>
  <c r="W88" i="26"/>
  <c r="V88" i="26"/>
  <c r="U88" i="26"/>
  <c r="T88" i="26"/>
  <c r="S88" i="26"/>
  <c r="R88" i="26"/>
  <c r="O88" i="26"/>
  <c r="N88" i="26"/>
  <c r="M88" i="26"/>
  <c r="L88" i="26"/>
  <c r="K88" i="26"/>
  <c r="J88" i="26"/>
  <c r="I88" i="26"/>
  <c r="H88" i="26"/>
  <c r="AD87" i="26"/>
  <c r="AI87" i="26"/>
  <c r="AN87" i="26"/>
  <c r="AS87" i="26"/>
  <c r="AX87" i="26"/>
  <c r="BC87" i="26"/>
  <c r="BH87" i="26"/>
  <c r="Q87" i="26"/>
  <c r="E87" i="26"/>
  <c r="BM87" i="26"/>
  <c r="F87" i="26"/>
  <c r="Y87" i="26"/>
  <c r="X87" i="26"/>
  <c r="W87" i="26"/>
  <c r="V87" i="26"/>
  <c r="U87" i="26"/>
  <c r="T87" i="26"/>
  <c r="S87" i="26"/>
  <c r="R87" i="26"/>
  <c r="O87" i="26"/>
  <c r="N87" i="26"/>
  <c r="M87" i="26"/>
  <c r="L87" i="26"/>
  <c r="K87" i="26"/>
  <c r="J87" i="26"/>
  <c r="I87" i="26"/>
  <c r="H87" i="26"/>
  <c r="AD86" i="26"/>
  <c r="AI86" i="26"/>
  <c r="AN86" i="26"/>
  <c r="AS86" i="26"/>
  <c r="AX86" i="26"/>
  <c r="BC86" i="26"/>
  <c r="BH86" i="26"/>
  <c r="Q86" i="26"/>
  <c r="E86" i="26"/>
  <c r="BM86" i="26"/>
  <c r="F86" i="26"/>
  <c r="Y86" i="26"/>
  <c r="X86" i="26"/>
  <c r="W86" i="26"/>
  <c r="V86" i="26"/>
  <c r="U86" i="26"/>
  <c r="T86" i="26"/>
  <c r="S86" i="26"/>
  <c r="R86" i="26"/>
  <c r="O86" i="26"/>
  <c r="N86" i="26"/>
  <c r="M86" i="26"/>
  <c r="L86" i="26"/>
  <c r="K86" i="26"/>
  <c r="J86" i="26"/>
  <c r="I86" i="26"/>
  <c r="H86" i="26"/>
  <c r="AD85" i="26"/>
  <c r="AI85" i="26"/>
  <c r="AN85" i="26"/>
  <c r="AS85" i="26"/>
  <c r="AX85" i="26"/>
  <c r="BC85" i="26"/>
  <c r="BH85" i="26"/>
  <c r="Q85" i="26"/>
  <c r="E85" i="26"/>
  <c r="BM85" i="26"/>
  <c r="F85" i="26"/>
  <c r="Y85" i="26"/>
  <c r="X85" i="26"/>
  <c r="W85" i="26"/>
  <c r="V85" i="26"/>
  <c r="U85" i="26"/>
  <c r="T85" i="26"/>
  <c r="S85" i="26"/>
  <c r="R85" i="26"/>
  <c r="O85" i="26"/>
  <c r="N85" i="26"/>
  <c r="M85" i="26"/>
  <c r="L85" i="26"/>
  <c r="K85" i="26"/>
  <c r="J85" i="26"/>
  <c r="I85" i="26"/>
  <c r="H85" i="26"/>
  <c r="AD84" i="26"/>
  <c r="AI84" i="26"/>
  <c r="AN84" i="26"/>
  <c r="AS84" i="26"/>
  <c r="AX84" i="26"/>
  <c r="BC84" i="26"/>
  <c r="BH84" i="26"/>
  <c r="Q84" i="26"/>
  <c r="E84" i="26"/>
  <c r="BM84" i="26"/>
  <c r="F84" i="26"/>
  <c r="Y84" i="26"/>
  <c r="X84" i="26"/>
  <c r="W84" i="26"/>
  <c r="V84" i="26"/>
  <c r="U84" i="26"/>
  <c r="T84" i="26"/>
  <c r="S84" i="26"/>
  <c r="R84" i="26"/>
  <c r="O84" i="26"/>
  <c r="N84" i="26"/>
  <c r="M84" i="26"/>
  <c r="L84" i="26"/>
  <c r="K84" i="26"/>
  <c r="J84" i="26"/>
  <c r="I84" i="26"/>
  <c r="H84" i="26"/>
  <c r="AD83" i="26"/>
  <c r="AI83" i="26"/>
  <c r="AN83" i="26"/>
  <c r="AS83" i="26"/>
  <c r="AX83" i="26"/>
  <c r="BC83" i="26"/>
  <c r="BH83" i="26"/>
  <c r="Q83" i="26"/>
  <c r="E83" i="26"/>
  <c r="BM83" i="26"/>
  <c r="F83" i="26"/>
  <c r="Y83" i="26"/>
  <c r="X83" i="26"/>
  <c r="W83" i="26"/>
  <c r="V83" i="26"/>
  <c r="U83" i="26"/>
  <c r="T83" i="26"/>
  <c r="S83" i="26"/>
  <c r="R83" i="26"/>
  <c r="O83" i="26"/>
  <c r="N83" i="26"/>
  <c r="M83" i="26"/>
  <c r="L83" i="26"/>
  <c r="K83" i="26"/>
  <c r="J83" i="26"/>
  <c r="I83" i="26"/>
  <c r="H83" i="26"/>
  <c r="AD82" i="26"/>
  <c r="AI82" i="26"/>
  <c r="AN82" i="26"/>
  <c r="AS82" i="26"/>
  <c r="AX82" i="26"/>
  <c r="BC82" i="26"/>
  <c r="BH82" i="26"/>
  <c r="Q82" i="26"/>
  <c r="E82" i="26"/>
  <c r="BM82" i="26"/>
  <c r="F82" i="26"/>
  <c r="Y82" i="26"/>
  <c r="X82" i="26"/>
  <c r="W82" i="26"/>
  <c r="V82" i="26"/>
  <c r="U82" i="26"/>
  <c r="T82" i="26"/>
  <c r="S82" i="26"/>
  <c r="R82" i="26"/>
  <c r="O82" i="26"/>
  <c r="N82" i="26"/>
  <c r="M82" i="26"/>
  <c r="L82" i="26"/>
  <c r="K82" i="26"/>
  <c r="J82" i="26"/>
  <c r="I82" i="26"/>
  <c r="H82" i="26"/>
  <c r="AD81" i="26"/>
  <c r="AI81" i="26"/>
  <c r="AN81" i="26"/>
  <c r="AS81" i="26"/>
  <c r="AX81" i="26"/>
  <c r="BC81" i="26"/>
  <c r="BH81" i="26"/>
  <c r="Q81" i="26"/>
  <c r="E81" i="26"/>
  <c r="BM81" i="26"/>
  <c r="F81" i="26"/>
  <c r="Y81" i="26"/>
  <c r="X81" i="26"/>
  <c r="W81" i="26"/>
  <c r="V81" i="26"/>
  <c r="U81" i="26"/>
  <c r="T81" i="26"/>
  <c r="S81" i="26"/>
  <c r="R81" i="26"/>
  <c r="O81" i="26"/>
  <c r="N81" i="26"/>
  <c r="M81" i="26"/>
  <c r="L81" i="26"/>
  <c r="K81" i="26"/>
  <c r="J81" i="26"/>
  <c r="I81" i="26"/>
  <c r="H81" i="26"/>
  <c r="AD80" i="26"/>
  <c r="AI80" i="26"/>
  <c r="AN80" i="26"/>
  <c r="AS80" i="26"/>
  <c r="AX80" i="26"/>
  <c r="BC80" i="26"/>
  <c r="BH80" i="26"/>
  <c r="Q80" i="26"/>
  <c r="E80" i="26"/>
  <c r="BM80" i="26"/>
  <c r="F80" i="26"/>
  <c r="Y80" i="26"/>
  <c r="X80" i="26"/>
  <c r="W80" i="26"/>
  <c r="V80" i="26"/>
  <c r="U80" i="26"/>
  <c r="T80" i="26"/>
  <c r="S80" i="26"/>
  <c r="R80" i="26"/>
  <c r="O80" i="26"/>
  <c r="N80" i="26"/>
  <c r="M80" i="26"/>
  <c r="L80" i="26"/>
  <c r="K80" i="26"/>
  <c r="J80" i="26"/>
  <c r="I80" i="26"/>
  <c r="H80" i="26"/>
  <c r="AD79" i="26"/>
  <c r="AI79" i="26"/>
  <c r="AN79" i="26"/>
  <c r="AS79" i="26"/>
  <c r="AX79" i="26"/>
  <c r="BC79" i="26"/>
  <c r="BH79" i="26"/>
  <c r="Q79" i="26"/>
  <c r="E79" i="26"/>
  <c r="AD78" i="26"/>
  <c r="AI78" i="26"/>
  <c r="AN78" i="26"/>
  <c r="AS78" i="26"/>
  <c r="AX78" i="26"/>
  <c r="BC78" i="26"/>
  <c r="BH78" i="26"/>
  <c r="Q78" i="26"/>
  <c r="E78" i="26"/>
  <c r="AD77" i="26"/>
  <c r="AI77" i="26"/>
  <c r="AN77" i="26"/>
  <c r="AS77" i="26"/>
  <c r="AX77" i="26"/>
  <c r="BC77" i="26"/>
  <c r="BH77" i="26"/>
  <c r="Q77" i="26"/>
  <c r="E77" i="26"/>
  <c r="A79" i="26"/>
  <c r="A80" i="26"/>
  <c r="BM79" i="26"/>
  <c r="F79" i="26"/>
  <c r="Y79" i="26"/>
  <c r="X79" i="26"/>
  <c r="W79" i="26"/>
  <c r="V79" i="26"/>
  <c r="U79" i="26"/>
  <c r="T79" i="26"/>
  <c r="S79" i="26"/>
  <c r="R79" i="26"/>
  <c r="O79" i="26"/>
  <c r="N79" i="26"/>
  <c r="M79" i="26"/>
  <c r="L79" i="26"/>
  <c r="K79" i="26"/>
  <c r="J79" i="26"/>
  <c r="I79" i="26"/>
  <c r="H79" i="26"/>
  <c r="BM78" i="26"/>
  <c r="F78" i="26"/>
  <c r="Y78" i="26"/>
  <c r="X78" i="26"/>
  <c r="W78" i="26"/>
  <c r="V78" i="26"/>
  <c r="U78" i="26"/>
  <c r="T78" i="26"/>
  <c r="S78" i="26"/>
  <c r="R78" i="26"/>
  <c r="O78" i="26"/>
  <c r="N78" i="26"/>
  <c r="M78" i="26"/>
  <c r="L78" i="26"/>
  <c r="K78" i="26"/>
  <c r="J78" i="26"/>
  <c r="I78" i="26"/>
  <c r="H78" i="26"/>
  <c r="BM77" i="26"/>
  <c r="F77" i="26"/>
  <c r="Y77" i="26"/>
  <c r="X77" i="26"/>
  <c r="W77" i="26"/>
  <c r="V77" i="26"/>
  <c r="U77" i="26"/>
  <c r="T77" i="26"/>
  <c r="S77" i="26"/>
  <c r="R77" i="26"/>
  <c r="O77" i="26"/>
  <c r="N77" i="26"/>
  <c r="M77" i="26"/>
  <c r="L77" i="26"/>
  <c r="K77" i="26"/>
  <c r="J77" i="26"/>
  <c r="I77" i="26"/>
  <c r="H77" i="26"/>
  <c r="AD76" i="26"/>
  <c r="AI76" i="26"/>
  <c r="AN76" i="26"/>
  <c r="AS76" i="26"/>
  <c r="AX76" i="26"/>
  <c r="BC76" i="26"/>
  <c r="BH76" i="26"/>
  <c r="Q76" i="26"/>
  <c r="E76" i="26"/>
  <c r="BM76" i="26"/>
  <c r="F76" i="26"/>
  <c r="Y76" i="26"/>
  <c r="X76" i="26"/>
  <c r="W76" i="26"/>
  <c r="V76" i="26"/>
  <c r="U76" i="26"/>
  <c r="T76" i="26"/>
  <c r="S76" i="26"/>
  <c r="R76" i="26"/>
  <c r="O76" i="26"/>
  <c r="N76" i="26"/>
  <c r="M76" i="26"/>
  <c r="L76" i="26"/>
  <c r="K76" i="26"/>
  <c r="J76" i="26"/>
  <c r="I76" i="26"/>
  <c r="H76" i="26"/>
  <c r="AD75" i="26"/>
  <c r="AI75" i="26"/>
  <c r="AN75" i="26"/>
  <c r="AS75" i="26"/>
  <c r="AX75" i="26"/>
  <c r="BC75" i="26"/>
  <c r="BH75" i="26"/>
  <c r="Q75" i="26"/>
  <c r="E75" i="26"/>
  <c r="AD74" i="26"/>
  <c r="AI74" i="26"/>
  <c r="AN74" i="26"/>
  <c r="AS74" i="26"/>
  <c r="AX74" i="26"/>
  <c r="BC74" i="26"/>
  <c r="BH74" i="26"/>
  <c r="Q74" i="26"/>
  <c r="E74" i="26"/>
  <c r="A76" i="26"/>
  <c r="BM75" i="26"/>
  <c r="F75" i="26"/>
  <c r="Y75" i="26"/>
  <c r="X75" i="26"/>
  <c r="W75" i="26"/>
  <c r="V75" i="26"/>
  <c r="U75" i="26"/>
  <c r="T75" i="26"/>
  <c r="S75" i="26"/>
  <c r="R75" i="26"/>
  <c r="O75" i="26"/>
  <c r="N75" i="26"/>
  <c r="M75" i="26"/>
  <c r="L75" i="26"/>
  <c r="K75" i="26"/>
  <c r="J75" i="26"/>
  <c r="I75" i="26"/>
  <c r="H75" i="26"/>
  <c r="BM74" i="26"/>
  <c r="F74" i="26"/>
  <c r="Y74" i="26"/>
  <c r="X74" i="26"/>
  <c r="W74" i="26"/>
  <c r="V74" i="26"/>
  <c r="U74" i="26"/>
  <c r="T74" i="26"/>
  <c r="S74" i="26"/>
  <c r="R74" i="26"/>
  <c r="O74" i="26"/>
  <c r="N74" i="26"/>
  <c r="M74" i="26"/>
  <c r="L74" i="26"/>
  <c r="K74" i="26"/>
  <c r="J74" i="26"/>
  <c r="I74" i="26"/>
  <c r="H74" i="26"/>
  <c r="AD73" i="26"/>
  <c r="AI73" i="26"/>
  <c r="AN73" i="26"/>
  <c r="AS73" i="26"/>
  <c r="AX73" i="26"/>
  <c r="BC73" i="26"/>
  <c r="BH73" i="26"/>
  <c r="Q73" i="26"/>
  <c r="E73" i="26"/>
  <c r="BM73" i="26"/>
  <c r="F73" i="26"/>
  <c r="Y73" i="26"/>
  <c r="X73" i="26"/>
  <c r="W73" i="26"/>
  <c r="V73" i="26"/>
  <c r="U73" i="26"/>
  <c r="T73" i="26"/>
  <c r="S73" i="26"/>
  <c r="R73" i="26"/>
  <c r="O73" i="26"/>
  <c r="N73" i="26"/>
  <c r="M73" i="26"/>
  <c r="L73" i="26"/>
  <c r="K73" i="26"/>
  <c r="J73" i="26"/>
  <c r="I73" i="26"/>
  <c r="H73" i="26"/>
  <c r="AD72" i="26"/>
  <c r="AI72" i="26"/>
  <c r="AN72" i="26"/>
  <c r="AS72" i="26"/>
  <c r="AX72" i="26"/>
  <c r="BC72" i="26"/>
  <c r="BH72" i="26"/>
  <c r="Q72" i="26"/>
  <c r="E72" i="26"/>
  <c r="BM72" i="26"/>
  <c r="F72" i="26"/>
  <c r="Y72" i="26"/>
  <c r="X72" i="26"/>
  <c r="W72" i="26"/>
  <c r="V72" i="26"/>
  <c r="U72" i="26"/>
  <c r="T72" i="26"/>
  <c r="S72" i="26"/>
  <c r="R72" i="26"/>
  <c r="O72" i="26"/>
  <c r="N72" i="26"/>
  <c r="M72" i="26"/>
  <c r="L72" i="26"/>
  <c r="K72" i="26"/>
  <c r="J72" i="26"/>
  <c r="I72" i="26"/>
  <c r="H72" i="26"/>
  <c r="AD71" i="26"/>
  <c r="AI71" i="26"/>
  <c r="AN71" i="26"/>
  <c r="AS71" i="26"/>
  <c r="AX71" i="26"/>
  <c r="BC71" i="26"/>
  <c r="BH71" i="26"/>
  <c r="Q71" i="26"/>
  <c r="F71" i="26"/>
  <c r="V71" i="26"/>
  <c r="E71" i="26"/>
  <c r="BM71" i="26"/>
  <c r="Y71" i="26"/>
  <c r="X71" i="26"/>
  <c r="W71" i="26"/>
  <c r="U71" i="26"/>
  <c r="T71" i="26"/>
  <c r="S71" i="26"/>
  <c r="R71" i="26"/>
  <c r="O71" i="26"/>
  <c r="N71" i="26"/>
  <c r="M71" i="26"/>
  <c r="L71" i="26"/>
  <c r="K71" i="26"/>
  <c r="J71" i="26"/>
  <c r="I71" i="26"/>
  <c r="H71" i="26"/>
  <c r="AD70" i="26"/>
  <c r="AI70" i="26"/>
  <c r="AN70" i="26"/>
  <c r="AS70" i="26"/>
  <c r="AX70" i="26"/>
  <c r="BC70" i="26"/>
  <c r="BH70" i="26"/>
  <c r="Q70" i="26"/>
  <c r="E70" i="26"/>
  <c r="BM70" i="26"/>
  <c r="F70" i="26"/>
  <c r="Y70" i="26"/>
  <c r="X70" i="26"/>
  <c r="W70" i="26"/>
  <c r="V70" i="26"/>
  <c r="U70" i="26"/>
  <c r="T70" i="26"/>
  <c r="S70" i="26"/>
  <c r="R70" i="26"/>
  <c r="O70" i="26"/>
  <c r="N70" i="26"/>
  <c r="M70" i="26"/>
  <c r="L70" i="26"/>
  <c r="K70" i="26"/>
  <c r="J70" i="26"/>
  <c r="I70" i="26"/>
  <c r="H70" i="26"/>
  <c r="AD69" i="26"/>
  <c r="AI69" i="26"/>
  <c r="AN69" i="26"/>
  <c r="AS69" i="26"/>
  <c r="AX69" i="26"/>
  <c r="BC69" i="26"/>
  <c r="BH69" i="26"/>
  <c r="Q69" i="26"/>
  <c r="F69" i="26"/>
  <c r="T69" i="26"/>
  <c r="E69" i="26"/>
  <c r="BM69" i="26"/>
  <c r="Y69" i="26"/>
  <c r="X69" i="26"/>
  <c r="W69" i="26"/>
  <c r="V69" i="26"/>
  <c r="U69" i="26"/>
  <c r="S69" i="26"/>
  <c r="R69" i="26"/>
  <c r="O69" i="26"/>
  <c r="N69" i="26"/>
  <c r="M69" i="26"/>
  <c r="L69" i="26"/>
  <c r="K69" i="26"/>
  <c r="J69" i="26"/>
  <c r="I69" i="26"/>
  <c r="H69" i="26"/>
  <c r="AD68" i="26"/>
  <c r="AI68" i="26"/>
  <c r="AN68" i="26"/>
  <c r="AS68" i="26"/>
  <c r="AX68" i="26"/>
  <c r="BC68" i="26"/>
  <c r="BH68" i="26"/>
  <c r="Q68" i="26"/>
  <c r="E68" i="26"/>
  <c r="BM68" i="26"/>
  <c r="F68" i="26"/>
  <c r="Y68" i="26"/>
  <c r="X68" i="26"/>
  <c r="W68" i="26"/>
  <c r="V68" i="26"/>
  <c r="U68" i="26"/>
  <c r="T68" i="26"/>
  <c r="S68" i="26"/>
  <c r="R68" i="26"/>
  <c r="O68" i="26"/>
  <c r="N68" i="26"/>
  <c r="M68" i="26"/>
  <c r="L68" i="26"/>
  <c r="K68" i="26"/>
  <c r="J68" i="26"/>
  <c r="I68" i="26"/>
  <c r="H68" i="26"/>
  <c r="AD67" i="26"/>
  <c r="AI67" i="26"/>
  <c r="AN67" i="26"/>
  <c r="AS67" i="26"/>
  <c r="AX67" i="26"/>
  <c r="BC67" i="26"/>
  <c r="BH67" i="26"/>
  <c r="Q67" i="26"/>
  <c r="E67" i="26"/>
  <c r="BM67" i="26"/>
  <c r="F67" i="26"/>
  <c r="Y67" i="26"/>
  <c r="X67" i="26"/>
  <c r="W67" i="26"/>
  <c r="V67" i="26"/>
  <c r="U67" i="26"/>
  <c r="T67" i="26"/>
  <c r="S67" i="26"/>
  <c r="R67" i="26"/>
  <c r="O67" i="26"/>
  <c r="N67" i="26"/>
  <c r="M67" i="26"/>
  <c r="L67" i="26"/>
  <c r="K67" i="26"/>
  <c r="J67" i="26"/>
  <c r="I67" i="26"/>
  <c r="H67" i="26"/>
  <c r="AD66" i="26"/>
  <c r="AI66" i="26"/>
  <c r="AN66" i="26"/>
  <c r="AS66" i="26"/>
  <c r="AX66" i="26"/>
  <c r="BC66" i="26"/>
  <c r="BH66" i="26"/>
  <c r="Q66" i="26"/>
  <c r="E66" i="26"/>
  <c r="BM66" i="26"/>
  <c r="F66" i="26"/>
  <c r="Y66" i="26"/>
  <c r="X66" i="26"/>
  <c r="W66" i="26"/>
  <c r="V66" i="26"/>
  <c r="U66" i="26"/>
  <c r="T66" i="26"/>
  <c r="S66" i="26"/>
  <c r="R66" i="26"/>
  <c r="O66" i="26"/>
  <c r="N66" i="26"/>
  <c r="M66" i="26"/>
  <c r="L66" i="26"/>
  <c r="K66" i="26"/>
  <c r="J66" i="26"/>
  <c r="I66" i="26"/>
  <c r="H66" i="26"/>
  <c r="AD65" i="26"/>
  <c r="AI65" i="26"/>
  <c r="AN65" i="26"/>
  <c r="AS65" i="26"/>
  <c r="AX65" i="26"/>
  <c r="BC65" i="26"/>
  <c r="BH65" i="26"/>
  <c r="Q65" i="26"/>
  <c r="E65" i="26"/>
  <c r="BM65" i="26"/>
  <c r="F65" i="26"/>
  <c r="Y65" i="26"/>
  <c r="X65" i="26"/>
  <c r="W65" i="26"/>
  <c r="V65" i="26"/>
  <c r="U65" i="26"/>
  <c r="T65" i="26"/>
  <c r="S65" i="26"/>
  <c r="R65" i="26"/>
  <c r="O65" i="26"/>
  <c r="N65" i="26"/>
  <c r="M65" i="26"/>
  <c r="L65" i="26"/>
  <c r="K65" i="26"/>
  <c r="J65" i="26"/>
  <c r="I65" i="26"/>
  <c r="H65" i="26"/>
  <c r="AD64" i="26"/>
  <c r="AI64" i="26"/>
  <c r="AN64" i="26"/>
  <c r="AS64" i="26"/>
  <c r="AX64" i="26"/>
  <c r="BC64" i="26"/>
  <c r="BH64" i="26"/>
  <c r="Q64" i="26"/>
  <c r="E64" i="26"/>
  <c r="BM64" i="26"/>
  <c r="F64" i="26"/>
  <c r="Y64" i="26"/>
  <c r="X64" i="26"/>
  <c r="W64" i="26"/>
  <c r="V64" i="26"/>
  <c r="U64" i="26"/>
  <c r="T64" i="26"/>
  <c r="S64" i="26"/>
  <c r="R64" i="26"/>
  <c r="O64" i="26"/>
  <c r="N64" i="26"/>
  <c r="M64" i="26"/>
  <c r="L64" i="26"/>
  <c r="K64" i="26"/>
  <c r="J64" i="26"/>
  <c r="I64" i="26"/>
  <c r="H64" i="26"/>
  <c r="AD63" i="26"/>
  <c r="AI63" i="26"/>
  <c r="AN63" i="26"/>
  <c r="AS63" i="26"/>
  <c r="AX63" i="26"/>
  <c r="BC63" i="26"/>
  <c r="BH63" i="26"/>
  <c r="Q63" i="26"/>
  <c r="E63" i="26"/>
  <c r="BM63" i="26"/>
  <c r="F63" i="26"/>
  <c r="Y63" i="26"/>
  <c r="X63" i="26"/>
  <c r="W63" i="26"/>
  <c r="V63" i="26"/>
  <c r="U63" i="26"/>
  <c r="T63" i="26"/>
  <c r="S63" i="26"/>
  <c r="R63" i="26"/>
  <c r="O63" i="26"/>
  <c r="N63" i="26"/>
  <c r="M63" i="26"/>
  <c r="L63" i="26"/>
  <c r="K63" i="26"/>
  <c r="J63" i="26"/>
  <c r="I63" i="26"/>
  <c r="H63" i="26"/>
  <c r="AD62" i="26"/>
  <c r="AI62" i="26"/>
  <c r="AN62" i="26"/>
  <c r="AS62" i="26"/>
  <c r="AX62" i="26"/>
  <c r="BC62" i="26"/>
  <c r="BH62" i="26"/>
  <c r="Q62" i="26"/>
  <c r="E62" i="26"/>
  <c r="BM62" i="26"/>
  <c r="F62" i="26"/>
  <c r="Y62" i="26"/>
  <c r="X62" i="26"/>
  <c r="W62" i="26"/>
  <c r="V62" i="26"/>
  <c r="U62" i="26"/>
  <c r="T62" i="26"/>
  <c r="S62" i="26"/>
  <c r="R62" i="26"/>
  <c r="O62" i="26"/>
  <c r="N62" i="26"/>
  <c r="M62" i="26"/>
  <c r="L62" i="26"/>
  <c r="K62" i="26"/>
  <c r="J62" i="26"/>
  <c r="I62" i="26"/>
  <c r="H62" i="26"/>
  <c r="AD61" i="26"/>
  <c r="AI61" i="26"/>
  <c r="AN61" i="26"/>
  <c r="AS61" i="26"/>
  <c r="AX61" i="26"/>
  <c r="BC61" i="26"/>
  <c r="BH61" i="26"/>
  <c r="Q61" i="26"/>
  <c r="E61" i="26"/>
  <c r="BM61" i="26"/>
  <c r="F61" i="26"/>
  <c r="Y61" i="26"/>
  <c r="X61" i="26"/>
  <c r="W61" i="26"/>
  <c r="V61" i="26"/>
  <c r="U61" i="26"/>
  <c r="T61" i="26"/>
  <c r="S61" i="26"/>
  <c r="R61" i="26"/>
  <c r="O61" i="26"/>
  <c r="N61" i="26"/>
  <c r="M61" i="26"/>
  <c r="L61" i="26"/>
  <c r="K61" i="26"/>
  <c r="J61" i="26"/>
  <c r="I61" i="26"/>
  <c r="H61" i="26"/>
  <c r="AD60" i="26"/>
  <c r="AI60" i="26"/>
  <c r="AN60" i="26"/>
  <c r="AS60" i="26"/>
  <c r="AX60" i="26"/>
  <c r="BC60" i="26"/>
  <c r="BH60" i="26"/>
  <c r="Q60" i="26"/>
  <c r="E60" i="26"/>
  <c r="BM60" i="26"/>
  <c r="F60" i="26"/>
  <c r="Y60" i="26"/>
  <c r="X60" i="26"/>
  <c r="W60" i="26"/>
  <c r="V60" i="26"/>
  <c r="U60" i="26"/>
  <c r="T60" i="26"/>
  <c r="S60" i="26"/>
  <c r="R60" i="26"/>
  <c r="O60" i="26"/>
  <c r="N60" i="26"/>
  <c r="M60" i="26"/>
  <c r="L60" i="26"/>
  <c r="K60" i="26"/>
  <c r="J60" i="26"/>
  <c r="I60" i="26"/>
  <c r="H60" i="26"/>
  <c r="AD59" i="26"/>
  <c r="AI59" i="26"/>
  <c r="AN59" i="26"/>
  <c r="AS59" i="26"/>
  <c r="AX59" i="26"/>
  <c r="BC59" i="26"/>
  <c r="BH59" i="26"/>
  <c r="Q59" i="26"/>
  <c r="E59" i="26"/>
  <c r="BM59" i="26"/>
  <c r="F59" i="26"/>
  <c r="Y59" i="26"/>
  <c r="X59" i="26"/>
  <c r="W59" i="26"/>
  <c r="V59" i="26"/>
  <c r="U59" i="26"/>
  <c r="T59" i="26"/>
  <c r="S59" i="26"/>
  <c r="R59" i="26"/>
  <c r="O59" i="26"/>
  <c r="N59" i="26"/>
  <c r="M59" i="26"/>
  <c r="L59" i="26"/>
  <c r="K59" i="26"/>
  <c r="J59" i="26"/>
  <c r="I59" i="26"/>
  <c r="H59" i="26"/>
  <c r="AD58" i="26"/>
  <c r="AI58" i="26"/>
  <c r="AN58" i="26"/>
  <c r="AS58" i="26"/>
  <c r="AX58" i="26"/>
  <c r="BC58" i="26"/>
  <c r="BH58" i="26"/>
  <c r="Q58" i="26"/>
  <c r="F58" i="26"/>
  <c r="S58" i="26"/>
  <c r="E58" i="26"/>
  <c r="BM58" i="26"/>
  <c r="Y58" i="26"/>
  <c r="X58" i="26"/>
  <c r="W58" i="26"/>
  <c r="V58" i="26"/>
  <c r="U58" i="26"/>
  <c r="T58" i="26"/>
  <c r="R58" i="26"/>
  <c r="O58" i="26"/>
  <c r="N58" i="26"/>
  <c r="M58" i="26"/>
  <c r="L58" i="26"/>
  <c r="K58" i="26"/>
  <c r="J58" i="26"/>
  <c r="I58" i="26"/>
  <c r="H58" i="26"/>
  <c r="AD57" i="26"/>
  <c r="AI57" i="26"/>
  <c r="AN57" i="26"/>
  <c r="AS57" i="26"/>
  <c r="AX57" i="26"/>
  <c r="BC57" i="26"/>
  <c r="BH57" i="26"/>
  <c r="Q57" i="26"/>
  <c r="F57" i="26"/>
  <c r="V57" i="26"/>
  <c r="E57" i="26"/>
  <c r="BM57" i="26"/>
  <c r="Y57" i="26"/>
  <c r="X57" i="26"/>
  <c r="W57" i="26"/>
  <c r="U57" i="26"/>
  <c r="T57" i="26"/>
  <c r="S57" i="26"/>
  <c r="R57" i="26"/>
  <c r="O57" i="26"/>
  <c r="N57" i="26"/>
  <c r="M57" i="26"/>
  <c r="L57" i="26"/>
  <c r="K57" i="26"/>
  <c r="J57" i="26"/>
  <c r="I57" i="26"/>
  <c r="H57" i="26"/>
  <c r="AD56" i="26"/>
  <c r="AI56" i="26"/>
  <c r="AN56" i="26"/>
  <c r="AS56" i="26"/>
  <c r="AX56" i="26"/>
  <c r="BC56" i="26"/>
  <c r="BH56" i="26"/>
  <c r="Q56" i="26"/>
  <c r="E56" i="26"/>
  <c r="BM56" i="26"/>
  <c r="F56" i="26"/>
  <c r="Y56" i="26"/>
  <c r="X56" i="26"/>
  <c r="W56" i="26"/>
  <c r="V56" i="26"/>
  <c r="U56" i="26"/>
  <c r="T56" i="26"/>
  <c r="S56" i="26"/>
  <c r="R56" i="26"/>
  <c r="O56" i="26"/>
  <c r="N56" i="26"/>
  <c r="M56" i="26"/>
  <c r="L56" i="26"/>
  <c r="K56" i="26"/>
  <c r="J56" i="26"/>
  <c r="I56" i="26"/>
  <c r="H56" i="26"/>
  <c r="AD55" i="26"/>
  <c r="AI55" i="26"/>
  <c r="AN55" i="26"/>
  <c r="AS55" i="26"/>
  <c r="AX55" i="26"/>
  <c r="BC55" i="26"/>
  <c r="BH55" i="26"/>
  <c r="Q55" i="26"/>
  <c r="E55" i="26"/>
  <c r="BM55" i="26"/>
  <c r="F55" i="26"/>
  <c r="Y55" i="26"/>
  <c r="X55" i="26"/>
  <c r="W55" i="26"/>
  <c r="V55" i="26"/>
  <c r="U55" i="26"/>
  <c r="T55" i="26"/>
  <c r="S55" i="26"/>
  <c r="R55" i="26"/>
  <c r="O55" i="26"/>
  <c r="N55" i="26"/>
  <c r="M55" i="26"/>
  <c r="L55" i="26"/>
  <c r="K55" i="26"/>
  <c r="J55" i="26"/>
  <c r="I55" i="26"/>
  <c r="H55" i="26"/>
  <c r="AD54" i="26"/>
  <c r="AI54" i="26"/>
  <c r="AN54" i="26"/>
  <c r="AS54" i="26"/>
  <c r="AX54" i="26"/>
  <c r="BC54" i="26"/>
  <c r="BH54" i="26"/>
  <c r="Q54" i="26"/>
  <c r="F54" i="26"/>
  <c r="T54" i="26"/>
  <c r="E54" i="26"/>
  <c r="BM54" i="26"/>
  <c r="Y54" i="26"/>
  <c r="X54" i="26"/>
  <c r="W54" i="26"/>
  <c r="V54" i="26"/>
  <c r="U54" i="26"/>
  <c r="S54" i="26"/>
  <c r="R54" i="26"/>
  <c r="O54" i="26"/>
  <c r="N54" i="26"/>
  <c r="M54" i="26"/>
  <c r="L54" i="26"/>
  <c r="K54" i="26"/>
  <c r="J54" i="26"/>
  <c r="I54" i="26"/>
  <c r="H54" i="26"/>
  <c r="AD53" i="26"/>
  <c r="AI53" i="26"/>
  <c r="AN53" i="26"/>
  <c r="AS53" i="26"/>
  <c r="AX53" i="26"/>
  <c r="BC53" i="26"/>
  <c r="BH53" i="26"/>
  <c r="Q53" i="26"/>
  <c r="F53" i="26"/>
  <c r="T53" i="26"/>
  <c r="E53" i="26"/>
  <c r="BM53" i="26"/>
  <c r="Y53" i="26"/>
  <c r="X53" i="26"/>
  <c r="W53" i="26"/>
  <c r="V53" i="26"/>
  <c r="U53" i="26"/>
  <c r="S53" i="26"/>
  <c r="R53" i="26"/>
  <c r="O53" i="26"/>
  <c r="N53" i="26"/>
  <c r="M53" i="26"/>
  <c r="L53" i="26"/>
  <c r="K53" i="26"/>
  <c r="J53" i="26"/>
  <c r="I53" i="26"/>
  <c r="H53" i="26"/>
  <c r="AD52" i="26"/>
  <c r="AI52" i="26"/>
  <c r="AN52" i="26"/>
  <c r="AS52" i="26"/>
  <c r="AX52" i="26"/>
  <c r="BC52" i="26"/>
  <c r="BH52" i="26"/>
  <c r="Q52" i="26"/>
  <c r="E52" i="26"/>
  <c r="BM52" i="26"/>
  <c r="F52" i="26"/>
  <c r="Y52" i="26"/>
  <c r="X52" i="26"/>
  <c r="W52" i="26"/>
  <c r="V52" i="26"/>
  <c r="U52" i="26"/>
  <c r="T52" i="26"/>
  <c r="S52" i="26"/>
  <c r="R52" i="26"/>
  <c r="O52" i="26"/>
  <c r="N52" i="26"/>
  <c r="M52" i="26"/>
  <c r="L52" i="26"/>
  <c r="K52" i="26"/>
  <c r="J52" i="26"/>
  <c r="I52" i="26"/>
  <c r="H52" i="26"/>
  <c r="AD51" i="26"/>
  <c r="AI51" i="26"/>
  <c r="AN51" i="26"/>
  <c r="AS51" i="26"/>
  <c r="AX51" i="26"/>
  <c r="BC51" i="26"/>
  <c r="BH51" i="26"/>
  <c r="Q51" i="26"/>
  <c r="E51" i="26"/>
  <c r="BM51" i="26"/>
  <c r="F51" i="26"/>
  <c r="Y51" i="26"/>
  <c r="X51" i="26"/>
  <c r="W51" i="26"/>
  <c r="V51" i="26"/>
  <c r="U51" i="26"/>
  <c r="T51" i="26"/>
  <c r="S51" i="26"/>
  <c r="R51" i="26"/>
  <c r="O51" i="26"/>
  <c r="N51" i="26"/>
  <c r="M51" i="26"/>
  <c r="L51" i="26"/>
  <c r="K51" i="26"/>
  <c r="J51" i="26"/>
  <c r="I51" i="26"/>
  <c r="H51" i="26"/>
  <c r="AD50" i="26"/>
  <c r="AI50" i="26"/>
  <c r="AN50" i="26"/>
  <c r="AS50" i="26"/>
  <c r="AX50" i="26"/>
  <c r="BC50" i="26"/>
  <c r="BH50" i="26"/>
  <c r="Q50" i="26"/>
  <c r="F50" i="26"/>
  <c r="V50" i="26"/>
  <c r="E50" i="26"/>
  <c r="BM50" i="26"/>
  <c r="Y50" i="26"/>
  <c r="X50" i="26"/>
  <c r="W50" i="26"/>
  <c r="U50" i="26"/>
  <c r="T50" i="26"/>
  <c r="S50" i="26"/>
  <c r="R50" i="26"/>
  <c r="O50" i="26"/>
  <c r="N50" i="26"/>
  <c r="M50" i="26"/>
  <c r="L50" i="26"/>
  <c r="K50" i="26"/>
  <c r="J50" i="26"/>
  <c r="I50" i="26"/>
  <c r="H50" i="26"/>
  <c r="AD49" i="26"/>
  <c r="AI49" i="26"/>
  <c r="AN49" i="26"/>
  <c r="AS49" i="26"/>
  <c r="AX49" i="26"/>
  <c r="BC49" i="26"/>
  <c r="BH49" i="26"/>
  <c r="Q49" i="26"/>
  <c r="F49" i="26"/>
  <c r="T49" i="26"/>
  <c r="E49" i="26"/>
  <c r="BM49" i="26"/>
  <c r="Y49" i="26"/>
  <c r="X49" i="26"/>
  <c r="W49" i="26"/>
  <c r="V49" i="26"/>
  <c r="U49" i="26"/>
  <c r="S49" i="26"/>
  <c r="R49" i="26"/>
  <c r="O49" i="26"/>
  <c r="N49" i="26"/>
  <c r="M49" i="26"/>
  <c r="L49" i="26"/>
  <c r="K49" i="26"/>
  <c r="J49" i="26"/>
  <c r="I49" i="26"/>
  <c r="H49" i="26"/>
  <c r="BM42" i="26"/>
  <c r="BH42" i="26"/>
  <c r="BC42" i="26"/>
  <c r="AX42" i="26"/>
  <c r="AS42" i="26"/>
  <c r="AN42" i="26"/>
  <c r="AI42" i="26"/>
  <c r="AD42" i="26"/>
  <c r="F42" i="26"/>
  <c r="Y42" i="26"/>
  <c r="X42" i="26"/>
  <c r="W42" i="26"/>
  <c r="V42" i="26"/>
  <c r="U42" i="26"/>
  <c r="T42" i="26"/>
  <c r="S42" i="26"/>
  <c r="R42" i="26"/>
  <c r="Q42" i="26"/>
  <c r="E42" i="26"/>
  <c r="AD41" i="26"/>
  <c r="AI41" i="26"/>
  <c r="AN41" i="26"/>
  <c r="AS41" i="26"/>
  <c r="AX41" i="26"/>
  <c r="BC41" i="26"/>
  <c r="BH41" i="26"/>
  <c r="Q41" i="26"/>
  <c r="E41" i="26"/>
  <c r="AD40" i="26"/>
  <c r="AI40" i="26"/>
  <c r="AN40" i="26"/>
  <c r="AS40" i="26"/>
  <c r="AX40" i="26"/>
  <c r="BC40" i="26"/>
  <c r="BH40" i="26"/>
  <c r="Q40" i="26"/>
  <c r="E40" i="26"/>
  <c r="A42" i="26"/>
  <c r="BM41" i="26"/>
  <c r="F41" i="26"/>
  <c r="Y41" i="26"/>
  <c r="X41" i="26"/>
  <c r="W41" i="26"/>
  <c r="V41" i="26"/>
  <c r="U41" i="26"/>
  <c r="T41" i="26"/>
  <c r="S41" i="26"/>
  <c r="R41" i="26"/>
  <c r="O41" i="26"/>
  <c r="N41" i="26"/>
  <c r="M41" i="26"/>
  <c r="L41" i="26"/>
  <c r="K41" i="26"/>
  <c r="J41" i="26"/>
  <c r="I41" i="26"/>
  <c r="H41" i="26"/>
  <c r="BM40" i="26"/>
  <c r="F40" i="26"/>
  <c r="Y40" i="26"/>
  <c r="X40" i="26"/>
  <c r="W40" i="26"/>
  <c r="V40" i="26"/>
  <c r="U40" i="26"/>
  <c r="T40" i="26"/>
  <c r="S40" i="26"/>
  <c r="R40" i="26"/>
  <c r="O40" i="26"/>
  <c r="N40" i="26"/>
  <c r="M40" i="26"/>
  <c r="L40" i="26"/>
  <c r="K40" i="26"/>
  <c r="J40" i="26"/>
  <c r="I40" i="26"/>
  <c r="H40" i="26"/>
  <c r="AD39" i="26"/>
  <c r="AI39" i="26"/>
  <c r="AN39" i="26"/>
  <c r="AS39" i="26"/>
  <c r="AX39" i="26"/>
  <c r="BC39" i="26"/>
  <c r="BH39" i="26"/>
  <c r="Q39" i="26"/>
  <c r="E39" i="26"/>
  <c r="BM39" i="26"/>
  <c r="F30" i="26"/>
  <c r="Y39" i="26"/>
  <c r="X39" i="26"/>
  <c r="W39" i="26"/>
  <c r="V39" i="26"/>
  <c r="U39" i="26"/>
  <c r="T39" i="26"/>
  <c r="S39" i="26"/>
  <c r="R39" i="26"/>
  <c r="O39" i="26"/>
  <c r="N39" i="26"/>
  <c r="L39" i="26"/>
  <c r="K39" i="26"/>
  <c r="J39" i="26"/>
  <c r="I39" i="26"/>
  <c r="H39" i="26"/>
  <c r="F39" i="26"/>
  <c r="AD38" i="26"/>
  <c r="AI38" i="26"/>
  <c r="AN38" i="26"/>
  <c r="AS38" i="26"/>
  <c r="AX38" i="26"/>
  <c r="BC38" i="26"/>
  <c r="BH38" i="26"/>
  <c r="Q38" i="26"/>
  <c r="E38" i="26"/>
  <c r="BM38" i="26"/>
  <c r="F38" i="26"/>
  <c r="Y38" i="26"/>
  <c r="X38" i="26"/>
  <c r="W38" i="26"/>
  <c r="V38" i="26"/>
  <c r="U38" i="26"/>
  <c r="T38" i="26"/>
  <c r="S38" i="26"/>
  <c r="R38" i="26"/>
  <c r="O38" i="26"/>
  <c r="N38" i="26"/>
  <c r="L38" i="26"/>
  <c r="K38" i="26"/>
  <c r="J38" i="26"/>
  <c r="I38" i="26"/>
  <c r="H38" i="26"/>
  <c r="AD37" i="26"/>
  <c r="AI37" i="26"/>
  <c r="AN37" i="26"/>
  <c r="AS37" i="26"/>
  <c r="AX37" i="26"/>
  <c r="BC37" i="26"/>
  <c r="BH37" i="26"/>
  <c r="Q37" i="26"/>
  <c r="E37" i="26"/>
  <c r="BM37" i="26"/>
  <c r="F37" i="26"/>
  <c r="Y37" i="26"/>
  <c r="X37" i="26"/>
  <c r="W37" i="26"/>
  <c r="V37" i="26"/>
  <c r="U37" i="26"/>
  <c r="T37" i="26"/>
  <c r="S37" i="26"/>
  <c r="R37" i="26"/>
  <c r="O37" i="26"/>
  <c r="N37" i="26"/>
  <c r="L37" i="26"/>
  <c r="K37" i="26"/>
  <c r="J37" i="26"/>
  <c r="I37" i="26"/>
  <c r="H37" i="26"/>
  <c r="AD36" i="26"/>
  <c r="AI36" i="26"/>
  <c r="AN36" i="26"/>
  <c r="AS36" i="26"/>
  <c r="AX36" i="26"/>
  <c r="BC36" i="26"/>
  <c r="BH36" i="26"/>
  <c r="Q36" i="26"/>
  <c r="E36" i="26"/>
  <c r="BM36" i="26"/>
  <c r="F36" i="26"/>
  <c r="Y36" i="26"/>
  <c r="X36" i="26"/>
  <c r="W36" i="26"/>
  <c r="V36" i="26"/>
  <c r="U36" i="26"/>
  <c r="T36" i="26"/>
  <c r="S36" i="26"/>
  <c r="R36" i="26"/>
  <c r="O36" i="26"/>
  <c r="N36" i="26"/>
  <c r="L36" i="26"/>
  <c r="K36" i="26"/>
  <c r="J36" i="26"/>
  <c r="I36" i="26"/>
  <c r="H36" i="26"/>
  <c r="AD35" i="26"/>
  <c r="AI35" i="26"/>
  <c r="AN35" i="26"/>
  <c r="AS35" i="26"/>
  <c r="AX35" i="26"/>
  <c r="BC35" i="26"/>
  <c r="BH35" i="26"/>
  <c r="Q35" i="26"/>
  <c r="E35" i="26"/>
  <c r="AD34" i="26"/>
  <c r="AI34" i="26"/>
  <c r="AN34" i="26"/>
  <c r="AS34" i="26"/>
  <c r="AX34" i="26"/>
  <c r="BC34" i="26"/>
  <c r="BH34" i="26"/>
  <c r="Q34" i="26"/>
  <c r="E34" i="26"/>
  <c r="AD33" i="26"/>
  <c r="AI33" i="26"/>
  <c r="AN33" i="26"/>
  <c r="AS33" i="26"/>
  <c r="AX33" i="26"/>
  <c r="BC33" i="26"/>
  <c r="BH33" i="26"/>
  <c r="Q33" i="26"/>
  <c r="E33" i="26"/>
  <c r="A35" i="26"/>
  <c r="A36" i="26"/>
  <c r="BM35" i="26"/>
  <c r="F35" i="26"/>
  <c r="Y35" i="26"/>
  <c r="X35" i="26"/>
  <c r="W35" i="26"/>
  <c r="V35" i="26"/>
  <c r="U35" i="26"/>
  <c r="T35" i="26"/>
  <c r="S35" i="26"/>
  <c r="R35" i="26"/>
  <c r="O35" i="26"/>
  <c r="N35" i="26"/>
  <c r="M35" i="26"/>
  <c r="L35" i="26"/>
  <c r="K35" i="26"/>
  <c r="J35" i="26"/>
  <c r="I35" i="26"/>
  <c r="H35" i="26"/>
  <c r="BM34" i="26"/>
  <c r="F34" i="26"/>
  <c r="Y34" i="26"/>
  <c r="X34" i="26"/>
  <c r="W34" i="26"/>
  <c r="V34" i="26"/>
  <c r="U34" i="26"/>
  <c r="T34" i="26"/>
  <c r="S34" i="26"/>
  <c r="R34" i="26"/>
  <c r="O34" i="26"/>
  <c r="N34" i="26"/>
  <c r="M34" i="26"/>
  <c r="L34" i="26"/>
  <c r="K34" i="26"/>
  <c r="J34" i="26"/>
  <c r="I34" i="26"/>
  <c r="H34" i="26"/>
  <c r="BM33" i="26"/>
  <c r="F33" i="26"/>
  <c r="Y33" i="26"/>
  <c r="X33" i="26"/>
  <c r="W33" i="26"/>
  <c r="V33" i="26"/>
  <c r="U33" i="26"/>
  <c r="T33" i="26"/>
  <c r="S33" i="26"/>
  <c r="R33" i="26"/>
  <c r="O33" i="26"/>
  <c r="N33" i="26"/>
  <c r="M33" i="26"/>
  <c r="L33" i="26"/>
  <c r="K33" i="26"/>
  <c r="J33" i="26"/>
  <c r="I33" i="26"/>
  <c r="H33" i="26"/>
  <c r="AD32" i="26"/>
  <c r="AI32" i="26"/>
  <c r="AN32" i="26"/>
  <c r="AS32" i="26"/>
  <c r="AX32" i="26"/>
  <c r="BC32" i="26"/>
  <c r="BH32" i="26"/>
  <c r="Q32" i="26"/>
  <c r="E32" i="26"/>
  <c r="BM32" i="26"/>
  <c r="F32" i="26"/>
  <c r="Y32" i="26"/>
  <c r="X32" i="26"/>
  <c r="W32" i="26"/>
  <c r="V32" i="26"/>
  <c r="U32" i="26"/>
  <c r="T32" i="26"/>
  <c r="S32" i="26"/>
  <c r="R32" i="26"/>
  <c r="O32" i="26"/>
  <c r="N32" i="26"/>
  <c r="M32" i="26"/>
  <c r="L32" i="26"/>
  <c r="K32" i="26"/>
  <c r="J32" i="26"/>
  <c r="I32" i="26"/>
  <c r="H32" i="26"/>
  <c r="AD31" i="26"/>
  <c r="AI31" i="26"/>
  <c r="AN31" i="26"/>
  <c r="AS31" i="26"/>
  <c r="AX31" i="26"/>
  <c r="BC31" i="26"/>
  <c r="BH31" i="26"/>
  <c r="Q31" i="26"/>
  <c r="E31" i="26"/>
  <c r="BM31" i="26"/>
  <c r="F31" i="26"/>
  <c r="Y31" i="26"/>
  <c r="X31" i="26"/>
  <c r="W31" i="26"/>
  <c r="V31" i="26"/>
  <c r="U31" i="26"/>
  <c r="T31" i="26"/>
  <c r="S31" i="26"/>
  <c r="R31" i="26"/>
  <c r="O31" i="26"/>
  <c r="N31" i="26"/>
  <c r="M31" i="26"/>
  <c r="L31" i="26"/>
  <c r="K31" i="26"/>
  <c r="J31" i="26"/>
  <c r="I31" i="26"/>
  <c r="H31" i="26"/>
  <c r="AD30" i="26"/>
  <c r="AI30" i="26"/>
  <c r="AN30" i="26"/>
  <c r="AS30" i="26"/>
  <c r="AX30" i="26"/>
  <c r="BC30" i="26"/>
  <c r="BH30" i="26"/>
  <c r="Q30" i="26"/>
  <c r="E30" i="26"/>
  <c r="AD29" i="26"/>
  <c r="AI29" i="26"/>
  <c r="AN29" i="26"/>
  <c r="AS29" i="26"/>
  <c r="AX29" i="26"/>
  <c r="BC29" i="26"/>
  <c r="BH29" i="26"/>
  <c r="Q29" i="26"/>
  <c r="E29" i="26"/>
  <c r="AD28" i="26"/>
  <c r="AI28" i="26"/>
  <c r="AN28" i="26"/>
  <c r="AS28" i="26"/>
  <c r="AX28" i="26"/>
  <c r="BC28" i="26"/>
  <c r="BH28" i="26"/>
  <c r="Q28" i="26"/>
  <c r="E28" i="26"/>
  <c r="A30" i="26"/>
  <c r="A31" i="26"/>
  <c r="BM30" i="26"/>
  <c r="Y30" i="26"/>
  <c r="X30" i="26"/>
  <c r="W30" i="26"/>
  <c r="V30" i="26"/>
  <c r="U30" i="26"/>
  <c r="T30" i="26"/>
  <c r="S30" i="26"/>
  <c r="R30" i="26"/>
  <c r="O30" i="26"/>
  <c r="N30" i="26"/>
  <c r="M30" i="26"/>
  <c r="L30" i="26"/>
  <c r="K30" i="26"/>
  <c r="J30" i="26"/>
  <c r="I30" i="26"/>
  <c r="H30" i="26"/>
  <c r="BM29" i="26"/>
  <c r="F29" i="26"/>
  <c r="Y29" i="26"/>
  <c r="X29" i="26"/>
  <c r="W29" i="26"/>
  <c r="V29" i="26"/>
  <c r="U29" i="26"/>
  <c r="T29" i="26"/>
  <c r="S29" i="26"/>
  <c r="R29" i="26"/>
  <c r="O29" i="26"/>
  <c r="N29" i="26"/>
  <c r="M29" i="26"/>
  <c r="L29" i="26"/>
  <c r="K29" i="26"/>
  <c r="J29" i="26"/>
  <c r="I29" i="26"/>
  <c r="H29" i="26"/>
  <c r="BM28" i="26"/>
  <c r="F28" i="26"/>
  <c r="Y28" i="26"/>
  <c r="X28" i="26"/>
  <c r="W28" i="26"/>
  <c r="V28" i="26"/>
  <c r="U28" i="26"/>
  <c r="T28" i="26"/>
  <c r="S28" i="26"/>
  <c r="R28" i="26"/>
  <c r="O28" i="26"/>
  <c r="N28" i="26"/>
  <c r="M28" i="26"/>
  <c r="L28" i="26"/>
  <c r="K28" i="26"/>
  <c r="J28" i="26"/>
  <c r="I28" i="26"/>
  <c r="H28" i="26"/>
  <c r="AD27" i="26"/>
  <c r="AI27" i="26"/>
  <c r="AN27" i="26"/>
  <c r="AS27" i="26"/>
  <c r="AX27" i="26"/>
  <c r="BC27" i="26"/>
  <c r="BH27" i="26"/>
  <c r="Q27" i="26"/>
  <c r="E27" i="26"/>
  <c r="BM27" i="26"/>
  <c r="F18" i="26"/>
  <c r="Y27" i="26"/>
  <c r="X27" i="26"/>
  <c r="W27" i="26"/>
  <c r="V27" i="26"/>
  <c r="U27" i="26"/>
  <c r="T27" i="26"/>
  <c r="S27" i="26"/>
  <c r="R27" i="26"/>
  <c r="O27" i="26"/>
  <c r="N27" i="26"/>
  <c r="L27" i="26"/>
  <c r="K27" i="26"/>
  <c r="J27" i="26"/>
  <c r="I27" i="26"/>
  <c r="H27" i="26"/>
  <c r="F27" i="26"/>
  <c r="AD26" i="26"/>
  <c r="AI26" i="26"/>
  <c r="AN26" i="26"/>
  <c r="AS26" i="26"/>
  <c r="AX26" i="26"/>
  <c r="BC26" i="26"/>
  <c r="BH26" i="26"/>
  <c r="Q26" i="26"/>
  <c r="E26" i="26"/>
  <c r="BM26" i="26"/>
  <c r="F26" i="26"/>
  <c r="Y26" i="26"/>
  <c r="X26" i="26"/>
  <c r="W26" i="26"/>
  <c r="V26" i="26"/>
  <c r="U26" i="26"/>
  <c r="T26" i="26"/>
  <c r="S26" i="26"/>
  <c r="R26" i="26"/>
  <c r="O26" i="26"/>
  <c r="N26" i="26"/>
  <c r="M26" i="26"/>
  <c r="L26" i="26"/>
  <c r="K26" i="26"/>
  <c r="J26" i="26"/>
  <c r="I26" i="26"/>
  <c r="H26" i="26"/>
  <c r="AD25" i="26"/>
  <c r="AI25" i="26"/>
  <c r="AN25" i="26"/>
  <c r="AS25" i="26"/>
  <c r="AX25" i="26"/>
  <c r="BC25" i="26"/>
  <c r="BH25" i="26"/>
  <c r="Q25" i="26"/>
  <c r="E25" i="26"/>
  <c r="BM25" i="26"/>
  <c r="F16" i="26"/>
  <c r="Y25" i="26"/>
  <c r="X25" i="26"/>
  <c r="W25" i="26"/>
  <c r="V25" i="26"/>
  <c r="U25" i="26"/>
  <c r="T25" i="26"/>
  <c r="S25" i="26"/>
  <c r="R25" i="26"/>
  <c r="O25" i="26"/>
  <c r="N25" i="26"/>
  <c r="L25" i="26"/>
  <c r="K25" i="26"/>
  <c r="J25" i="26"/>
  <c r="I25" i="26"/>
  <c r="H25" i="26"/>
  <c r="F25" i="26"/>
  <c r="AD24" i="26"/>
  <c r="AI24" i="26"/>
  <c r="AN24" i="26"/>
  <c r="AS24" i="26"/>
  <c r="AX24" i="26"/>
  <c r="BC24" i="26"/>
  <c r="BH24" i="26"/>
  <c r="Q24" i="26"/>
  <c r="E24" i="26"/>
  <c r="BM24" i="26"/>
  <c r="F15" i="26"/>
  <c r="Y24" i="26"/>
  <c r="X24" i="26"/>
  <c r="W24" i="26"/>
  <c r="V24" i="26"/>
  <c r="U24" i="26"/>
  <c r="T24" i="26"/>
  <c r="S24" i="26"/>
  <c r="R24" i="26"/>
  <c r="O24" i="26"/>
  <c r="N24" i="26"/>
  <c r="L24" i="26"/>
  <c r="K24" i="26"/>
  <c r="J24" i="26"/>
  <c r="I24" i="26"/>
  <c r="H24" i="26"/>
  <c r="F24" i="26"/>
  <c r="AD23" i="26"/>
  <c r="AI23" i="26"/>
  <c r="AN23" i="26"/>
  <c r="AS23" i="26"/>
  <c r="AX23" i="26"/>
  <c r="BC23" i="26"/>
  <c r="BH23" i="26"/>
  <c r="Q23" i="26"/>
  <c r="E23" i="26"/>
  <c r="BM23" i="26"/>
  <c r="F23" i="26"/>
  <c r="Y23" i="26"/>
  <c r="X23" i="26"/>
  <c r="W23" i="26"/>
  <c r="V23" i="26"/>
  <c r="U23" i="26"/>
  <c r="T23" i="26"/>
  <c r="S23" i="26"/>
  <c r="R23" i="26"/>
  <c r="O23" i="26"/>
  <c r="N23" i="26"/>
  <c r="M23" i="26"/>
  <c r="L23" i="26"/>
  <c r="K23" i="26"/>
  <c r="J23" i="26"/>
  <c r="I23" i="26"/>
  <c r="H23" i="26"/>
  <c r="AD22" i="26"/>
  <c r="AI22" i="26"/>
  <c r="AN22" i="26"/>
  <c r="AS22" i="26"/>
  <c r="AX22" i="26"/>
  <c r="BC22" i="26"/>
  <c r="BH22" i="26"/>
  <c r="Q22" i="26"/>
  <c r="E22" i="26"/>
  <c r="BM22" i="26"/>
  <c r="F13" i="26"/>
  <c r="Y22" i="26"/>
  <c r="X22" i="26"/>
  <c r="W22" i="26"/>
  <c r="V22" i="26"/>
  <c r="U22" i="26"/>
  <c r="T22" i="26"/>
  <c r="S22" i="26"/>
  <c r="R22" i="26"/>
  <c r="O22" i="26"/>
  <c r="N22" i="26"/>
  <c r="L22" i="26"/>
  <c r="K22" i="26"/>
  <c r="J22" i="26"/>
  <c r="I22" i="26"/>
  <c r="H22" i="26"/>
  <c r="F22" i="26"/>
  <c r="AD21" i="26"/>
  <c r="AI21" i="26"/>
  <c r="AN21" i="26"/>
  <c r="AS21" i="26"/>
  <c r="AX21" i="26"/>
  <c r="BC21" i="26"/>
  <c r="BH21" i="26"/>
  <c r="Q21" i="26"/>
  <c r="E21" i="26"/>
  <c r="BM21" i="26"/>
  <c r="F21" i="26"/>
  <c r="Y21" i="26"/>
  <c r="X21" i="26"/>
  <c r="W21" i="26"/>
  <c r="V21" i="26"/>
  <c r="U21" i="26"/>
  <c r="T21" i="26"/>
  <c r="S21" i="26"/>
  <c r="R21" i="26"/>
  <c r="O21" i="26"/>
  <c r="N21" i="26"/>
  <c r="M21" i="26"/>
  <c r="L21" i="26"/>
  <c r="K21" i="26"/>
  <c r="J21" i="26"/>
  <c r="I21" i="26"/>
  <c r="H21" i="26"/>
  <c r="AD20" i="26"/>
  <c r="AI20" i="26"/>
  <c r="AN20" i="26"/>
  <c r="AS20" i="26"/>
  <c r="AX20" i="26"/>
  <c r="BC20" i="26"/>
  <c r="BH20" i="26"/>
  <c r="Q20" i="26"/>
  <c r="E20" i="26"/>
  <c r="BM20" i="26"/>
  <c r="F20" i="26"/>
  <c r="Y20" i="26"/>
  <c r="X20" i="26"/>
  <c r="W20" i="26"/>
  <c r="V20" i="26"/>
  <c r="U20" i="26"/>
  <c r="T20" i="26"/>
  <c r="S20" i="26"/>
  <c r="R20" i="26"/>
  <c r="O20" i="26"/>
  <c r="N20" i="26"/>
  <c r="M20" i="26"/>
  <c r="L20" i="26"/>
  <c r="K20" i="26"/>
  <c r="J20" i="26"/>
  <c r="I20" i="26"/>
  <c r="H20" i="26"/>
  <c r="AD19" i="26"/>
  <c r="AI19" i="26"/>
  <c r="AN19" i="26"/>
  <c r="AS19" i="26"/>
  <c r="AX19" i="26"/>
  <c r="BC19" i="26"/>
  <c r="BH19" i="26"/>
  <c r="Q19" i="26"/>
  <c r="E19" i="26"/>
  <c r="AD18" i="26"/>
  <c r="AI18" i="26"/>
  <c r="AN18" i="26"/>
  <c r="AS18" i="26"/>
  <c r="AX18" i="26"/>
  <c r="BC18" i="26"/>
  <c r="BH18" i="26"/>
  <c r="Q18" i="26"/>
  <c r="E18" i="26"/>
  <c r="A20" i="26"/>
  <c r="BM19" i="26"/>
  <c r="F19" i="26"/>
  <c r="Y19" i="26"/>
  <c r="X19" i="26"/>
  <c r="W19" i="26"/>
  <c r="V19" i="26"/>
  <c r="U19" i="26"/>
  <c r="T19" i="26"/>
  <c r="S19" i="26"/>
  <c r="R19" i="26"/>
  <c r="O19" i="26"/>
  <c r="N19" i="26"/>
  <c r="L19" i="26"/>
  <c r="K19" i="26"/>
  <c r="J19" i="26"/>
  <c r="I19" i="26"/>
  <c r="H19" i="26"/>
  <c r="BM18" i="26"/>
  <c r="Y18" i="26"/>
  <c r="X18" i="26"/>
  <c r="W18" i="26"/>
  <c r="V18" i="26"/>
  <c r="U18" i="26"/>
  <c r="T18" i="26"/>
  <c r="S18" i="26"/>
  <c r="R18" i="26"/>
  <c r="O18" i="26"/>
  <c r="N18" i="26"/>
  <c r="M18" i="26"/>
  <c r="L18" i="26"/>
  <c r="K18" i="26"/>
  <c r="J18" i="26"/>
  <c r="I18" i="26"/>
  <c r="H18" i="26"/>
  <c r="AD17" i="26"/>
  <c r="AI17" i="26"/>
  <c r="AN17" i="26"/>
  <c r="AS17" i="26"/>
  <c r="AX17" i="26"/>
  <c r="BC17" i="26"/>
  <c r="BH17" i="26"/>
  <c r="Q17" i="26"/>
  <c r="E17" i="26"/>
  <c r="BM17" i="26"/>
  <c r="F17" i="26"/>
  <c r="Y17" i="26"/>
  <c r="X17" i="26"/>
  <c r="W17" i="26"/>
  <c r="V17" i="26"/>
  <c r="U17" i="26"/>
  <c r="T17" i="26"/>
  <c r="S17" i="26"/>
  <c r="R17" i="26"/>
  <c r="O17" i="26"/>
  <c r="N17" i="26"/>
  <c r="M17" i="26"/>
  <c r="L17" i="26"/>
  <c r="K17" i="26"/>
  <c r="J17" i="26"/>
  <c r="I17" i="26"/>
  <c r="H17" i="26"/>
  <c r="AD16" i="26"/>
  <c r="AI16" i="26"/>
  <c r="AN16" i="26"/>
  <c r="AS16" i="26"/>
  <c r="AX16" i="26"/>
  <c r="BC16" i="26"/>
  <c r="BH16" i="26"/>
  <c r="Q16" i="26"/>
  <c r="E16" i="26"/>
  <c r="BM16" i="26"/>
  <c r="Y16" i="26"/>
  <c r="X16" i="26"/>
  <c r="W16" i="26"/>
  <c r="V16" i="26"/>
  <c r="U16" i="26"/>
  <c r="T16" i="26"/>
  <c r="S16" i="26"/>
  <c r="R16" i="26"/>
  <c r="O16" i="26"/>
  <c r="N16" i="26"/>
  <c r="L16" i="26"/>
  <c r="K16" i="26"/>
  <c r="J16" i="26"/>
  <c r="I16" i="26"/>
  <c r="H16" i="26"/>
  <c r="AD15" i="26"/>
  <c r="AI15" i="26"/>
  <c r="AN15" i="26"/>
  <c r="AS15" i="26"/>
  <c r="AX15" i="26"/>
  <c r="BC15" i="26"/>
  <c r="BH15" i="26"/>
  <c r="Q15" i="26"/>
  <c r="E15" i="26"/>
  <c r="BM15" i="26"/>
  <c r="Y15" i="26"/>
  <c r="X15" i="26"/>
  <c r="W15" i="26"/>
  <c r="V15" i="26"/>
  <c r="U15" i="26"/>
  <c r="T15" i="26"/>
  <c r="S15" i="26"/>
  <c r="R15" i="26"/>
  <c r="O15" i="26"/>
  <c r="N15" i="26"/>
  <c r="M15" i="26"/>
  <c r="L15" i="26"/>
  <c r="K15" i="26"/>
  <c r="J15" i="26"/>
  <c r="I15" i="26"/>
  <c r="H15" i="26"/>
  <c r="AD14" i="26"/>
  <c r="AI14" i="26"/>
  <c r="AN14" i="26"/>
  <c r="AS14" i="26"/>
  <c r="AX14" i="26"/>
  <c r="BC14" i="26"/>
  <c r="BH14" i="26"/>
  <c r="Q14" i="26"/>
  <c r="E14" i="26"/>
  <c r="BM14" i="26"/>
  <c r="F14" i="26"/>
  <c r="Y14" i="26"/>
  <c r="X14" i="26"/>
  <c r="W14" i="26"/>
  <c r="V14" i="26"/>
  <c r="U14" i="26"/>
  <c r="T14" i="26"/>
  <c r="S14" i="26"/>
  <c r="R14" i="26"/>
  <c r="O14" i="26"/>
  <c r="N14" i="26"/>
  <c r="L14" i="26"/>
  <c r="K14" i="26"/>
  <c r="J14" i="26"/>
  <c r="I14" i="26"/>
  <c r="H14" i="26"/>
  <c r="AD13" i="26"/>
  <c r="AI13" i="26"/>
  <c r="AN13" i="26"/>
  <c r="AS13" i="26"/>
  <c r="AX13" i="26"/>
  <c r="BC13" i="26"/>
  <c r="BH13" i="26"/>
  <c r="BM13" i="26"/>
  <c r="Q13" i="26"/>
  <c r="E13" i="26"/>
  <c r="Y13" i="26"/>
  <c r="X13" i="26"/>
  <c r="W13" i="26"/>
  <c r="V13" i="26"/>
  <c r="U13" i="26"/>
  <c r="T13" i="26"/>
  <c r="S13" i="26"/>
  <c r="R13" i="26"/>
  <c r="O13" i="26"/>
  <c r="N13" i="26"/>
  <c r="M13" i="26"/>
  <c r="L13" i="26"/>
  <c r="K13" i="26"/>
  <c r="J13" i="26"/>
  <c r="I13" i="26"/>
  <c r="H13" i="26"/>
  <c r="AD12" i="26"/>
  <c r="AI12" i="26"/>
  <c r="AN12" i="26"/>
  <c r="AS12" i="26"/>
  <c r="AX12" i="26"/>
  <c r="BC12" i="26"/>
  <c r="BH12" i="26"/>
  <c r="Q12" i="26"/>
  <c r="F12" i="26"/>
  <c r="V12" i="26"/>
  <c r="E12" i="26"/>
  <c r="BM12" i="26"/>
  <c r="Y12" i="26"/>
  <c r="X12" i="26"/>
  <c r="W12" i="26"/>
  <c r="U12" i="26"/>
  <c r="T12" i="26"/>
  <c r="S12" i="26"/>
  <c r="R12" i="26"/>
  <c r="O12" i="26"/>
  <c r="N12" i="26"/>
  <c r="M12" i="26"/>
  <c r="L12" i="26"/>
  <c r="K12" i="26"/>
  <c r="J12" i="26"/>
  <c r="I12" i="26"/>
  <c r="H12" i="26"/>
  <c r="AD11" i="26"/>
  <c r="AI11" i="26"/>
  <c r="AN11" i="26"/>
  <c r="AS11" i="26"/>
  <c r="AX11" i="26"/>
  <c r="BC11" i="26"/>
  <c r="BH11" i="26"/>
  <c r="Q11" i="26"/>
  <c r="E11" i="26"/>
  <c r="BM11" i="26"/>
  <c r="F11" i="26"/>
  <c r="Y11" i="26"/>
  <c r="X11" i="26"/>
  <c r="W11" i="26"/>
  <c r="V11" i="26"/>
  <c r="U11" i="26"/>
  <c r="T11" i="26"/>
  <c r="S11" i="26"/>
  <c r="R11" i="26"/>
  <c r="O11" i="26"/>
  <c r="N11" i="26"/>
  <c r="M11" i="26"/>
  <c r="L11" i="26"/>
  <c r="K11" i="26"/>
  <c r="J11" i="26"/>
  <c r="I11" i="26"/>
  <c r="H11" i="26"/>
  <c r="AD10" i="26"/>
  <c r="AI10" i="26"/>
  <c r="AN10" i="26"/>
  <c r="AS10" i="26"/>
  <c r="AX10" i="26"/>
  <c r="BC10" i="26"/>
  <c r="BH10" i="26"/>
  <c r="Q10" i="26"/>
  <c r="E10" i="26"/>
  <c r="BM10" i="26"/>
  <c r="F10" i="26"/>
  <c r="Y10" i="26"/>
  <c r="X10" i="26"/>
  <c r="W10" i="26"/>
  <c r="V10" i="26"/>
  <c r="U10" i="26"/>
  <c r="T10" i="26"/>
  <c r="S10" i="26"/>
  <c r="R10" i="26"/>
  <c r="O10" i="26"/>
  <c r="N10" i="26"/>
  <c r="M10" i="26"/>
  <c r="L10" i="26"/>
  <c r="K10" i="26"/>
  <c r="J10" i="26"/>
  <c r="I10" i="26"/>
  <c r="H10" i="26"/>
  <c r="AD9" i="26"/>
  <c r="AI9" i="26"/>
  <c r="AN9" i="26"/>
  <c r="AS9" i="26"/>
  <c r="AX9" i="26"/>
  <c r="BC9" i="26"/>
  <c r="BH9" i="26"/>
  <c r="Q9" i="26"/>
  <c r="F9" i="26"/>
  <c r="V9" i="26"/>
  <c r="E9" i="26"/>
  <c r="BM9" i="26"/>
  <c r="Y9" i="26"/>
  <c r="X9" i="26"/>
  <c r="W9" i="26"/>
  <c r="U9" i="26"/>
  <c r="T9" i="26"/>
  <c r="S9" i="26"/>
  <c r="R9" i="26"/>
  <c r="O9" i="26"/>
  <c r="N9" i="26"/>
  <c r="M9" i="26"/>
  <c r="L9" i="26"/>
  <c r="K9" i="26"/>
  <c r="J9" i="26"/>
  <c r="I9" i="26"/>
  <c r="H9" i="26"/>
  <c r="AD8" i="26"/>
  <c r="AI8" i="26"/>
  <c r="AN8" i="26"/>
  <c r="AS8" i="26"/>
  <c r="AX8" i="26"/>
  <c r="BC8" i="26"/>
  <c r="BH8" i="26"/>
  <c r="Q8" i="26"/>
  <c r="F8" i="26"/>
  <c r="V8" i="26"/>
  <c r="E8" i="26"/>
  <c r="BM8" i="26"/>
  <c r="Y8" i="26"/>
  <c r="X8" i="26"/>
  <c r="W8" i="26"/>
  <c r="U8" i="26"/>
  <c r="T8" i="26"/>
  <c r="S8" i="26"/>
  <c r="R8" i="26"/>
  <c r="O8" i="26"/>
  <c r="N8" i="26"/>
  <c r="M8" i="26"/>
  <c r="L8" i="26"/>
  <c r="K8" i="26"/>
  <c r="J8" i="26"/>
  <c r="I8" i="26"/>
  <c r="H8" i="26"/>
  <c r="AD7" i="26"/>
  <c r="AI7" i="26"/>
  <c r="AN7" i="26"/>
  <c r="AS7" i="26"/>
  <c r="AX7" i="26"/>
  <c r="BC7" i="26"/>
  <c r="BH7" i="26"/>
  <c r="Q7" i="26"/>
  <c r="E7" i="26"/>
  <c r="BM7" i="26"/>
  <c r="F7" i="26"/>
  <c r="Y7" i="26"/>
  <c r="X7" i="26"/>
  <c r="W7" i="26"/>
  <c r="V7" i="26"/>
  <c r="U7" i="26"/>
  <c r="T7" i="26"/>
  <c r="S7" i="26"/>
  <c r="R7" i="26"/>
  <c r="O7" i="26"/>
  <c r="N7" i="26"/>
  <c r="M7" i="26"/>
  <c r="L7" i="26"/>
  <c r="K7" i="26"/>
  <c r="J7" i="26"/>
  <c r="I7" i="26"/>
  <c r="H7" i="26"/>
  <c r="AD6" i="26"/>
  <c r="AI6" i="26"/>
  <c r="AN6" i="26"/>
  <c r="AS6" i="26"/>
  <c r="AX6" i="26"/>
  <c r="BC6" i="26"/>
  <c r="BH6" i="26"/>
  <c r="Q6" i="26"/>
  <c r="F6" i="26"/>
  <c r="V6" i="26"/>
  <c r="E6" i="26"/>
  <c r="BM6" i="26"/>
  <c r="Y6" i="26"/>
  <c r="X6" i="26"/>
  <c r="W6" i="26"/>
  <c r="U6" i="26"/>
  <c r="T6" i="26"/>
  <c r="S6" i="26"/>
  <c r="R6" i="26"/>
  <c r="O6" i="26"/>
  <c r="N6" i="26"/>
  <c r="M6" i="26"/>
  <c r="L6" i="26"/>
  <c r="K6" i="26"/>
  <c r="J6" i="26"/>
  <c r="I6" i="26"/>
  <c r="H6" i="26"/>
  <c r="AD15" i="25"/>
  <c r="AI15" i="25"/>
  <c r="AN15" i="25"/>
  <c r="AS15" i="25"/>
  <c r="AX15" i="25"/>
  <c r="BC15" i="25"/>
  <c r="BH15" i="25"/>
  <c r="Q15" i="25"/>
  <c r="F15" i="25"/>
  <c r="T15" i="25"/>
  <c r="E15" i="25"/>
  <c r="M25" i="25"/>
  <c r="M22" i="25"/>
  <c r="M17" i="25"/>
  <c r="M15" i="25"/>
  <c r="AD10" i="25"/>
  <c r="AI10" i="25"/>
  <c r="AN10" i="25"/>
  <c r="AS10" i="25"/>
  <c r="AX10" i="25"/>
  <c r="BC10" i="25"/>
  <c r="BH10" i="25"/>
  <c r="BM10" i="25"/>
  <c r="Q10" i="25"/>
  <c r="F10" i="25"/>
  <c r="S10" i="25"/>
  <c r="E10" i="25"/>
  <c r="AD11" i="25"/>
  <c r="AI11" i="25"/>
  <c r="AN11" i="25"/>
  <c r="AS11" i="25"/>
  <c r="AX11" i="25"/>
  <c r="BC11" i="25"/>
  <c r="BH11" i="25"/>
  <c r="Q11" i="25"/>
  <c r="F11" i="25"/>
  <c r="V11" i="25"/>
  <c r="E11" i="25"/>
  <c r="AD9" i="25"/>
  <c r="AI9" i="25"/>
  <c r="AN9" i="25"/>
  <c r="AS9" i="25"/>
  <c r="AX9" i="25"/>
  <c r="BC9" i="25"/>
  <c r="BH9" i="25"/>
  <c r="Q9" i="25"/>
  <c r="F9" i="25"/>
  <c r="T9" i="25"/>
  <c r="E9" i="25"/>
  <c r="AX25" i="25"/>
  <c r="AD25" i="25"/>
  <c r="AI25" i="25"/>
  <c r="AN25" i="25"/>
  <c r="AS25" i="25"/>
  <c r="BC25" i="25"/>
  <c r="BH25" i="25"/>
  <c r="Q25" i="25"/>
  <c r="E25" i="25"/>
  <c r="AD22" i="25"/>
  <c r="AI22" i="25"/>
  <c r="AN22" i="25"/>
  <c r="AS22" i="25"/>
  <c r="AX22" i="25"/>
  <c r="BC22" i="25"/>
  <c r="BH22" i="25"/>
  <c r="Q22" i="25"/>
  <c r="E22" i="25"/>
  <c r="AD8" i="25"/>
  <c r="AI8" i="25"/>
  <c r="AN8" i="25"/>
  <c r="AS8" i="25"/>
  <c r="AX8" i="25"/>
  <c r="BC8" i="25"/>
  <c r="BH8" i="25"/>
  <c r="Q8" i="25"/>
  <c r="E8" i="25"/>
  <c r="AD12" i="25"/>
  <c r="AI12" i="25"/>
  <c r="AN12" i="25"/>
  <c r="AS12" i="25"/>
  <c r="AX12" i="25"/>
  <c r="BC12" i="25"/>
  <c r="BH12" i="25"/>
  <c r="Q12" i="25"/>
  <c r="E12" i="25"/>
  <c r="AD13" i="25"/>
  <c r="AI13" i="25"/>
  <c r="AN13" i="25"/>
  <c r="AS13" i="25"/>
  <c r="AX13" i="25"/>
  <c r="BC13" i="25"/>
  <c r="BH13" i="25"/>
  <c r="Q13" i="25"/>
  <c r="E13" i="25"/>
  <c r="AD14" i="25"/>
  <c r="AI14" i="25"/>
  <c r="AN14" i="25"/>
  <c r="AS14" i="25"/>
  <c r="AX14" i="25"/>
  <c r="BC14" i="25"/>
  <c r="BH14" i="25"/>
  <c r="Q14" i="25"/>
  <c r="E14" i="25"/>
  <c r="AD16" i="25"/>
  <c r="AI16" i="25"/>
  <c r="AN16" i="25"/>
  <c r="AS16" i="25"/>
  <c r="AX16" i="25"/>
  <c r="BC16" i="25"/>
  <c r="BH16" i="25"/>
  <c r="Q16" i="25"/>
  <c r="E16" i="25"/>
  <c r="AD17" i="25"/>
  <c r="AI17" i="25"/>
  <c r="AN17" i="25"/>
  <c r="AS17" i="25"/>
  <c r="AX17" i="25"/>
  <c r="BC17" i="25"/>
  <c r="BH17" i="25"/>
  <c r="Q17" i="25"/>
  <c r="E17" i="25"/>
  <c r="AD18" i="25"/>
  <c r="AI18" i="25"/>
  <c r="AN18" i="25"/>
  <c r="AS18" i="25"/>
  <c r="AX18" i="25"/>
  <c r="BC18" i="25"/>
  <c r="BH18" i="25"/>
  <c r="Q18" i="25"/>
  <c r="E18" i="25"/>
  <c r="AD19" i="25"/>
  <c r="AI19" i="25"/>
  <c r="AN19" i="25"/>
  <c r="AS19" i="25"/>
  <c r="AX19" i="25"/>
  <c r="BC19" i="25"/>
  <c r="BH19" i="25"/>
  <c r="Q19" i="25"/>
  <c r="E19" i="25"/>
  <c r="AD20" i="25"/>
  <c r="AI20" i="25"/>
  <c r="AN20" i="25"/>
  <c r="AS20" i="25"/>
  <c r="AX20" i="25"/>
  <c r="BC20" i="25"/>
  <c r="BH20" i="25"/>
  <c r="Q20" i="25"/>
  <c r="E20" i="25"/>
  <c r="AD21" i="25"/>
  <c r="AI21" i="25"/>
  <c r="AN21" i="25"/>
  <c r="AS21" i="25"/>
  <c r="AX21" i="25"/>
  <c r="BC21" i="25"/>
  <c r="BH21" i="25"/>
  <c r="Q21" i="25"/>
  <c r="E21" i="25"/>
  <c r="AD23" i="25"/>
  <c r="AI23" i="25"/>
  <c r="AN23" i="25"/>
  <c r="AS23" i="25"/>
  <c r="AX23" i="25"/>
  <c r="BC23" i="25"/>
  <c r="BH23" i="25"/>
  <c r="Q23" i="25"/>
  <c r="E23" i="25"/>
  <c r="AD24" i="25"/>
  <c r="AI24" i="25"/>
  <c r="AN24" i="25"/>
  <c r="AS24" i="25"/>
  <c r="AX24" i="25"/>
  <c r="BC24" i="25"/>
  <c r="BH24" i="25"/>
  <c r="Q24" i="25"/>
  <c r="E24" i="25"/>
  <c r="AD26" i="25"/>
  <c r="AI26" i="25"/>
  <c r="AN26" i="25"/>
  <c r="AS26" i="25"/>
  <c r="AX26" i="25"/>
  <c r="BC26" i="25"/>
  <c r="BH26" i="25"/>
  <c r="Q26" i="25"/>
  <c r="E26" i="25"/>
  <c r="AD27" i="25"/>
  <c r="AI27" i="25"/>
  <c r="AN27" i="25"/>
  <c r="AS27" i="25"/>
  <c r="AX27" i="25"/>
  <c r="BC27" i="25"/>
  <c r="BH27" i="25"/>
  <c r="Q27" i="25"/>
  <c r="E27" i="25"/>
  <c r="AD28" i="25"/>
  <c r="AI28" i="25"/>
  <c r="AN28" i="25"/>
  <c r="AS28" i="25"/>
  <c r="AX28" i="25"/>
  <c r="BC28" i="25"/>
  <c r="BH28" i="25"/>
  <c r="Q28" i="25"/>
  <c r="E28" i="25"/>
  <c r="AD29" i="25"/>
  <c r="AI29" i="25"/>
  <c r="AN29" i="25"/>
  <c r="AS29" i="25"/>
  <c r="AX29" i="25"/>
  <c r="BC29" i="25"/>
  <c r="BH29" i="25"/>
  <c r="Q29" i="25"/>
  <c r="E29" i="25"/>
  <c r="AD31" i="25"/>
  <c r="AI31" i="25"/>
  <c r="AN31" i="25"/>
  <c r="AS31" i="25"/>
  <c r="AX31" i="25"/>
  <c r="BC31" i="25"/>
  <c r="BH31" i="25"/>
  <c r="Q31" i="25"/>
  <c r="E31" i="25"/>
  <c r="AD30" i="25"/>
  <c r="AI30" i="25"/>
  <c r="AN30" i="25"/>
  <c r="AS30" i="25"/>
  <c r="AX30" i="25"/>
  <c r="BC30" i="25"/>
  <c r="BH30" i="25"/>
  <c r="Q30" i="25"/>
  <c r="E30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F25" i="25"/>
  <c r="F22" i="25"/>
  <c r="AD13" i="24"/>
  <c r="AI13" i="24"/>
  <c r="AN13" i="24"/>
  <c r="AS13" i="24"/>
  <c r="AX13" i="24"/>
  <c r="BC13" i="24"/>
  <c r="BH13" i="24"/>
  <c r="Q13" i="24"/>
  <c r="F13" i="24"/>
  <c r="T13" i="24"/>
  <c r="E13" i="24"/>
  <c r="AD14" i="24"/>
  <c r="AI14" i="24"/>
  <c r="AN14" i="24"/>
  <c r="AS14" i="24"/>
  <c r="AX14" i="24"/>
  <c r="BC14" i="24"/>
  <c r="BH14" i="24"/>
  <c r="Q14" i="24"/>
  <c r="F14" i="24"/>
  <c r="U14" i="24"/>
  <c r="E14" i="24"/>
  <c r="AD10" i="24"/>
  <c r="AI10" i="24"/>
  <c r="AN10" i="24"/>
  <c r="AS10" i="24"/>
  <c r="AX10" i="24"/>
  <c r="BC10" i="24"/>
  <c r="BH10" i="24"/>
  <c r="Q10" i="24"/>
  <c r="F10" i="24"/>
  <c r="V10" i="24"/>
  <c r="E10" i="24"/>
  <c r="AD9" i="24"/>
  <c r="AI9" i="24"/>
  <c r="AN9" i="24"/>
  <c r="AS9" i="24"/>
  <c r="AX9" i="24"/>
  <c r="BC9" i="24"/>
  <c r="BH9" i="24"/>
  <c r="Q9" i="24"/>
  <c r="F9" i="24"/>
  <c r="U9" i="24"/>
  <c r="E9" i="24"/>
  <c r="AD8" i="24"/>
  <c r="AI8" i="24"/>
  <c r="AN8" i="24"/>
  <c r="AS8" i="24"/>
  <c r="AX8" i="24"/>
  <c r="BC8" i="24"/>
  <c r="BH8" i="24"/>
  <c r="Q8" i="24"/>
  <c r="F8" i="24"/>
  <c r="R8" i="24"/>
  <c r="E8" i="24"/>
  <c r="AD7" i="24"/>
  <c r="AI7" i="24"/>
  <c r="AN7" i="24"/>
  <c r="AS7" i="24"/>
  <c r="AX7" i="24"/>
  <c r="BC7" i="24"/>
  <c r="BH7" i="24"/>
  <c r="Q7" i="24"/>
  <c r="F7" i="24"/>
  <c r="T7" i="24"/>
  <c r="E7" i="24"/>
  <c r="AD6" i="24"/>
  <c r="AI6" i="24"/>
  <c r="AN6" i="24"/>
  <c r="AS6" i="24"/>
  <c r="AX6" i="24"/>
  <c r="BC6" i="24"/>
  <c r="BH6" i="24"/>
  <c r="Q6" i="24"/>
  <c r="F6" i="24"/>
  <c r="V6" i="24"/>
  <c r="E6" i="24"/>
  <c r="AD38" i="24"/>
  <c r="AI38" i="24"/>
  <c r="AN38" i="24"/>
  <c r="AS38" i="24"/>
  <c r="AX38" i="24"/>
  <c r="BC38" i="24"/>
  <c r="BH38" i="24"/>
  <c r="Q38" i="24"/>
  <c r="E38" i="24"/>
  <c r="AD37" i="24"/>
  <c r="AI37" i="24"/>
  <c r="AN37" i="24"/>
  <c r="AS37" i="24"/>
  <c r="AX37" i="24"/>
  <c r="BC37" i="24"/>
  <c r="BH37" i="24"/>
  <c r="Q37" i="24"/>
  <c r="E37" i="24"/>
  <c r="A38" i="24"/>
  <c r="F37" i="24"/>
  <c r="AD26" i="23"/>
  <c r="AI26" i="23"/>
  <c r="AN26" i="23"/>
  <c r="AS26" i="23"/>
  <c r="AX26" i="23"/>
  <c r="BC26" i="23"/>
  <c r="BH26" i="23"/>
  <c r="Q26" i="23"/>
  <c r="F26" i="23"/>
  <c r="T26" i="23"/>
  <c r="E26" i="23"/>
  <c r="AD14" i="23"/>
  <c r="AI14" i="23"/>
  <c r="AN14" i="23"/>
  <c r="AS14" i="23"/>
  <c r="AX14" i="23"/>
  <c r="BC14" i="23"/>
  <c r="BH14" i="23"/>
  <c r="Q14" i="23"/>
  <c r="F14" i="23"/>
  <c r="V14" i="23"/>
  <c r="E14" i="23"/>
  <c r="AD28" i="23"/>
  <c r="AI28" i="23"/>
  <c r="AN28" i="23"/>
  <c r="AS28" i="23"/>
  <c r="AX28" i="23"/>
  <c r="BC28" i="23"/>
  <c r="BH28" i="23"/>
  <c r="Q28" i="23"/>
  <c r="F28" i="23"/>
  <c r="V28" i="23"/>
  <c r="E28" i="23"/>
  <c r="AD7" i="23"/>
  <c r="AI7" i="23"/>
  <c r="AN7" i="23"/>
  <c r="AS7" i="23"/>
  <c r="AX7" i="23"/>
  <c r="BC7" i="23"/>
  <c r="BH7" i="23"/>
  <c r="Q7" i="23"/>
  <c r="F7" i="23"/>
  <c r="V7" i="23"/>
  <c r="E7" i="23"/>
  <c r="AD11" i="23"/>
  <c r="AI11" i="23"/>
  <c r="AN11" i="23"/>
  <c r="AS11" i="23"/>
  <c r="AX11" i="23"/>
  <c r="BC11" i="23"/>
  <c r="BH11" i="23"/>
  <c r="Q11" i="23"/>
  <c r="F11" i="23"/>
  <c r="T11" i="23"/>
  <c r="E11" i="23"/>
  <c r="AD10" i="23"/>
  <c r="AI10" i="23"/>
  <c r="AN10" i="23"/>
  <c r="AS10" i="23"/>
  <c r="AX10" i="23"/>
  <c r="BC10" i="23"/>
  <c r="BH10" i="23"/>
  <c r="Q10" i="23"/>
  <c r="F10" i="23"/>
  <c r="T10" i="23"/>
  <c r="E10" i="23"/>
  <c r="M32" i="23"/>
  <c r="M28" i="23"/>
  <c r="M10" i="23"/>
  <c r="AD15" i="23"/>
  <c r="AI15" i="23"/>
  <c r="AN15" i="23"/>
  <c r="AS15" i="23"/>
  <c r="AX15" i="23"/>
  <c r="BC15" i="23"/>
  <c r="BH15" i="23"/>
  <c r="Q15" i="23"/>
  <c r="F15" i="23"/>
  <c r="S15" i="23"/>
  <c r="E15" i="23"/>
  <c r="AD6" i="23"/>
  <c r="AI6" i="23"/>
  <c r="AN6" i="23"/>
  <c r="AS6" i="23"/>
  <c r="AX6" i="23"/>
  <c r="BC6" i="23"/>
  <c r="BH6" i="23"/>
  <c r="Q6" i="23"/>
  <c r="F6" i="23"/>
  <c r="T6" i="23"/>
  <c r="E6" i="23"/>
  <c r="AD69" i="23"/>
  <c r="AI69" i="23"/>
  <c r="AN69" i="23"/>
  <c r="AS69" i="23"/>
  <c r="AX69" i="23"/>
  <c r="BC69" i="23"/>
  <c r="BH69" i="23"/>
  <c r="Q69" i="23"/>
  <c r="E69" i="23"/>
  <c r="AD68" i="23"/>
  <c r="AI68" i="23"/>
  <c r="AN68" i="23"/>
  <c r="AS68" i="23"/>
  <c r="AX68" i="23"/>
  <c r="BC68" i="23"/>
  <c r="BH68" i="23"/>
  <c r="Q68" i="23"/>
  <c r="E68" i="23"/>
  <c r="AD67" i="23"/>
  <c r="AI67" i="23"/>
  <c r="AN67" i="23"/>
  <c r="AS67" i="23"/>
  <c r="AX67" i="23"/>
  <c r="BC67" i="23"/>
  <c r="BH67" i="23"/>
  <c r="Q67" i="23"/>
  <c r="E67" i="23"/>
  <c r="AD66" i="23"/>
  <c r="AI66" i="23"/>
  <c r="AN66" i="23"/>
  <c r="AS66" i="23"/>
  <c r="AX66" i="23"/>
  <c r="BC66" i="23"/>
  <c r="BH66" i="23"/>
  <c r="Q66" i="23"/>
  <c r="E66" i="23"/>
  <c r="A67" i="23"/>
  <c r="A68" i="23"/>
  <c r="A69" i="23"/>
  <c r="F50" i="23"/>
  <c r="AX50" i="23"/>
  <c r="AD50" i="23"/>
  <c r="AI50" i="23"/>
  <c r="AN50" i="23"/>
  <c r="AS50" i="23"/>
  <c r="BC50" i="23"/>
  <c r="BH50" i="23"/>
  <c r="Q50" i="23"/>
  <c r="E50" i="23"/>
  <c r="AD12" i="22"/>
  <c r="AI12" i="22"/>
  <c r="AN12" i="22"/>
  <c r="AS12" i="22"/>
  <c r="AX12" i="22"/>
  <c r="BC12" i="22"/>
  <c r="BH12" i="22"/>
  <c r="Q12" i="22"/>
  <c r="F12" i="22"/>
  <c r="V12" i="22"/>
  <c r="E12" i="22"/>
  <c r="AD8" i="22"/>
  <c r="AI8" i="22"/>
  <c r="AN8" i="22"/>
  <c r="AS8" i="22"/>
  <c r="AX8" i="22"/>
  <c r="BC8" i="22"/>
  <c r="BH8" i="22"/>
  <c r="Q8" i="22"/>
  <c r="F8" i="22"/>
  <c r="V8" i="22"/>
  <c r="E8" i="22"/>
  <c r="AD9" i="22"/>
  <c r="AI9" i="22"/>
  <c r="AN9" i="22"/>
  <c r="AS9" i="22"/>
  <c r="AX9" i="22"/>
  <c r="BC9" i="22"/>
  <c r="BH9" i="22"/>
  <c r="Q9" i="22"/>
  <c r="F9" i="22"/>
  <c r="V9" i="22"/>
  <c r="E9" i="22"/>
  <c r="AD6" i="22"/>
  <c r="AI6" i="22"/>
  <c r="AN6" i="22"/>
  <c r="AS6" i="22"/>
  <c r="AX6" i="22"/>
  <c r="BC6" i="22"/>
  <c r="BH6" i="22"/>
  <c r="Q6" i="22"/>
  <c r="F6" i="22"/>
  <c r="V6" i="22"/>
  <c r="E6" i="22"/>
  <c r="F26" i="24"/>
  <c r="AD26" i="24"/>
  <c r="AI26" i="24"/>
  <c r="AN26" i="24"/>
  <c r="AS26" i="24"/>
  <c r="AX26" i="24"/>
  <c r="BC26" i="24"/>
  <c r="BH26" i="24"/>
  <c r="Q26" i="24"/>
  <c r="E26" i="24"/>
  <c r="F33" i="24"/>
  <c r="AD33" i="24"/>
  <c r="AI33" i="24"/>
  <c r="AN33" i="24"/>
  <c r="AS33" i="24"/>
  <c r="AX33" i="24"/>
  <c r="BC33" i="24"/>
  <c r="BH33" i="24"/>
  <c r="Q33" i="24"/>
  <c r="E33" i="24"/>
  <c r="AD36" i="24"/>
  <c r="AI36" i="24"/>
  <c r="AN36" i="24"/>
  <c r="AS36" i="24"/>
  <c r="AX36" i="24"/>
  <c r="BC36" i="24"/>
  <c r="BH36" i="24"/>
  <c r="Q36" i="24"/>
  <c r="E36" i="24"/>
  <c r="AD35" i="24"/>
  <c r="AI35" i="24"/>
  <c r="AN35" i="24"/>
  <c r="AS35" i="24"/>
  <c r="AX35" i="24"/>
  <c r="BC35" i="24"/>
  <c r="BH35" i="24"/>
  <c r="Q35" i="24"/>
  <c r="E35" i="24"/>
  <c r="AD34" i="24"/>
  <c r="AI34" i="24"/>
  <c r="AN34" i="24"/>
  <c r="AS34" i="24"/>
  <c r="AX34" i="24"/>
  <c r="BC34" i="24"/>
  <c r="BH34" i="24"/>
  <c r="Q34" i="24"/>
  <c r="E34" i="24"/>
  <c r="AD32" i="24"/>
  <c r="AI32" i="24"/>
  <c r="AN32" i="24"/>
  <c r="AS32" i="24"/>
  <c r="AX32" i="24"/>
  <c r="BC32" i="24"/>
  <c r="BH32" i="24"/>
  <c r="Q32" i="24"/>
  <c r="E32" i="24"/>
  <c r="A33" i="24"/>
  <c r="A34" i="24"/>
  <c r="A35" i="24"/>
  <c r="A36" i="24"/>
  <c r="A37" i="24"/>
  <c r="H51" i="23"/>
  <c r="I51" i="23"/>
  <c r="J51" i="23"/>
  <c r="K51" i="23"/>
  <c r="L51" i="23"/>
  <c r="M51" i="23"/>
  <c r="N51" i="23"/>
  <c r="O51" i="23"/>
  <c r="AD51" i="23"/>
  <c r="AI51" i="23"/>
  <c r="AN51" i="23"/>
  <c r="AS51" i="23"/>
  <c r="AX51" i="23"/>
  <c r="BC51" i="23"/>
  <c r="BH51" i="23"/>
  <c r="Q51" i="23"/>
  <c r="F51" i="23"/>
  <c r="R51" i="23"/>
  <c r="S51" i="23"/>
  <c r="T51" i="23"/>
  <c r="U51" i="23"/>
  <c r="V51" i="23"/>
  <c r="W51" i="23"/>
  <c r="X51" i="23"/>
  <c r="Y51" i="23"/>
  <c r="BM51" i="23"/>
  <c r="H34" i="23"/>
  <c r="I34" i="23"/>
  <c r="J34" i="23"/>
  <c r="K34" i="23"/>
  <c r="L34" i="23"/>
  <c r="M34" i="23"/>
  <c r="N34" i="23"/>
  <c r="O34" i="23"/>
  <c r="AD34" i="23"/>
  <c r="AI34" i="23"/>
  <c r="AN34" i="23"/>
  <c r="AS34" i="23"/>
  <c r="AX34" i="23"/>
  <c r="BC34" i="23"/>
  <c r="BH34" i="23"/>
  <c r="Q34" i="23"/>
  <c r="F34" i="23"/>
  <c r="R34" i="23"/>
  <c r="S34" i="23"/>
  <c r="T34" i="23"/>
  <c r="U34" i="23"/>
  <c r="V34" i="23"/>
  <c r="W34" i="23"/>
  <c r="X34" i="23"/>
  <c r="Y34" i="23"/>
  <c r="BM34" i="23"/>
  <c r="H50" i="23"/>
  <c r="I50" i="23"/>
  <c r="J50" i="23"/>
  <c r="K50" i="23"/>
  <c r="L50" i="23"/>
  <c r="M50" i="23"/>
  <c r="N50" i="23"/>
  <c r="O50" i="23"/>
  <c r="R50" i="23"/>
  <c r="S50" i="23"/>
  <c r="T50" i="23"/>
  <c r="U50" i="23"/>
  <c r="V50" i="23"/>
  <c r="W50" i="23"/>
  <c r="X50" i="23"/>
  <c r="Y50" i="23"/>
  <c r="BM50" i="23"/>
  <c r="H70" i="23"/>
  <c r="I70" i="23"/>
  <c r="J70" i="23"/>
  <c r="K70" i="23"/>
  <c r="L70" i="23"/>
  <c r="M70" i="23"/>
  <c r="N70" i="23"/>
  <c r="O70" i="23"/>
  <c r="AD70" i="23"/>
  <c r="AI70" i="23"/>
  <c r="AN70" i="23"/>
  <c r="AS70" i="23"/>
  <c r="AX70" i="23"/>
  <c r="BC70" i="23"/>
  <c r="BH70" i="23"/>
  <c r="Q70" i="23"/>
  <c r="R70" i="23"/>
  <c r="S70" i="23"/>
  <c r="T70" i="23"/>
  <c r="U70" i="23"/>
  <c r="V70" i="23"/>
  <c r="W70" i="23"/>
  <c r="X70" i="23"/>
  <c r="Y70" i="23"/>
  <c r="BM70" i="23"/>
  <c r="H71" i="23"/>
  <c r="I71" i="23"/>
  <c r="J71" i="23"/>
  <c r="K71" i="23"/>
  <c r="L71" i="23"/>
  <c r="M71" i="23"/>
  <c r="N71" i="23"/>
  <c r="O71" i="23"/>
  <c r="AD71" i="23"/>
  <c r="AI71" i="23"/>
  <c r="AN71" i="23"/>
  <c r="AS71" i="23"/>
  <c r="AX71" i="23"/>
  <c r="BC71" i="23"/>
  <c r="BH71" i="23"/>
  <c r="Q71" i="23"/>
  <c r="R71" i="23"/>
  <c r="S71" i="23"/>
  <c r="T71" i="23"/>
  <c r="U71" i="23"/>
  <c r="V71" i="23"/>
  <c r="W71" i="23"/>
  <c r="X71" i="23"/>
  <c r="Y71" i="23"/>
  <c r="BM71" i="23"/>
  <c r="H72" i="23"/>
  <c r="I72" i="23"/>
  <c r="J72" i="23"/>
  <c r="K72" i="23"/>
  <c r="L72" i="23"/>
  <c r="M72" i="23"/>
  <c r="N72" i="23"/>
  <c r="O72" i="23"/>
  <c r="AD72" i="23"/>
  <c r="AI72" i="23"/>
  <c r="AN72" i="23"/>
  <c r="AS72" i="23"/>
  <c r="AX72" i="23"/>
  <c r="BC72" i="23"/>
  <c r="BH72" i="23"/>
  <c r="Q72" i="23"/>
  <c r="R72" i="23"/>
  <c r="S72" i="23"/>
  <c r="T72" i="23"/>
  <c r="U72" i="23"/>
  <c r="V72" i="23"/>
  <c r="W72" i="23"/>
  <c r="X72" i="23"/>
  <c r="Y72" i="23"/>
  <c r="BM72" i="23"/>
  <c r="E34" i="23"/>
  <c r="E51" i="23"/>
  <c r="AD38" i="23"/>
  <c r="AI38" i="23"/>
  <c r="AN38" i="23"/>
  <c r="AS38" i="23"/>
  <c r="AX38" i="23"/>
  <c r="BC38" i="23"/>
  <c r="BH38" i="23"/>
  <c r="Q38" i="23"/>
  <c r="E38" i="23"/>
  <c r="AD64" i="23"/>
  <c r="AI64" i="23"/>
  <c r="AN64" i="23"/>
  <c r="AS64" i="23"/>
  <c r="AX64" i="23"/>
  <c r="BC64" i="23"/>
  <c r="BH64" i="23"/>
  <c r="Q64" i="23"/>
  <c r="E64" i="23"/>
  <c r="AD24" i="23"/>
  <c r="AI24" i="23"/>
  <c r="AN24" i="23"/>
  <c r="AS24" i="23"/>
  <c r="AX24" i="23"/>
  <c r="BC24" i="23"/>
  <c r="BH24" i="23"/>
  <c r="Q24" i="23"/>
  <c r="E24" i="23"/>
  <c r="AD61" i="23"/>
  <c r="AI61" i="23"/>
  <c r="AN61" i="23"/>
  <c r="AS61" i="23"/>
  <c r="AX61" i="23"/>
  <c r="BC61" i="23"/>
  <c r="BH61" i="23"/>
  <c r="Q61" i="23"/>
  <c r="E61" i="23"/>
  <c r="AD60" i="23"/>
  <c r="AI60" i="23"/>
  <c r="AN60" i="23"/>
  <c r="AS60" i="23"/>
  <c r="AX60" i="23"/>
  <c r="BC60" i="23"/>
  <c r="BH60" i="23"/>
  <c r="Q60" i="23"/>
  <c r="E60" i="23"/>
  <c r="AD57" i="23"/>
  <c r="AI57" i="23"/>
  <c r="AN57" i="23"/>
  <c r="AS57" i="23"/>
  <c r="AX57" i="23"/>
  <c r="BC57" i="23"/>
  <c r="BH57" i="23"/>
  <c r="Q57" i="23"/>
  <c r="E57" i="23"/>
  <c r="AD56" i="23"/>
  <c r="AI56" i="23"/>
  <c r="AN56" i="23"/>
  <c r="AS56" i="23"/>
  <c r="AX56" i="23"/>
  <c r="BC56" i="23"/>
  <c r="BH56" i="23"/>
  <c r="Q56" i="23"/>
  <c r="E56" i="23"/>
  <c r="A61" i="23"/>
  <c r="AD59" i="23"/>
  <c r="AI59" i="23"/>
  <c r="AN59" i="23"/>
  <c r="AS59" i="23"/>
  <c r="AX59" i="23"/>
  <c r="BC59" i="23"/>
  <c r="BH59" i="23"/>
  <c r="Q59" i="23"/>
  <c r="E59" i="23"/>
  <c r="AD62" i="23"/>
  <c r="AI62" i="23"/>
  <c r="AN62" i="23"/>
  <c r="AS62" i="23"/>
  <c r="AX62" i="23"/>
  <c r="BC62" i="23"/>
  <c r="BH62" i="23"/>
  <c r="Q62" i="23"/>
  <c r="E62" i="23"/>
  <c r="A62" i="23"/>
  <c r="AD63" i="23"/>
  <c r="AI63" i="23"/>
  <c r="AN63" i="23"/>
  <c r="AS63" i="23"/>
  <c r="AX63" i="23"/>
  <c r="BC63" i="23"/>
  <c r="BH63" i="23"/>
  <c r="Q63" i="23"/>
  <c r="E63" i="23"/>
  <c r="A63" i="23"/>
  <c r="A64" i="23"/>
  <c r="AD65" i="23"/>
  <c r="AI65" i="23"/>
  <c r="AN65" i="23"/>
  <c r="AS65" i="23"/>
  <c r="AX65" i="23"/>
  <c r="BC65" i="23"/>
  <c r="BH65" i="23"/>
  <c r="Q65" i="23"/>
  <c r="E65" i="23"/>
  <c r="A65" i="23"/>
  <c r="A66" i="23"/>
  <c r="F25" i="22"/>
  <c r="AD25" i="22"/>
  <c r="AI25" i="22"/>
  <c r="AN25" i="22"/>
  <c r="AS25" i="22"/>
  <c r="AX25" i="22"/>
  <c r="BC42" i="22"/>
  <c r="BH42" i="22"/>
  <c r="BC25" i="22"/>
  <c r="BH25" i="22"/>
  <c r="Q25" i="22"/>
  <c r="E25" i="22"/>
  <c r="AD27" i="22"/>
  <c r="AI27" i="22"/>
  <c r="AN27" i="22"/>
  <c r="AS27" i="22"/>
  <c r="AX27" i="22"/>
  <c r="BC41" i="22"/>
  <c r="BH41" i="22"/>
  <c r="BC27" i="22"/>
  <c r="BH27" i="22"/>
  <c r="Q27" i="22"/>
  <c r="E27" i="22"/>
  <c r="AD22" i="22"/>
  <c r="AI22" i="22"/>
  <c r="AN22" i="22"/>
  <c r="AS22" i="22"/>
  <c r="AX22" i="22"/>
  <c r="BC40" i="22"/>
  <c r="BH40" i="22"/>
  <c r="BC22" i="22"/>
  <c r="BH22" i="22"/>
  <c r="Q22" i="22"/>
  <c r="E22" i="22"/>
  <c r="AD39" i="22"/>
  <c r="AI39" i="22"/>
  <c r="AN39" i="22"/>
  <c r="AS39" i="22"/>
  <c r="AX39" i="22"/>
  <c r="BC39" i="22"/>
  <c r="BH39" i="22"/>
  <c r="Q39" i="22"/>
  <c r="E39" i="22"/>
  <c r="AD24" i="22"/>
  <c r="AI24" i="22"/>
  <c r="AN24" i="22"/>
  <c r="AS24" i="22"/>
  <c r="AX24" i="22"/>
  <c r="BC38" i="22"/>
  <c r="BH38" i="22"/>
  <c r="BC24" i="22"/>
  <c r="BH24" i="22"/>
  <c r="Q24" i="22"/>
  <c r="E24" i="22"/>
  <c r="AD42" i="22"/>
  <c r="AI42" i="22"/>
  <c r="AN42" i="22"/>
  <c r="AS42" i="22"/>
  <c r="AX42" i="22"/>
  <c r="BC37" i="22"/>
  <c r="BH37" i="22"/>
  <c r="Q42" i="22"/>
  <c r="E42" i="22"/>
  <c r="AD36" i="22"/>
  <c r="AI36" i="22"/>
  <c r="AN36" i="22"/>
  <c r="AS36" i="22"/>
  <c r="AX36" i="22"/>
  <c r="BC36" i="22"/>
  <c r="BH36" i="22"/>
  <c r="Q36" i="22"/>
  <c r="E36" i="22"/>
  <c r="AD38" i="22"/>
  <c r="AI38" i="22"/>
  <c r="AN38" i="22"/>
  <c r="AS38" i="22"/>
  <c r="AX38" i="22"/>
  <c r="BC35" i="22"/>
  <c r="BH35" i="22"/>
  <c r="Q38" i="22"/>
  <c r="E38" i="22"/>
  <c r="AD37" i="22"/>
  <c r="AI37" i="22"/>
  <c r="AN37" i="22"/>
  <c r="AS37" i="22"/>
  <c r="AX37" i="22"/>
  <c r="BC34" i="22"/>
  <c r="BH34" i="22"/>
  <c r="Q37" i="22"/>
  <c r="E37" i="22"/>
  <c r="AD41" i="22"/>
  <c r="AI41" i="22"/>
  <c r="AN41" i="22"/>
  <c r="AS41" i="22"/>
  <c r="AX41" i="22"/>
  <c r="BC33" i="22"/>
  <c r="BH33" i="22"/>
  <c r="Q41" i="22"/>
  <c r="E41" i="22"/>
  <c r="AD33" i="22"/>
  <c r="AI33" i="22"/>
  <c r="AN33" i="22"/>
  <c r="AS33" i="22"/>
  <c r="AX33" i="22"/>
  <c r="Q33" i="22"/>
  <c r="E33" i="22"/>
  <c r="AD32" i="22"/>
  <c r="AI32" i="22"/>
  <c r="AN32" i="22"/>
  <c r="AS32" i="22"/>
  <c r="AX32" i="22"/>
  <c r="BC32" i="22"/>
  <c r="BH32" i="22"/>
  <c r="Q32" i="22"/>
  <c r="E32" i="22"/>
  <c r="A33" i="22"/>
  <c r="AD34" i="22"/>
  <c r="AI34" i="22"/>
  <c r="AN34" i="22"/>
  <c r="AS34" i="22"/>
  <c r="AX34" i="22"/>
  <c r="Q34" i="22"/>
  <c r="E34" i="22"/>
  <c r="A34" i="22"/>
  <c r="AD35" i="22"/>
  <c r="AI35" i="22"/>
  <c r="AN35" i="22"/>
  <c r="AS35" i="22"/>
  <c r="AX35" i="22"/>
  <c r="Q35" i="22"/>
  <c r="E35" i="22"/>
  <c r="A35" i="22"/>
  <c r="A36" i="22"/>
  <c r="A37" i="22"/>
  <c r="A38" i="22"/>
  <c r="A39" i="22"/>
  <c r="AD40" i="22"/>
  <c r="AI40" i="22"/>
  <c r="AN40" i="22"/>
  <c r="AS40" i="22"/>
  <c r="AX40" i="22"/>
  <c r="Q40" i="22"/>
  <c r="E40" i="22"/>
  <c r="A40" i="22"/>
  <c r="A41" i="22"/>
  <c r="A42" i="22"/>
  <c r="F36" i="22"/>
  <c r="F42" i="22"/>
  <c r="F24" i="22"/>
  <c r="F39" i="22"/>
  <c r="F22" i="22"/>
  <c r="F27" i="22"/>
  <c r="F38" i="22"/>
  <c r="L14" i="22"/>
  <c r="AD169" i="21"/>
  <c r="AI169" i="21"/>
  <c r="AN169" i="21"/>
  <c r="AS169" i="21"/>
  <c r="AX169" i="21"/>
  <c r="BC169" i="21"/>
  <c r="BH169" i="21"/>
  <c r="Q169" i="21"/>
  <c r="E169" i="21"/>
  <c r="F169" i="21"/>
  <c r="H169" i="21"/>
  <c r="I169" i="21"/>
  <c r="J169" i="21"/>
  <c r="K169" i="21"/>
  <c r="L169" i="21"/>
  <c r="M169" i="21"/>
  <c r="N169" i="21"/>
  <c r="O169" i="21"/>
  <c r="R169" i="21"/>
  <c r="S169" i="21"/>
  <c r="T169" i="21"/>
  <c r="U169" i="21"/>
  <c r="V169" i="21"/>
  <c r="W169" i="21"/>
  <c r="X169" i="21"/>
  <c r="Y169" i="21"/>
  <c r="BM169" i="21"/>
  <c r="AD170" i="21"/>
  <c r="AI170" i="21"/>
  <c r="AN170" i="21"/>
  <c r="AS170" i="21"/>
  <c r="AX170" i="21"/>
  <c r="BC170" i="21"/>
  <c r="BH170" i="21"/>
  <c r="Q170" i="21"/>
  <c r="E170" i="21"/>
  <c r="F170" i="21"/>
  <c r="H170" i="21"/>
  <c r="I170" i="21"/>
  <c r="J170" i="21"/>
  <c r="K170" i="21"/>
  <c r="L170" i="21"/>
  <c r="M170" i="21"/>
  <c r="N170" i="21"/>
  <c r="O170" i="21"/>
  <c r="R170" i="21"/>
  <c r="S170" i="21"/>
  <c r="T170" i="21"/>
  <c r="U170" i="21"/>
  <c r="V170" i="21"/>
  <c r="W170" i="21"/>
  <c r="X170" i="21"/>
  <c r="Y170" i="21"/>
  <c r="BM170" i="21"/>
  <c r="AD171" i="21"/>
  <c r="AI171" i="21"/>
  <c r="AN171" i="21"/>
  <c r="AS171" i="21"/>
  <c r="AX171" i="21"/>
  <c r="BC171" i="21"/>
  <c r="BH171" i="21"/>
  <c r="Q171" i="21"/>
  <c r="E171" i="21"/>
  <c r="F171" i="21"/>
  <c r="H171" i="21"/>
  <c r="I171" i="21"/>
  <c r="J171" i="21"/>
  <c r="K171" i="21"/>
  <c r="L171" i="21"/>
  <c r="M171" i="21"/>
  <c r="N171" i="21"/>
  <c r="O171" i="21"/>
  <c r="R171" i="21"/>
  <c r="S171" i="21"/>
  <c r="T171" i="21"/>
  <c r="U171" i="21"/>
  <c r="V171" i="21"/>
  <c r="W171" i="21"/>
  <c r="X171" i="21"/>
  <c r="Y171" i="21"/>
  <c r="BM171" i="21"/>
  <c r="AD172" i="21"/>
  <c r="AI172" i="21"/>
  <c r="AN172" i="21"/>
  <c r="AS172" i="21"/>
  <c r="AX172" i="21"/>
  <c r="BC172" i="21"/>
  <c r="BH172" i="21"/>
  <c r="Q172" i="21"/>
  <c r="E172" i="21"/>
  <c r="F172" i="21"/>
  <c r="H172" i="21"/>
  <c r="I172" i="21"/>
  <c r="J172" i="21"/>
  <c r="K172" i="21"/>
  <c r="L172" i="21"/>
  <c r="M172" i="21"/>
  <c r="N172" i="21"/>
  <c r="O172" i="21"/>
  <c r="R172" i="21"/>
  <c r="S172" i="21"/>
  <c r="T172" i="21"/>
  <c r="U172" i="21"/>
  <c r="V172" i="21"/>
  <c r="W172" i="21"/>
  <c r="X172" i="21"/>
  <c r="Y172" i="21"/>
  <c r="BM172" i="21"/>
  <c r="AD173" i="21"/>
  <c r="AI173" i="21"/>
  <c r="AN173" i="21"/>
  <c r="AS173" i="21"/>
  <c r="AX173" i="21"/>
  <c r="BC173" i="21"/>
  <c r="BH173" i="21"/>
  <c r="Q173" i="21"/>
  <c r="E173" i="21"/>
  <c r="F173" i="21"/>
  <c r="H173" i="21"/>
  <c r="I173" i="21"/>
  <c r="J173" i="21"/>
  <c r="K173" i="21"/>
  <c r="L173" i="21"/>
  <c r="M173" i="21"/>
  <c r="N173" i="21"/>
  <c r="O173" i="21"/>
  <c r="R173" i="21"/>
  <c r="S173" i="21"/>
  <c r="T173" i="21"/>
  <c r="U173" i="21"/>
  <c r="V173" i="21"/>
  <c r="W173" i="21"/>
  <c r="X173" i="21"/>
  <c r="Y173" i="21"/>
  <c r="BM173" i="21"/>
  <c r="AD174" i="21"/>
  <c r="AI174" i="21"/>
  <c r="AN174" i="21"/>
  <c r="AS174" i="21"/>
  <c r="AX174" i="21"/>
  <c r="BC174" i="21"/>
  <c r="BH174" i="21"/>
  <c r="Q174" i="21"/>
  <c r="E174" i="21"/>
  <c r="F174" i="21"/>
  <c r="H174" i="21"/>
  <c r="I174" i="21"/>
  <c r="J174" i="21"/>
  <c r="K174" i="21"/>
  <c r="L174" i="21"/>
  <c r="M174" i="21"/>
  <c r="N174" i="21"/>
  <c r="O174" i="21"/>
  <c r="R174" i="21"/>
  <c r="S174" i="21"/>
  <c r="T174" i="21"/>
  <c r="U174" i="21"/>
  <c r="V174" i="21"/>
  <c r="W174" i="21"/>
  <c r="X174" i="21"/>
  <c r="Y174" i="21"/>
  <c r="BM174" i="21"/>
  <c r="AD175" i="21"/>
  <c r="AI175" i="21"/>
  <c r="AN175" i="21"/>
  <c r="AS175" i="21"/>
  <c r="AX175" i="21"/>
  <c r="BC175" i="21"/>
  <c r="BH175" i="21"/>
  <c r="BM175" i="21"/>
  <c r="Q175" i="21"/>
  <c r="E175" i="21"/>
  <c r="F175" i="21"/>
  <c r="H175" i="21"/>
  <c r="I175" i="21"/>
  <c r="J175" i="21"/>
  <c r="K175" i="21"/>
  <c r="L175" i="21"/>
  <c r="M175" i="21"/>
  <c r="N175" i="21"/>
  <c r="O175" i="21"/>
  <c r="R175" i="21"/>
  <c r="S175" i="21"/>
  <c r="T175" i="21"/>
  <c r="U175" i="21"/>
  <c r="V175" i="21"/>
  <c r="W175" i="21"/>
  <c r="X175" i="21"/>
  <c r="Y175" i="21"/>
  <c r="AD176" i="21"/>
  <c r="AI176" i="21"/>
  <c r="AN176" i="21"/>
  <c r="AS176" i="21"/>
  <c r="AX176" i="21"/>
  <c r="BC176" i="21"/>
  <c r="BH176" i="21"/>
  <c r="Q176" i="21"/>
  <c r="E176" i="21"/>
  <c r="F176" i="21"/>
  <c r="H176" i="21"/>
  <c r="I176" i="21"/>
  <c r="J176" i="21"/>
  <c r="K176" i="21"/>
  <c r="L176" i="21"/>
  <c r="M176" i="21"/>
  <c r="N176" i="21"/>
  <c r="O176" i="21"/>
  <c r="R176" i="21"/>
  <c r="S176" i="21"/>
  <c r="T176" i="21"/>
  <c r="U176" i="21"/>
  <c r="V176" i="21"/>
  <c r="W176" i="21"/>
  <c r="X176" i="21"/>
  <c r="Y176" i="21"/>
  <c r="BM176" i="21"/>
  <c r="AD177" i="21"/>
  <c r="AI177" i="21"/>
  <c r="AN177" i="21"/>
  <c r="AS177" i="21"/>
  <c r="AX177" i="21"/>
  <c r="BC177" i="21"/>
  <c r="BH177" i="21"/>
  <c r="Q177" i="21"/>
  <c r="E177" i="21"/>
  <c r="F177" i="21"/>
  <c r="H177" i="21"/>
  <c r="I177" i="21"/>
  <c r="J177" i="21"/>
  <c r="K177" i="21"/>
  <c r="L177" i="21"/>
  <c r="M177" i="21"/>
  <c r="N177" i="21"/>
  <c r="O177" i="21"/>
  <c r="R177" i="21"/>
  <c r="S177" i="21"/>
  <c r="T177" i="21"/>
  <c r="U177" i="21"/>
  <c r="V177" i="21"/>
  <c r="W177" i="21"/>
  <c r="X177" i="21"/>
  <c r="Y177" i="21"/>
  <c r="BM177" i="21"/>
  <c r="AD178" i="21"/>
  <c r="AI178" i="21"/>
  <c r="AN178" i="21"/>
  <c r="AS178" i="21"/>
  <c r="AX178" i="21"/>
  <c r="BC178" i="21"/>
  <c r="BH178" i="21"/>
  <c r="Q178" i="21"/>
  <c r="E178" i="21"/>
  <c r="F178" i="21"/>
  <c r="H178" i="21"/>
  <c r="I178" i="21"/>
  <c r="J178" i="21"/>
  <c r="K178" i="21"/>
  <c r="L178" i="21"/>
  <c r="M178" i="21"/>
  <c r="N178" i="21"/>
  <c r="O178" i="21"/>
  <c r="R178" i="21"/>
  <c r="S178" i="21"/>
  <c r="T178" i="21"/>
  <c r="U178" i="21"/>
  <c r="V178" i="21"/>
  <c r="W178" i="21"/>
  <c r="X178" i="21"/>
  <c r="Y178" i="21"/>
  <c r="BM178" i="21"/>
  <c r="AD179" i="21"/>
  <c r="AI179" i="21"/>
  <c r="AN179" i="21"/>
  <c r="AS179" i="21"/>
  <c r="AX179" i="21"/>
  <c r="BC179" i="21"/>
  <c r="BH179" i="21"/>
  <c r="Q179" i="21"/>
  <c r="E179" i="21"/>
  <c r="F179" i="21"/>
  <c r="H179" i="21"/>
  <c r="I179" i="21"/>
  <c r="J179" i="21"/>
  <c r="K179" i="21"/>
  <c r="L179" i="21"/>
  <c r="M179" i="21"/>
  <c r="N179" i="21"/>
  <c r="O179" i="21"/>
  <c r="R179" i="21"/>
  <c r="S179" i="21"/>
  <c r="T179" i="21"/>
  <c r="U179" i="21"/>
  <c r="V179" i="21"/>
  <c r="W179" i="21"/>
  <c r="X179" i="21"/>
  <c r="Y179" i="21"/>
  <c r="BM179" i="21"/>
  <c r="AD180" i="21"/>
  <c r="AI180" i="21"/>
  <c r="AN180" i="21"/>
  <c r="AS180" i="21"/>
  <c r="AX180" i="21"/>
  <c r="BC180" i="21"/>
  <c r="BH180" i="21"/>
  <c r="Q180" i="21"/>
  <c r="E180" i="21"/>
  <c r="F180" i="21"/>
  <c r="H180" i="21"/>
  <c r="I180" i="21"/>
  <c r="J180" i="21"/>
  <c r="K180" i="21"/>
  <c r="L180" i="21"/>
  <c r="M180" i="21"/>
  <c r="N180" i="21"/>
  <c r="O180" i="21"/>
  <c r="R180" i="21"/>
  <c r="S180" i="21"/>
  <c r="T180" i="21"/>
  <c r="U180" i="21"/>
  <c r="V180" i="21"/>
  <c r="W180" i="21"/>
  <c r="X180" i="21"/>
  <c r="Y180" i="21"/>
  <c r="BM180" i="21"/>
  <c r="AD181" i="21"/>
  <c r="AI181" i="21"/>
  <c r="AN181" i="21"/>
  <c r="AS181" i="21"/>
  <c r="AX181" i="21"/>
  <c r="BC181" i="21"/>
  <c r="BH181" i="21"/>
  <c r="Q181" i="21"/>
  <c r="E181" i="21"/>
  <c r="F181" i="21"/>
  <c r="H181" i="21"/>
  <c r="I181" i="21"/>
  <c r="J181" i="21"/>
  <c r="K181" i="21"/>
  <c r="L181" i="21"/>
  <c r="M181" i="21"/>
  <c r="N181" i="21"/>
  <c r="O181" i="21"/>
  <c r="R181" i="21"/>
  <c r="S181" i="21"/>
  <c r="T181" i="21"/>
  <c r="U181" i="21"/>
  <c r="V181" i="21"/>
  <c r="W181" i="21"/>
  <c r="X181" i="21"/>
  <c r="Y181" i="21"/>
  <c r="BM181" i="21"/>
  <c r="AD182" i="21"/>
  <c r="AI182" i="21"/>
  <c r="AN182" i="21"/>
  <c r="AS182" i="21"/>
  <c r="AX182" i="21"/>
  <c r="BC182" i="21"/>
  <c r="BH182" i="21"/>
  <c r="Q182" i="21"/>
  <c r="E182" i="21"/>
  <c r="F182" i="21"/>
  <c r="H182" i="21"/>
  <c r="I182" i="21"/>
  <c r="J182" i="21"/>
  <c r="K182" i="21"/>
  <c r="L182" i="21"/>
  <c r="M182" i="21"/>
  <c r="N182" i="21"/>
  <c r="O182" i="21"/>
  <c r="R182" i="21"/>
  <c r="S182" i="21"/>
  <c r="T182" i="21"/>
  <c r="U182" i="21"/>
  <c r="V182" i="21"/>
  <c r="W182" i="21"/>
  <c r="X182" i="21"/>
  <c r="Y182" i="21"/>
  <c r="BM182" i="21"/>
  <c r="AD183" i="21"/>
  <c r="AI183" i="21"/>
  <c r="AN183" i="21"/>
  <c r="AS183" i="21"/>
  <c r="AX183" i="21"/>
  <c r="BC183" i="21"/>
  <c r="BH183" i="21"/>
  <c r="Q183" i="21"/>
  <c r="E183" i="21"/>
  <c r="F183" i="21"/>
  <c r="H183" i="21"/>
  <c r="I183" i="21"/>
  <c r="J183" i="21"/>
  <c r="K183" i="21"/>
  <c r="L183" i="21"/>
  <c r="M183" i="21"/>
  <c r="N183" i="21"/>
  <c r="O183" i="21"/>
  <c r="R183" i="21"/>
  <c r="S183" i="21"/>
  <c r="T183" i="21"/>
  <c r="U183" i="21"/>
  <c r="V183" i="21"/>
  <c r="W183" i="21"/>
  <c r="X183" i="21"/>
  <c r="Y183" i="21"/>
  <c r="BM183" i="21"/>
  <c r="AD184" i="21"/>
  <c r="AI184" i="21"/>
  <c r="AN184" i="21"/>
  <c r="AS184" i="21"/>
  <c r="AX184" i="21"/>
  <c r="BC184" i="21"/>
  <c r="BH184" i="21"/>
  <c r="Q184" i="21"/>
  <c r="E184" i="21"/>
  <c r="F184" i="21"/>
  <c r="H184" i="21"/>
  <c r="I184" i="21"/>
  <c r="J184" i="21"/>
  <c r="K184" i="21"/>
  <c r="L184" i="21"/>
  <c r="M184" i="21"/>
  <c r="N184" i="21"/>
  <c r="O184" i="21"/>
  <c r="R184" i="21"/>
  <c r="S184" i="21"/>
  <c r="T184" i="21"/>
  <c r="U184" i="21"/>
  <c r="V184" i="21"/>
  <c r="W184" i="21"/>
  <c r="X184" i="21"/>
  <c r="Y184" i="21"/>
  <c r="BM184" i="21"/>
  <c r="AD185" i="21"/>
  <c r="AI185" i="21"/>
  <c r="AN185" i="21"/>
  <c r="AS185" i="21"/>
  <c r="AX185" i="21"/>
  <c r="BC185" i="21"/>
  <c r="BH185" i="21"/>
  <c r="Q185" i="21"/>
  <c r="E185" i="21"/>
  <c r="F185" i="21"/>
  <c r="H185" i="21"/>
  <c r="I185" i="21"/>
  <c r="J185" i="21"/>
  <c r="K185" i="21"/>
  <c r="L185" i="21"/>
  <c r="M185" i="21"/>
  <c r="N185" i="21"/>
  <c r="O185" i="21"/>
  <c r="R185" i="21"/>
  <c r="S185" i="21"/>
  <c r="T185" i="21"/>
  <c r="U185" i="21"/>
  <c r="V185" i="21"/>
  <c r="W185" i="21"/>
  <c r="X185" i="21"/>
  <c r="Y185" i="21"/>
  <c r="BM185" i="21"/>
  <c r="AD186" i="21"/>
  <c r="AI186" i="21"/>
  <c r="AN186" i="21"/>
  <c r="AS186" i="21"/>
  <c r="AX186" i="21"/>
  <c r="BC186" i="21"/>
  <c r="BH186" i="21"/>
  <c r="Q186" i="21"/>
  <c r="E186" i="21"/>
  <c r="F186" i="21"/>
  <c r="H186" i="21"/>
  <c r="I186" i="21"/>
  <c r="J186" i="21"/>
  <c r="K186" i="21"/>
  <c r="L186" i="21"/>
  <c r="M186" i="21"/>
  <c r="N186" i="21"/>
  <c r="O186" i="21"/>
  <c r="R186" i="21"/>
  <c r="S186" i="21"/>
  <c r="T186" i="21"/>
  <c r="U186" i="21"/>
  <c r="V186" i="21"/>
  <c r="W186" i="21"/>
  <c r="X186" i="21"/>
  <c r="Y186" i="21"/>
  <c r="BM186" i="21"/>
  <c r="AD187" i="21"/>
  <c r="AI187" i="21"/>
  <c r="AN187" i="21"/>
  <c r="AS187" i="21"/>
  <c r="AX187" i="21"/>
  <c r="BC187" i="21"/>
  <c r="BH187" i="21"/>
  <c r="Q187" i="21"/>
  <c r="E187" i="21"/>
  <c r="F187" i="21"/>
  <c r="H187" i="21"/>
  <c r="I187" i="21"/>
  <c r="J187" i="21"/>
  <c r="K187" i="21"/>
  <c r="L187" i="21"/>
  <c r="M187" i="21"/>
  <c r="N187" i="21"/>
  <c r="O187" i="21"/>
  <c r="R187" i="21"/>
  <c r="S187" i="21"/>
  <c r="T187" i="21"/>
  <c r="U187" i="21"/>
  <c r="V187" i="21"/>
  <c r="W187" i="21"/>
  <c r="X187" i="21"/>
  <c r="Y187" i="21"/>
  <c r="BM187" i="21"/>
  <c r="AD188" i="21"/>
  <c r="AI188" i="21"/>
  <c r="AN188" i="21"/>
  <c r="AS188" i="21"/>
  <c r="AX188" i="21"/>
  <c r="BC188" i="21"/>
  <c r="BH188" i="21"/>
  <c r="Q188" i="21"/>
  <c r="E188" i="21"/>
  <c r="F188" i="21"/>
  <c r="H188" i="21"/>
  <c r="I188" i="21"/>
  <c r="J188" i="21"/>
  <c r="K188" i="21"/>
  <c r="L188" i="21"/>
  <c r="M188" i="21"/>
  <c r="N188" i="21"/>
  <c r="O188" i="21"/>
  <c r="R188" i="21"/>
  <c r="S188" i="21"/>
  <c r="T188" i="21"/>
  <c r="U188" i="21"/>
  <c r="V188" i="21"/>
  <c r="W188" i="21"/>
  <c r="X188" i="21"/>
  <c r="Y188" i="21"/>
  <c r="BM188" i="21"/>
  <c r="AD189" i="21"/>
  <c r="AI189" i="21"/>
  <c r="AN189" i="21"/>
  <c r="AS189" i="21"/>
  <c r="AX189" i="21"/>
  <c r="BC189" i="21"/>
  <c r="BH189" i="21"/>
  <c r="Q189" i="21"/>
  <c r="E189" i="21"/>
  <c r="F189" i="21"/>
  <c r="H189" i="21"/>
  <c r="I189" i="21"/>
  <c r="J189" i="21"/>
  <c r="K189" i="21"/>
  <c r="L189" i="21"/>
  <c r="M189" i="21"/>
  <c r="N189" i="21"/>
  <c r="O189" i="21"/>
  <c r="R189" i="21"/>
  <c r="S189" i="21"/>
  <c r="T189" i="21"/>
  <c r="U189" i="21"/>
  <c r="V189" i="21"/>
  <c r="W189" i="21"/>
  <c r="X189" i="21"/>
  <c r="Y189" i="21"/>
  <c r="BM189" i="21"/>
  <c r="AD190" i="21"/>
  <c r="AI190" i="21"/>
  <c r="AN190" i="21"/>
  <c r="AS190" i="21"/>
  <c r="AX190" i="21"/>
  <c r="BC190" i="21"/>
  <c r="BH190" i="21"/>
  <c r="Q190" i="21"/>
  <c r="E190" i="21"/>
  <c r="F190" i="21"/>
  <c r="H190" i="21"/>
  <c r="I190" i="21"/>
  <c r="J190" i="21"/>
  <c r="K190" i="21"/>
  <c r="L190" i="21"/>
  <c r="M190" i="21"/>
  <c r="N190" i="21"/>
  <c r="O190" i="21"/>
  <c r="R190" i="21"/>
  <c r="S190" i="21"/>
  <c r="T190" i="21"/>
  <c r="U190" i="21"/>
  <c r="V190" i="21"/>
  <c r="W190" i="21"/>
  <c r="X190" i="21"/>
  <c r="Y190" i="21"/>
  <c r="BM190" i="21"/>
  <c r="AD191" i="21"/>
  <c r="AI191" i="21"/>
  <c r="AN191" i="21"/>
  <c r="AS191" i="21"/>
  <c r="AX191" i="21"/>
  <c r="BC191" i="21"/>
  <c r="BH191" i="21"/>
  <c r="Q191" i="21"/>
  <c r="E191" i="21"/>
  <c r="A191" i="21"/>
  <c r="F191" i="21"/>
  <c r="H191" i="21"/>
  <c r="I191" i="21"/>
  <c r="J191" i="21"/>
  <c r="K191" i="21"/>
  <c r="L191" i="21"/>
  <c r="M191" i="21"/>
  <c r="N191" i="21"/>
  <c r="O191" i="21"/>
  <c r="R191" i="21"/>
  <c r="S191" i="21"/>
  <c r="T191" i="21"/>
  <c r="U191" i="21"/>
  <c r="V191" i="21"/>
  <c r="W191" i="21"/>
  <c r="X191" i="21"/>
  <c r="Y191" i="21"/>
  <c r="BM191" i="21"/>
  <c r="AD168" i="21"/>
  <c r="AI168" i="21"/>
  <c r="AN168" i="21"/>
  <c r="AS168" i="21"/>
  <c r="AX168" i="21"/>
  <c r="BC168" i="21"/>
  <c r="BH168" i="21"/>
  <c r="Q168" i="21"/>
  <c r="E168" i="21"/>
  <c r="BM168" i="21"/>
  <c r="F168" i="21"/>
  <c r="Y168" i="21"/>
  <c r="X168" i="21"/>
  <c r="W168" i="21"/>
  <c r="V168" i="21"/>
  <c r="U168" i="21"/>
  <c r="T168" i="21"/>
  <c r="S168" i="21"/>
  <c r="R168" i="21"/>
  <c r="O168" i="21"/>
  <c r="N168" i="21"/>
  <c r="M168" i="21"/>
  <c r="L168" i="21"/>
  <c r="K168" i="21"/>
  <c r="J168" i="21"/>
  <c r="I168" i="21"/>
  <c r="H168" i="21"/>
  <c r="A164" i="21"/>
  <c r="AS53" i="23"/>
  <c r="AD53" i="23"/>
  <c r="AI53" i="23"/>
  <c r="AN53" i="23"/>
  <c r="AX53" i="23"/>
  <c r="BC53" i="23"/>
  <c r="BH53" i="23"/>
  <c r="Q53" i="23"/>
  <c r="E53" i="23"/>
  <c r="AD58" i="23"/>
  <c r="AI58" i="23"/>
  <c r="AN58" i="23"/>
  <c r="AS58" i="23"/>
  <c r="AX58" i="23"/>
  <c r="BC58" i="23"/>
  <c r="BH58" i="23"/>
  <c r="Q58" i="23"/>
  <c r="E58" i="23"/>
  <c r="AD54" i="23"/>
  <c r="AI54" i="23"/>
  <c r="AN54" i="23"/>
  <c r="AS54" i="23"/>
  <c r="AX54" i="23"/>
  <c r="BC54" i="23"/>
  <c r="BH54" i="23"/>
  <c r="BM54" i="23"/>
  <c r="Q54" i="23"/>
  <c r="E54" i="23"/>
  <c r="AD52" i="23"/>
  <c r="AI52" i="23"/>
  <c r="AN52" i="23"/>
  <c r="AS52" i="23"/>
  <c r="AX52" i="23"/>
  <c r="BC52" i="23"/>
  <c r="BH52" i="23"/>
  <c r="Q52" i="23"/>
  <c r="E52" i="23"/>
  <c r="AD44" i="23"/>
  <c r="AI44" i="23"/>
  <c r="AN44" i="23"/>
  <c r="AS44" i="23"/>
  <c r="AX44" i="23"/>
  <c r="BC44" i="23"/>
  <c r="BH44" i="23"/>
  <c r="Q44" i="23"/>
  <c r="E44" i="23"/>
  <c r="A57" i="23"/>
  <c r="AD55" i="23"/>
  <c r="AI55" i="23"/>
  <c r="AN55" i="23"/>
  <c r="AS55" i="23"/>
  <c r="AX55" i="23"/>
  <c r="BC55" i="23"/>
  <c r="BH55" i="23"/>
  <c r="Q55" i="23"/>
  <c r="E55" i="23"/>
  <c r="A58" i="23"/>
  <c r="A59" i="23"/>
  <c r="A60" i="23"/>
  <c r="AD31" i="22"/>
  <c r="AI31" i="22"/>
  <c r="AN31" i="22"/>
  <c r="AS31" i="22"/>
  <c r="AX31" i="22"/>
  <c r="BC26" i="22"/>
  <c r="BH26" i="22"/>
  <c r="BC31" i="22"/>
  <c r="BH31" i="22"/>
  <c r="Q31" i="22"/>
  <c r="E31" i="22"/>
  <c r="AD26" i="22"/>
  <c r="AI26" i="22"/>
  <c r="AN26" i="22"/>
  <c r="AS26" i="22"/>
  <c r="AX26" i="22"/>
  <c r="Q26" i="22"/>
  <c r="E26" i="22"/>
  <c r="A32" i="22"/>
  <c r="F14" i="22"/>
  <c r="AN14" i="22"/>
  <c r="AD14" i="22"/>
  <c r="AI14" i="22"/>
  <c r="AS14" i="22"/>
  <c r="AX14" i="22"/>
  <c r="BC14" i="22"/>
  <c r="BH14" i="22"/>
  <c r="Q14" i="22"/>
  <c r="E14" i="22"/>
  <c r="F36" i="24"/>
  <c r="F34" i="24"/>
  <c r="AN12" i="24"/>
  <c r="AD12" i="24"/>
  <c r="AI12" i="24"/>
  <c r="AS12" i="24"/>
  <c r="AX12" i="24"/>
  <c r="BC12" i="24"/>
  <c r="BH12" i="24"/>
  <c r="Q12" i="24"/>
  <c r="E12" i="24"/>
  <c r="F12" i="24"/>
  <c r="F35" i="24"/>
  <c r="AN21" i="24"/>
  <c r="AD21" i="24"/>
  <c r="AI21" i="24"/>
  <c r="AS21" i="24"/>
  <c r="AX21" i="24"/>
  <c r="BC21" i="24"/>
  <c r="BH21" i="24"/>
  <c r="Q21" i="24"/>
  <c r="E21" i="24"/>
  <c r="F21" i="24"/>
  <c r="AN16" i="24"/>
  <c r="AD16" i="24"/>
  <c r="AI16" i="24"/>
  <c r="AS16" i="24"/>
  <c r="AX16" i="24"/>
  <c r="BC16" i="24"/>
  <c r="BH16" i="24"/>
  <c r="Q16" i="24"/>
  <c r="E16" i="24"/>
  <c r="AN24" i="24"/>
  <c r="AD24" i="24"/>
  <c r="AI24" i="24"/>
  <c r="AS24" i="24"/>
  <c r="AX24" i="24"/>
  <c r="BC24" i="24"/>
  <c r="BH24" i="24"/>
  <c r="Q24" i="24"/>
  <c r="E24" i="24"/>
  <c r="AD22" i="24"/>
  <c r="AI22" i="24"/>
  <c r="AN22" i="24"/>
  <c r="AS22" i="24"/>
  <c r="AX22" i="24"/>
  <c r="BC22" i="24"/>
  <c r="BH22" i="24"/>
  <c r="Q22" i="24"/>
  <c r="E22" i="24"/>
  <c r="AD31" i="24"/>
  <c r="AI31" i="24"/>
  <c r="AN31" i="24"/>
  <c r="AS31" i="24"/>
  <c r="AX31" i="24"/>
  <c r="BC31" i="24"/>
  <c r="BH31" i="24"/>
  <c r="Q31" i="24"/>
  <c r="E31" i="24"/>
  <c r="AD23" i="24"/>
  <c r="AI23" i="24"/>
  <c r="AN23" i="24"/>
  <c r="AS23" i="24"/>
  <c r="AX23" i="24"/>
  <c r="BC23" i="24"/>
  <c r="BH23" i="24"/>
  <c r="BM23" i="24"/>
  <c r="Q23" i="24"/>
  <c r="E23" i="24"/>
  <c r="AD30" i="24"/>
  <c r="AI30" i="24"/>
  <c r="AN30" i="24"/>
  <c r="AS30" i="24"/>
  <c r="AX30" i="24"/>
  <c r="BC30" i="24"/>
  <c r="BH30" i="24"/>
  <c r="Q30" i="24"/>
  <c r="E30" i="24"/>
  <c r="AD29" i="24"/>
  <c r="AI29" i="24"/>
  <c r="AN29" i="24"/>
  <c r="AS29" i="24"/>
  <c r="AX29" i="24"/>
  <c r="BC29" i="24"/>
  <c r="BH29" i="24"/>
  <c r="Q29" i="24"/>
  <c r="E29" i="24"/>
  <c r="AD27" i="24"/>
  <c r="AI27" i="24"/>
  <c r="AN27" i="24"/>
  <c r="AS27" i="24"/>
  <c r="AX27" i="24"/>
  <c r="BC27" i="24"/>
  <c r="BH27" i="24"/>
  <c r="Q27" i="24"/>
  <c r="E27" i="24"/>
  <c r="AD19" i="24"/>
  <c r="AI19" i="24"/>
  <c r="AN19" i="24"/>
  <c r="AS19" i="24"/>
  <c r="AX19" i="24"/>
  <c r="BC19" i="24"/>
  <c r="BH19" i="24"/>
  <c r="Q19" i="24"/>
  <c r="E19" i="24"/>
  <c r="AD25" i="24"/>
  <c r="AI25" i="24"/>
  <c r="AN25" i="24"/>
  <c r="AS25" i="24"/>
  <c r="AX25" i="24"/>
  <c r="BC25" i="24"/>
  <c r="BH25" i="24"/>
  <c r="Q25" i="24"/>
  <c r="E25" i="24"/>
  <c r="AD28" i="24"/>
  <c r="AI28" i="24"/>
  <c r="AN28" i="24"/>
  <c r="AS28" i="24"/>
  <c r="AX28" i="24"/>
  <c r="BC28" i="24"/>
  <c r="BH28" i="24"/>
  <c r="Q28" i="24"/>
  <c r="E28" i="24"/>
  <c r="A25" i="24"/>
  <c r="A26" i="24"/>
  <c r="A27" i="24"/>
  <c r="A28" i="24"/>
  <c r="A29" i="24"/>
  <c r="A30" i="24"/>
  <c r="A31" i="24"/>
  <c r="A32" i="24"/>
  <c r="F31" i="24"/>
  <c r="AD37" i="23"/>
  <c r="AI37" i="23"/>
  <c r="AN37" i="23"/>
  <c r="AS37" i="23"/>
  <c r="AX37" i="23"/>
  <c r="BC37" i="23"/>
  <c r="BH37" i="23"/>
  <c r="Q37" i="23"/>
  <c r="E37" i="23"/>
  <c r="F37" i="23"/>
  <c r="H37" i="23"/>
  <c r="I37" i="23"/>
  <c r="J37" i="23"/>
  <c r="K37" i="23"/>
  <c r="L37" i="23"/>
  <c r="M37" i="23"/>
  <c r="N37" i="23"/>
  <c r="O37" i="23"/>
  <c r="R37" i="23"/>
  <c r="S37" i="23"/>
  <c r="T37" i="23"/>
  <c r="U37" i="23"/>
  <c r="V37" i="23"/>
  <c r="W37" i="23"/>
  <c r="X37" i="23"/>
  <c r="Y37" i="23"/>
  <c r="BM37" i="23"/>
  <c r="F68" i="23"/>
  <c r="H68" i="23"/>
  <c r="I68" i="23"/>
  <c r="J68" i="23"/>
  <c r="K68" i="23"/>
  <c r="L68" i="23"/>
  <c r="M68" i="23"/>
  <c r="N68" i="23"/>
  <c r="O68" i="23"/>
  <c r="R68" i="23"/>
  <c r="S68" i="23"/>
  <c r="T68" i="23"/>
  <c r="U68" i="23"/>
  <c r="V68" i="23"/>
  <c r="W68" i="23"/>
  <c r="X68" i="23"/>
  <c r="Y68" i="23"/>
  <c r="BM68" i="23"/>
  <c r="AD27" i="23"/>
  <c r="AI27" i="23"/>
  <c r="AN27" i="23"/>
  <c r="AS27" i="23"/>
  <c r="AX27" i="23"/>
  <c r="BC27" i="23"/>
  <c r="BH27" i="23"/>
  <c r="Q27" i="23"/>
  <c r="E27" i="23"/>
  <c r="F27" i="23"/>
  <c r="H27" i="23"/>
  <c r="I27" i="23"/>
  <c r="J27" i="23"/>
  <c r="K27" i="23"/>
  <c r="L27" i="23"/>
  <c r="M27" i="23"/>
  <c r="N27" i="23"/>
  <c r="O27" i="23"/>
  <c r="R27" i="23"/>
  <c r="S27" i="23"/>
  <c r="T27" i="23"/>
  <c r="U27" i="23"/>
  <c r="V27" i="23"/>
  <c r="W27" i="23"/>
  <c r="X27" i="23"/>
  <c r="Y27" i="23"/>
  <c r="BM27" i="23"/>
  <c r="AD36" i="23"/>
  <c r="AI36" i="23"/>
  <c r="AN36" i="23"/>
  <c r="AS36" i="23"/>
  <c r="AX36" i="23"/>
  <c r="BC36" i="23"/>
  <c r="BH36" i="23"/>
  <c r="Q36" i="23"/>
  <c r="E36" i="23"/>
  <c r="F36" i="23"/>
  <c r="H36" i="23"/>
  <c r="I36" i="23"/>
  <c r="J36" i="23"/>
  <c r="K36" i="23"/>
  <c r="L36" i="23"/>
  <c r="M36" i="23"/>
  <c r="N36" i="23"/>
  <c r="O36" i="23"/>
  <c r="R36" i="23"/>
  <c r="S36" i="23"/>
  <c r="T36" i="23"/>
  <c r="U36" i="23"/>
  <c r="V36" i="23"/>
  <c r="W36" i="23"/>
  <c r="X36" i="23"/>
  <c r="Y36" i="23"/>
  <c r="BM36" i="23"/>
  <c r="F56" i="23"/>
  <c r="H56" i="23"/>
  <c r="I56" i="23"/>
  <c r="J56" i="23"/>
  <c r="K56" i="23"/>
  <c r="L56" i="23"/>
  <c r="M56" i="23"/>
  <c r="N56" i="23"/>
  <c r="O56" i="23"/>
  <c r="R56" i="23"/>
  <c r="S56" i="23"/>
  <c r="T56" i="23"/>
  <c r="U56" i="23"/>
  <c r="V56" i="23"/>
  <c r="W56" i="23"/>
  <c r="X56" i="23"/>
  <c r="Y56" i="23"/>
  <c r="BM56" i="23"/>
  <c r="F61" i="23"/>
  <c r="H61" i="23"/>
  <c r="I61" i="23"/>
  <c r="J61" i="23"/>
  <c r="K61" i="23"/>
  <c r="L61" i="23"/>
  <c r="M61" i="23"/>
  <c r="N61" i="23"/>
  <c r="O61" i="23"/>
  <c r="R61" i="23"/>
  <c r="S61" i="23"/>
  <c r="T61" i="23"/>
  <c r="U61" i="23"/>
  <c r="V61" i="23"/>
  <c r="W61" i="23"/>
  <c r="X61" i="23"/>
  <c r="Y61" i="23"/>
  <c r="BM61" i="23"/>
  <c r="F53" i="23"/>
  <c r="H53" i="23"/>
  <c r="I53" i="23"/>
  <c r="J53" i="23"/>
  <c r="K53" i="23"/>
  <c r="L53" i="23"/>
  <c r="M53" i="23"/>
  <c r="N53" i="23"/>
  <c r="O53" i="23"/>
  <c r="R53" i="23"/>
  <c r="S53" i="23"/>
  <c r="T53" i="23"/>
  <c r="U53" i="23"/>
  <c r="V53" i="23"/>
  <c r="W53" i="23"/>
  <c r="X53" i="23"/>
  <c r="Y53" i="23"/>
  <c r="BM53" i="23"/>
  <c r="F24" i="23"/>
  <c r="H24" i="23"/>
  <c r="I24" i="23"/>
  <c r="J24" i="23"/>
  <c r="K24" i="23"/>
  <c r="L24" i="23"/>
  <c r="M24" i="23"/>
  <c r="N24" i="23"/>
  <c r="O24" i="23"/>
  <c r="R24" i="23"/>
  <c r="S24" i="23"/>
  <c r="T24" i="23"/>
  <c r="U24" i="23"/>
  <c r="V24" i="23"/>
  <c r="W24" i="23"/>
  <c r="X24" i="23"/>
  <c r="Y24" i="23"/>
  <c r="BM24" i="23"/>
  <c r="AD46" i="23"/>
  <c r="AI46" i="23"/>
  <c r="AN46" i="23"/>
  <c r="AS46" i="23"/>
  <c r="AX46" i="23"/>
  <c r="BC46" i="23"/>
  <c r="BH46" i="23"/>
  <c r="Q46" i="23"/>
  <c r="E46" i="23"/>
  <c r="F46" i="23"/>
  <c r="H46" i="23"/>
  <c r="I46" i="23"/>
  <c r="J46" i="23"/>
  <c r="K46" i="23"/>
  <c r="L46" i="23"/>
  <c r="M46" i="23"/>
  <c r="N46" i="23"/>
  <c r="O46" i="23"/>
  <c r="R46" i="23"/>
  <c r="S46" i="23"/>
  <c r="T46" i="23"/>
  <c r="U46" i="23"/>
  <c r="V46" i="23"/>
  <c r="W46" i="23"/>
  <c r="X46" i="23"/>
  <c r="Y46" i="23"/>
  <c r="BM46" i="23"/>
  <c r="F62" i="23"/>
  <c r="H62" i="23"/>
  <c r="I62" i="23"/>
  <c r="J62" i="23"/>
  <c r="K62" i="23"/>
  <c r="L62" i="23"/>
  <c r="M62" i="23"/>
  <c r="N62" i="23"/>
  <c r="O62" i="23"/>
  <c r="R62" i="23"/>
  <c r="S62" i="23"/>
  <c r="T62" i="23"/>
  <c r="U62" i="23"/>
  <c r="V62" i="23"/>
  <c r="W62" i="23"/>
  <c r="X62" i="23"/>
  <c r="Y62" i="23"/>
  <c r="BM62" i="23"/>
  <c r="F64" i="23"/>
  <c r="H64" i="23"/>
  <c r="I64" i="23"/>
  <c r="J64" i="23"/>
  <c r="K64" i="23"/>
  <c r="L64" i="23"/>
  <c r="M64" i="23"/>
  <c r="N64" i="23"/>
  <c r="O64" i="23"/>
  <c r="R64" i="23"/>
  <c r="S64" i="23"/>
  <c r="T64" i="23"/>
  <c r="U64" i="23"/>
  <c r="V64" i="23"/>
  <c r="W64" i="23"/>
  <c r="X64" i="23"/>
  <c r="Y64" i="23"/>
  <c r="BM64" i="23"/>
  <c r="F69" i="23"/>
  <c r="H69" i="23"/>
  <c r="I69" i="23"/>
  <c r="J69" i="23"/>
  <c r="K69" i="23"/>
  <c r="L69" i="23"/>
  <c r="M69" i="23"/>
  <c r="N69" i="23"/>
  <c r="O69" i="23"/>
  <c r="R69" i="23"/>
  <c r="S69" i="23"/>
  <c r="T69" i="23"/>
  <c r="U69" i="23"/>
  <c r="V69" i="23"/>
  <c r="W69" i="23"/>
  <c r="X69" i="23"/>
  <c r="Y69" i="23"/>
  <c r="BM69" i="23"/>
  <c r="F38" i="23"/>
  <c r="H38" i="23"/>
  <c r="I38" i="23"/>
  <c r="J38" i="23"/>
  <c r="K38" i="23"/>
  <c r="L38" i="23"/>
  <c r="M38" i="23"/>
  <c r="N38" i="23"/>
  <c r="O38" i="23"/>
  <c r="R38" i="23"/>
  <c r="S38" i="23"/>
  <c r="T38" i="23"/>
  <c r="U38" i="23"/>
  <c r="V38" i="23"/>
  <c r="W38" i="23"/>
  <c r="X38" i="23"/>
  <c r="Y38" i="23"/>
  <c r="BM38" i="23"/>
  <c r="AD12" i="23"/>
  <c r="AI12" i="23"/>
  <c r="AN12" i="23"/>
  <c r="AS12" i="23"/>
  <c r="AX12" i="23"/>
  <c r="BC12" i="23"/>
  <c r="BH12" i="23"/>
  <c r="Q12" i="23"/>
  <c r="E12" i="23"/>
  <c r="AD42" i="23"/>
  <c r="AI42" i="23"/>
  <c r="AN42" i="23"/>
  <c r="AS42" i="23"/>
  <c r="AX42" i="23"/>
  <c r="BC42" i="23"/>
  <c r="BH42" i="23"/>
  <c r="Q42" i="23"/>
  <c r="E42" i="23"/>
  <c r="AD31" i="23"/>
  <c r="AI31" i="23"/>
  <c r="AN31" i="23"/>
  <c r="AS31" i="23"/>
  <c r="AX31" i="23"/>
  <c r="BC31" i="23"/>
  <c r="BH31" i="23"/>
  <c r="Q31" i="23"/>
  <c r="E31" i="23"/>
  <c r="AD47" i="23"/>
  <c r="AI47" i="23"/>
  <c r="AN47" i="23"/>
  <c r="AS47" i="23"/>
  <c r="AX47" i="23"/>
  <c r="BC47" i="23"/>
  <c r="BH47" i="23"/>
  <c r="Q47" i="23"/>
  <c r="E47" i="23"/>
  <c r="AD45" i="23"/>
  <c r="AI45" i="23"/>
  <c r="AN45" i="23"/>
  <c r="AS45" i="23"/>
  <c r="AX45" i="23"/>
  <c r="BC45" i="23"/>
  <c r="BH45" i="23"/>
  <c r="Q45" i="23"/>
  <c r="E45" i="23"/>
  <c r="A45" i="23"/>
  <c r="A46" i="23"/>
  <c r="AD49" i="23"/>
  <c r="AI49" i="23"/>
  <c r="AN49" i="23"/>
  <c r="AS49" i="23"/>
  <c r="AX49" i="23"/>
  <c r="BC49" i="23"/>
  <c r="BH49" i="23"/>
  <c r="Q49" i="23"/>
  <c r="E49" i="23"/>
  <c r="A47" i="23"/>
  <c r="AD43" i="23"/>
  <c r="AI43" i="23"/>
  <c r="AN43" i="23"/>
  <c r="AS43" i="23"/>
  <c r="AX43" i="23"/>
  <c r="BC43" i="23"/>
  <c r="BH43" i="23"/>
  <c r="Q43" i="23"/>
  <c r="E43" i="23"/>
  <c r="AD48" i="23"/>
  <c r="AI48" i="23"/>
  <c r="AN48" i="23"/>
  <c r="AS48" i="23"/>
  <c r="AX48" i="23"/>
  <c r="BC48" i="23"/>
  <c r="BH48" i="23"/>
  <c r="Q48" i="23"/>
  <c r="E48" i="23"/>
  <c r="A48" i="23"/>
  <c r="AD23" i="23"/>
  <c r="AI23" i="23"/>
  <c r="AN23" i="23"/>
  <c r="AS23" i="23"/>
  <c r="AX23" i="23"/>
  <c r="BC23" i="23"/>
  <c r="BH23" i="23"/>
  <c r="Q23" i="23"/>
  <c r="E23" i="23"/>
  <c r="A49" i="23"/>
  <c r="AD30" i="23"/>
  <c r="AI30" i="23"/>
  <c r="AN30" i="23"/>
  <c r="AS30" i="23"/>
  <c r="AX30" i="23"/>
  <c r="BC30" i="23"/>
  <c r="BH30" i="23"/>
  <c r="Q30" i="23"/>
  <c r="E30" i="23"/>
  <c r="A50" i="23"/>
  <c r="A51" i="23"/>
  <c r="AD41" i="23"/>
  <c r="AI41" i="23"/>
  <c r="AN41" i="23"/>
  <c r="AS41" i="23"/>
  <c r="AX41" i="23"/>
  <c r="BC41" i="23"/>
  <c r="BH41" i="23"/>
  <c r="Q41" i="23"/>
  <c r="E41" i="23"/>
  <c r="A52" i="23"/>
  <c r="A53" i="23"/>
  <c r="A54" i="23"/>
  <c r="A55" i="23"/>
  <c r="A56" i="23"/>
  <c r="F35" i="22"/>
  <c r="BC30" i="22"/>
  <c r="BH30" i="22"/>
  <c r="F37" i="22"/>
  <c r="F31" i="22"/>
  <c r="F19" i="22"/>
  <c r="AN19" i="22"/>
  <c r="AD19" i="22"/>
  <c r="AI19" i="22"/>
  <c r="AS19" i="22"/>
  <c r="AX19" i="22"/>
  <c r="BC21" i="22"/>
  <c r="BH21" i="22"/>
  <c r="BC19" i="22"/>
  <c r="BH19" i="22"/>
  <c r="Q19" i="22"/>
  <c r="E19" i="22"/>
  <c r="AN10" i="22"/>
  <c r="AD10" i="22"/>
  <c r="AI10" i="22"/>
  <c r="AS10" i="22"/>
  <c r="AX10" i="22"/>
  <c r="BC15" i="22"/>
  <c r="BH15" i="22"/>
  <c r="BC10" i="22"/>
  <c r="BH10" i="22"/>
  <c r="Q10" i="22"/>
  <c r="E10" i="22"/>
  <c r="BC29" i="22"/>
  <c r="BH29" i="22"/>
  <c r="BC28" i="22"/>
  <c r="BH28" i="22"/>
  <c r="AD29" i="22"/>
  <c r="AI29" i="22"/>
  <c r="AN29" i="22"/>
  <c r="AS29" i="22"/>
  <c r="AX29" i="22"/>
  <c r="Q29" i="22"/>
  <c r="E29" i="22"/>
  <c r="AD28" i="22"/>
  <c r="AI28" i="22"/>
  <c r="AN28" i="22"/>
  <c r="AS28" i="22"/>
  <c r="AX28" i="22"/>
  <c r="Q28" i="22"/>
  <c r="E28" i="22"/>
  <c r="A29" i="22"/>
  <c r="AD30" i="22"/>
  <c r="AI30" i="22"/>
  <c r="AN30" i="22"/>
  <c r="AS30" i="22"/>
  <c r="AX30" i="22"/>
  <c r="Q30" i="22"/>
  <c r="E30" i="22"/>
  <c r="A30" i="22"/>
  <c r="A31" i="22"/>
  <c r="AD40" i="23"/>
  <c r="AI40" i="23"/>
  <c r="AN40" i="23"/>
  <c r="AS40" i="23"/>
  <c r="AX40" i="23"/>
  <c r="BC40" i="23"/>
  <c r="BH40" i="23"/>
  <c r="Q40" i="23"/>
  <c r="E40" i="23"/>
  <c r="AD21" i="23"/>
  <c r="AI21" i="23"/>
  <c r="AN21" i="23"/>
  <c r="AS21" i="23"/>
  <c r="AX21" i="23"/>
  <c r="BC21" i="23"/>
  <c r="BH21" i="23"/>
  <c r="Q21" i="23"/>
  <c r="E21" i="23"/>
  <c r="AD29" i="23"/>
  <c r="AI29" i="23"/>
  <c r="AN29" i="23"/>
  <c r="AS29" i="23"/>
  <c r="AX29" i="23"/>
  <c r="BC29" i="23"/>
  <c r="BH29" i="23"/>
  <c r="Q29" i="23"/>
  <c r="E29" i="23"/>
  <c r="AD9" i="23"/>
  <c r="AI9" i="23"/>
  <c r="AN9" i="23"/>
  <c r="AS9" i="23"/>
  <c r="AX9" i="23"/>
  <c r="BC9" i="23"/>
  <c r="BH9" i="23"/>
  <c r="Q9" i="23"/>
  <c r="E9" i="23"/>
  <c r="AI32" i="23"/>
  <c r="AD32" i="23"/>
  <c r="AN32" i="23"/>
  <c r="AS32" i="23"/>
  <c r="AX32" i="23"/>
  <c r="BC32" i="23"/>
  <c r="BH32" i="23"/>
  <c r="Q32" i="23"/>
  <c r="E32" i="23"/>
  <c r="AI39" i="23"/>
  <c r="AD39" i="23"/>
  <c r="AN39" i="23"/>
  <c r="AS39" i="23"/>
  <c r="AX39" i="23"/>
  <c r="BC39" i="23"/>
  <c r="BH39" i="23"/>
  <c r="Q39" i="23"/>
  <c r="E39" i="23"/>
  <c r="AD22" i="23"/>
  <c r="AI22" i="23"/>
  <c r="AN22" i="23"/>
  <c r="AS22" i="23"/>
  <c r="AX22" i="23"/>
  <c r="BC22" i="23"/>
  <c r="BH22" i="23"/>
  <c r="Q22" i="23"/>
  <c r="E22" i="23"/>
  <c r="AD33" i="23"/>
  <c r="AI33" i="23"/>
  <c r="AN33" i="23"/>
  <c r="AS33" i="23"/>
  <c r="AX33" i="23"/>
  <c r="BC33" i="23"/>
  <c r="BH33" i="23"/>
  <c r="Q33" i="23"/>
  <c r="E33" i="23"/>
  <c r="AD25" i="23"/>
  <c r="AI25" i="23"/>
  <c r="AN25" i="23"/>
  <c r="AS25" i="23"/>
  <c r="AX25" i="23"/>
  <c r="BC25" i="23"/>
  <c r="BH25" i="23"/>
  <c r="Q25" i="23"/>
  <c r="E25" i="23"/>
  <c r="A32" i="23"/>
  <c r="A33" i="23"/>
  <c r="A34" i="23"/>
  <c r="AD35" i="23"/>
  <c r="AI35" i="23"/>
  <c r="AN35" i="23"/>
  <c r="AS35" i="23"/>
  <c r="AX35" i="23"/>
  <c r="BC35" i="23"/>
  <c r="BH35" i="23"/>
  <c r="Q35" i="23"/>
  <c r="E35" i="23"/>
  <c r="A35" i="23"/>
  <c r="A36" i="23"/>
  <c r="A37" i="23"/>
  <c r="AI13" i="23"/>
  <c r="AD13" i="23"/>
  <c r="AN13" i="23"/>
  <c r="AS13" i="23"/>
  <c r="AX13" i="23"/>
  <c r="BC13" i="23"/>
  <c r="BH13" i="23"/>
  <c r="Q13" i="23"/>
  <c r="E13" i="23"/>
  <c r="A38" i="23"/>
  <c r="A39" i="23"/>
  <c r="A40" i="23"/>
  <c r="A41" i="23"/>
  <c r="AD18" i="23"/>
  <c r="AI18" i="23"/>
  <c r="AN18" i="23"/>
  <c r="AS18" i="23"/>
  <c r="AX18" i="23"/>
  <c r="BC18" i="23"/>
  <c r="BH18" i="23"/>
  <c r="Q18" i="23"/>
  <c r="E18" i="23"/>
  <c r="A42" i="23"/>
  <c r="A43" i="23"/>
  <c r="A44" i="23"/>
  <c r="BM57" i="23"/>
  <c r="F57" i="23"/>
  <c r="Y57" i="23"/>
  <c r="X57" i="23"/>
  <c r="W57" i="23"/>
  <c r="V57" i="23"/>
  <c r="U57" i="23"/>
  <c r="T57" i="23"/>
  <c r="S57" i="23"/>
  <c r="R57" i="23"/>
  <c r="O57" i="23"/>
  <c r="N57" i="23"/>
  <c r="M57" i="23"/>
  <c r="L57" i="23"/>
  <c r="K57" i="23"/>
  <c r="J57" i="23"/>
  <c r="I57" i="23"/>
  <c r="H57" i="23"/>
  <c r="AD17" i="23"/>
  <c r="AI17" i="23"/>
  <c r="AN17" i="23"/>
  <c r="AS17" i="23"/>
  <c r="AX17" i="23"/>
  <c r="BC17" i="23"/>
  <c r="BH17" i="23"/>
  <c r="Q17" i="23"/>
  <c r="E17" i="23"/>
  <c r="AD8" i="23"/>
  <c r="AI8" i="23"/>
  <c r="AN8" i="23"/>
  <c r="AS8" i="23"/>
  <c r="AX8" i="23"/>
  <c r="BC8" i="23"/>
  <c r="BH8" i="23"/>
  <c r="Q8" i="23"/>
  <c r="E8" i="23"/>
  <c r="A7" i="23"/>
  <c r="A8" i="23"/>
  <c r="A9" i="23"/>
  <c r="A10" i="23"/>
  <c r="A11" i="23"/>
  <c r="AD16" i="23"/>
  <c r="AI16" i="23"/>
  <c r="AN16" i="23"/>
  <c r="AS16" i="23"/>
  <c r="AX16" i="23"/>
  <c r="BC16" i="23"/>
  <c r="BH16" i="23"/>
  <c r="Q16" i="23"/>
  <c r="E16" i="23"/>
  <c r="A12" i="23"/>
  <c r="A13" i="23"/>
  <c r="AD20" i="23"/>
  <c r="AI20" i="23"/>
  <c r="AN20" i="23"/>
  <c r="AS20" i="23"/>
  <c r="AX20" i="23"/>
  <c r="BC20" i="23"/>
  <c r="BH20" i="23"/>
  <c r="Q20" i="23"/>
  <c r="E20" i="23"/>
  <c r="AD19" i="23"/>
  <c r="AI19" i="23"/>
  <c r="AN19" i="23"/>
  <c r="AS19" i="23"/>
  <c r="AX19" i="23"/>
  <c r="BC19" i="23"/>
  <c r="BH19" i="23"/>
  <c r="Q19" i="23"/>
  <c r="E19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F49" i="23"/>
  <c r="R49" i="23"/>
  <c r="S49" i="23"/>
  <c r="T49" i="23"/>
  <c r="U49" i="23"/>
  <c r="V49" i="23"/>
  <c r="W49" i="23"/>
  <c r="X49" i="23"/>
  <c r="Y49" i="23"/>
  <c r="F52" i="23"/>
  <c r="R52" i="23"/>
  <c r="S52" i="23"/>
  <c r="T52" i="23"/>
  <c r="U52" i="23"/>
  <c r="V52" i="23"/>
  <c r="W52" i="23"/>
  <c r="X52" i="23"/>
  <c r="Y52" i="23"/>
  <c r="F59" i="23"/>
  <c r="R59" i="23"/>
  <c r="S59" i="23"/>
  <c r="T59" i="23"/>
  <c r="U59" i="23"/>
  <c r="V59" i="23"/>
  <c r="W59" i="23"/>
  <c r="X59" i="23"/>
  <c r="Y59" i="23"/>
  <c r="F35" i="23"/>
  <c r="R35" i="23"/>
  <c r="S35" i="23"/>
  <c r="T35" i="23"/>
  <c r="U35" i="23"/>
  <c r="V35" i="23"/>
  <c r="W35" i="23"/>
  <c r="X35" i="23"/>
  <c r="Y35" i="23"/>
  <c r="F25" i="23"/>
  <c r="R25" i="23"/>
  <c r="S25" i="23"/>
  <c r="T25" i="23"/>
  <c r="U25" i="23"/>
  <c r="V25" i="23"/>
  <c r="W25" i="23"/>
  <c r="X25" i="23"/>
  <c r="Y25" i="23"/>
  <c r="F48" i="23"/>
  <c r="R48" i="23"/>
  <c r="S48" i="23"/>
  <c r="T48" i="23"/>
  <c r="U48" i="23"/>
  <c r="V48" i="23"/>
  <c r="W48" i="23"/>
  <c r="X48" i="23"/>
  <c r="Y48" i="23"/>
  <c r="R6" i="23"/>
  <c r="S6" i="23"/>
  <c r="U6" i="23"/>
  <c r="V6" i="23"/>
  <c r="W6" i="23"/>
  <c r="X6" i="23"/>
  <c r="Y6" i="23"/>
  <c r="F16" i="23"/>
  <c r="R16" i="23"/>
  <c r="S16" i="23"/>
  <c r="T16" i="23"/>
  <c r="U16" i="23"/>
  <c r="V16" i="23"/>
  <c r="W16" i="23"/>
  <c r="X16" i="23"/>
  <c r="Y16" i="23"/>
  <c r="F22" i="23"/>
  <c r="R22" i="23"/>
  <c r="S22" i="23"/>
  <c r="T22" i="23"/>
  <c r="U22" i="23"/>
  <c r="V22" i="23"/>
  <c r="W22" i="23"/>
  <c r="X22" i="23"/>
  <c r="Y22" i="23"/>
  <c r="F42" i="23"/>
  <c r="R42" i="23"/>
  <c r="S42" i="23"/>
  <c r="T42" i="23"/>
  <c r="U42" i="23"/>
  <c r="V42" i="23"/>
  <c r="W42" i="23"/>
  <c r="X42" i="23"/>
  <c r="Y42" i="23"/>
  <c r="F55" i="23"/>
  <c r="R55" i="23"/>
  <c r="S55" i="23"/>
  <c r="T55" i="23"/>
  <c r="U55" i="23"/>
  <c r="V55" i="23"/>
  <c r="W55" i="23"/>
  <c r="X55" i="23"/>
  <c r="Y55" i="23"/>
  <c r="R14" i="23"/>
  <c r="S14" i="23"/>
  <c r="T14" i="23"/>
  <c r="U14" i="23"/>
  <c r="W14" i="23"/>
  <c r="X14" i="23"/>
  <c r="Y14" i="23"/>
  <c r="R7" i="23"/>
  <c r="S7" i="23"/>
  <c r="T7" i="23"/>
  <c r="U7" i="23"/>
  <c r="W7" i="23"/>
  <c r="X7" i="23"/>
  <c r="Y7" i="23"/>
  <c r="F19" i="23"/>
  <c r="R19" i="23"/>
  <c r="S19" i="23"/>
  <c r="T19" i="23"/>
  <c r="U19" i="23"/>
  <c r="V19" i="23"/>
  <c r="W19" i="23"/>
  <c r="X19" i="23"/>
  <c r="Y19" i="23"/>
  <c r="F43" i="23"/>
  <c r="R43" i="23"/>
  <c r="S43" i="23"/>
  <c r="T43" i="23"/>
  <c r="U43" i="23"/>
  <c r="V43" i="23"/>
  <c r="W43" i="23"/>
  <c r="X43" i="23"/>
  <c r="Y43" i="23"/>
  <c r="F30" i="23"/>
  <c r="R30" i="23"/>
  <c r="S30" i="23"/>
  <c r="T30" i="23"/>
  <c r="U30" i="23"/>
  <c r="V30" i="23"/>
  <c r="W30" i="23"/>
  <c r="X30" i="23"/>
  <c r="Y30" i="23"/>
  <c r="F33" i="23"/>
  <c r="R33" i="23"/>
  <c r="S33" i="23"/>
  <c r="T33" i="23"/>
  <c r="U33" i="23"/>
  <c r="V33" i="23"/>
  <c r="W33" i="23"/>
  <c r="X33" i="23"/>
  <c r="Y33" i="23"/>
  <c r="F67" i="23"/>
  <c r="R67" i="23"/>
  <c r="S67" i="23"/>
  <c r="T67" i="23"/>
  <c r="U67" i="23"/>
  <c r="V67" i="23"/>
  <c r="W67" i="23"/>
  <c r="X67" i="23"/>
  <c r="Y67" i="23"/>
  <c r="F9" i="23"/>
  <c r="R9" i="23"/>
  <c r="S9" i="23"/>
  <c r="T9" i="23"/>
  <c r="U9" i="23"/>
  <c r="V9" i="23"/>
  <c r="W9" i="23"/>
  <c r="X9" i="23"/>
  <c r="Y9" i="23"/>
  <c r="F40" i="23"/>
  <c r="R40" i="23"/>
  <c r="S40" i="23"/>
  <c r="T40" i="23"/>
  <c r="U40" i="23"/>
  <c r="V40" i="23"/>
  <c r="W40" i="23"/>
  <c r="X40" i="23"/>
  <c r="Y40" i="23"/>
  <c r="F20" i="23"/>
  <c r="R20" i="23"/>
  <c r="S20" i="23"/>
  <c r="T20" i="23"/>
  <c r="U20" i="23"/>
  <c r="V20" i="23"/>
  <c r="W20" i="23"/>
  <c r="X20" i="23"/>
  <c r="Y20" i="23"/>
  <c r="F18" i="23"/>
  <c r="R18" i="23"/>
  <c r="S18" i="23"/>
  <c r="T18" i="23"/>
  <c r="U18" i="23"/>
  <c r="V18" i="23"/>
  <c r="W18" i="23"/>
  <c r="X18" i="23"/>
  <c r="Y18" i="23"/>
  <c r="F47" i="23"/>
  <c r="R47" i="23"/>
  <c r="S47" i="23"/>
  <c r="T47" i="23"/>
  <c r="U47" i="23"/>
  <c r="V47" i="23"/>
  <c r="W47" i="23"/>
  <c r="X47" i="23"/>
  <c r="Y47" i="23"/>
  <c r="F66" i="23"/>
  <c r="R66" i="23"/>
  <c r="S66" i="23"/>
  <c r="T66" i="23"/>
  <c r="U66" i="23"/>
  <c r="V66" i="23"/>
  <c r="W66" i="23"/>
  <c r="X66" i="23"/>
  <c r="Y66" i="23"/>
  <c r="H40" i="23"/>
  <c r="I40" i="23"/>
  <c r="J40" i="23"/>
  <c r="K40" i="23"/>
  <c r="L40" i="23"/>
  <c r="M40" i="23"/>
  <c r="N40" i="23"/>
  <c r="O40" i="23"/>
  <c r="H20" i="23"/>
  <c r="I20" i="23"/>
  <c r="J20" i="23"/>
  <c r="K20" i="23"/>
  <c r="L20" i="23"/>
  <c r="M20" i="23"/>
  <c r="N20" i="23"/>
  <c r="O20" i="23"/>
  <c r="H18" i="23"/>
  <c r="I18" i="23"/>
  <c r="J18" i="23"/>
  <c r="K18" i="23"/>
  <c r="L18" i="23"/>
  <c r="M18" i="23"/>
  <c r="N18" i="23"/>
  <c r="O18" i="23"/>
  <c r="H47" i="23"/>
  <c r="I47" i="23"/>
  <c r="J47" i="23"/>
  <c r="K47" i="23"/>
  <c r="L47" i="23"/>
  <c r="M47" i="23"/>
  <c r="N47" i="23"/>
  <c r="O47" i="23"/>
  <c r="H49" i="23"/>
  <c r="I49" i="23"/>
  <c r="J49" i="23"/>
  <c r="K49" i="23"/>
  <c r="L49" i="23"/>
  <c r="M49" i="23"/>
  <c r="N49" i="23"/>
  <c r="O49" i="23"/>
  <c r="H52" i="23"/>
  <c r="I52" i="23"/>
  <c r="J52" i="23"/>
  <c r="K52" i="23"/>
  <c r="L52" i="23"/>
  <c r="M52" i="23"/>
  <c r="N52" i="23"/>
  <c r="O52" i="23"/>
  <c r="H59" i="23"/>
  <c r="I59" i="23"/>
  <c r="J59" i="23"/>
  <c r="K59" i="23"/>
  <c r="L59" i="23"/>
  <c r="M59" i="23"/>
  <c r="N59" i="23"/>
  <c r="O59" i="23"/>
  <c r="H35" i="23"/>
  <c r="I35" i="23"/>
  <c r="J35" i="23"/>
  <c r="K35" i="23"/>
  <c r="L35" i="23"/>
  <c r="M35" i="23"/>
  <c r="N35" i="23"/>
  <c r="O35" i="23"/>
  <c r="H25" i="23"/>
  <c r="I25" i="23"/>
  <c r="J25" i="23"/>
  <c r="K25" i="23"/>
  <c r="L25" i="23"/>
  <c r="M25" i="23"/>
  <c r="N25" i="23"/>
  <c r="O25" i="23"/>
  <c r="H48" i="23"/>
  <c r="I48" i="23"/>
  <c r="J48" i="23"/>
  <c r="K48" i="23"/>
  <c r="L48" i="23"/>
  <c r="M48" i="23"/>
  <c r="N48" i="23"/>
  <c r="O48" i="23"/>
  <c r="H6" i="23"/>
  <c r="I6" i="23"/>
  <c r="J6" i="23"/>
  <c r="K6" i="23"/>
  <c r="L6" i="23"/>
  <c r="M6" i="23"/>
  <c r="N6" i="23"/>
  <c r="O6" i="23"/>
  <c r="H16" i="23"/>
  <c r="I16" i="23"/>
  <c r="J16" i="23"/>
  <c r="K16" i="23"/>
  <c r="L16" i="23"/>
  <c r="M16" i="23"/>
  <c r="N16" i="23"/>
  <c r="O16" i="23"/>
  <c r="H22" i="23"/>
  <c r="I22" i="23"/>
  <c r="J22" i="23"/>
  <c r="K22" i="23"/>
  <c r="L22" i="23"/>
  <c r="M22" i="23"/>
  <c r="N22" i="23"/>
  <c r="O22" i="23"/>
  <c r="H42" i="23"/>
  <c r="I42" i="23"/>
  <c r="J42" i="23"/>
  <c r="K42" i="23"/>
  <c r="L42" i="23"/>
  <c r="M42" i="23"/>
  <c r="N42" i="23"/>
  <c r="O42" i="23"/>
  <c r="H55" i="23"/>
  <c r="I55" i="23"/>
  <c r="J55" i="23"/>
  <c r="K55" i="23"/>
  <c r="L55" i="23"/>
  <c r="M55" i="23"/>
  <c r="N55" i="23"/>
  <c r="O55" i="23"/>
  <c r="H14" i="23"/>
  <c r="I14" i="23"/>
  <c r="J14" i="23"/>
  <c r="K14" i="23"/>
  <c r="L14" i="23"/>
  <c r="M14" i="23"/>
  <c r="N14" i="23"/>
  <c r="O14" i="23"/>
  <c r="H7" i="23"/>
  <c r="I7" i="23"/>
  <c r="J7" i="23"/>
  <c r="K7" i="23"/>
  <c r="L7" i="23"/>
  <c r="M7" i="23"/>
  <c r="N7" i="23"/>
  <c r="O7" i="23"/>
  <c r="H19" i="23"/>
  <c r="I19" i="23"/>
  <c r="J19" i="23"/>
  <c r="K19" i="23"/>
  <c r="L19" i="23"/>
  <c r="M19" i="23"/>
  <c r="N19" i="23"/>
  <c r="O19" i="23"/>
  <c r="H43" i="23"/>
  <c r="I43" i="23"/>
  <c r="J43" i="23"/>
  <c r="K43" i="23"/>
  <c r="L43" i="23"/>
  <c r="M43" i="23"/>
  <c r="N43" i="23"/>
  <c r="O43" i="23"/>
  <c r="H30" i="23"/>
  <c r="I30" i="23"/>
  <c r="J30" i="23"/>
  <c r="K30" i="23"/>
  <c r="L30" i="23"/>
  <c r="M30" i="23"/>
  <c r="N30" i="23"/>
  <c r="O30" i="23"/>
  <c r="H33" i="23"/>
  <c r="I33" i="23"/>
  <c r="J33" i="23"/>
  <c r="K33" i="23"/>
  <c r="L33" i="23"/>
  <c r="M33" i="23"/>
  <c r="N33" i="23"/>
  <c r="O33" i="23"/>
  <c r="H67" i="23"/>
  <c r="I67" i="23"/>
  <c r="J67" i="23"/>
  <c r="K67" i="23"/>
  <c r="L67" i="23"/>
  <c r="M67" i="23"/>
  <c r="N67" i="23"/>
  <c r="O67" i="23"/>
  <c r="H9" i="23"/>
  <c r="I9" i="23"/>
  <c r="J9" i="23"/>
  <c r="K9" i="23"/>
  <c r="L9" i="23"/>
  <c r="M9" i="23"/>
  <c r="N9" i="23"/>
  <c r="O9" i="23"/>
  <c r="BW53" i="25"/>
  <c r="BV53" i="25"/>
  <c r="BU53" i="25"/>
  <c r="BT53" i="25"/>
  <c r="BS53" i="25"/>
  <c r="BR53" i="25"/>
  <c r="BQ53" i="25"/>
  <c r="BM53" i="25"/>
  <c r="BH53" i="25"/>
  <c r="BC53" i="25"/>
  <c r="AX53" i="25"/>
  <c r="AS53" i="25"/>
  <c r="AN53" i="25"/>
  <c r="AI53" i="25"/>
  <c r="AD53" i="25"/>
  <c r="Y53" i="25"/>
  <c r="X53" i="25"/>
  <c r="W53" i="25"/>
  <c r="V53" i="25"/>
  <c r="U53" i="25"/>
  <c r="T53" i="25"/>
  <c r="S53" i="25"/>
  <c r="R53" i="25"/>
  <c r="Q53" i="25"/>
  <c r="O53" i="25"/>
  <c r="N53" i="25"/>
  <c r="M53" i="25"/>
  <c r="L53" i="25"/>
  <c r="K53" i="25"/>
  <c r="J53" i="25"/>
  <c r="I53" i="25"/>
  <c r="H53" i="25"/>
  <c r="BW52" i="25"/>
  <c r="BV52" i="25"/>
  <c r="BU52" i="25"/>
  <c r="BT52" i="25"/>
  <c r="BS52" i="25"/>
  <c r="BR52" i="25"/>
  <c r="BQ52" i="25"/>
  <c r="BM52" i="25"/>
  <c r="BH52" i="25"/>
  <c r="BC52" i="25"/>
  <c r="AX52" i="25"/>
  <c r="AS52" i="25"/>
  <c r="AN52" i="25"/>
  <c r="AI52" i="25"/>
  <c r="AD52" i="25"/>
  <c r="Y52" i="25"/>
  <c r="X52" i="25"/>
  <c r="W52" i="25"/>
  <c r="V52" i="25"/>
  <c r="U52" i="25"/>
  <c r="T52" i="25"/>
  <c r="S52" i="25"/>
  <c r="R52" i="25"/>
  <c r="Q52" i="25"/>
  <c r="O52" i="25"/>
  <c r="N52" i="25"/>
  <c r="M52" i="25"/>
  <c r="L52" i="25"/>
  <c r="K52" i="25"/>
  <c r="J52" i="25"/>
  <c r="I52" i="25"/>
  <c r="H52" i="25"/>
  <c r="BW51" i="25"/>
  <c r="BV51" i="25"/>
  <c r="BU51" i="25"/>
  <c r="BT51" i="25"/>
  <c r="BS51" i="25"/>
  <c r="BR51" i="25"/>
  <c r="BQ51" i="25"/>
  <c r="BM51" i="25"/>
  <c r="BH51" i="25"/>
  <c r="BC51" i="25"/>
  <c r="AX51" i="25"/>
  <c r="AS51" i="25"/>
  <c r="AN51" i="25"/>
  <c r="AI51" i="25"/>
  <c r="AD51" i="25"/>
  <c r="Y51" i="25"/>
  <c r="X51" i="25"/>
  <c r="W51" i="25"/>
  <c r="V51" i="25"/>
  <c r="U51" i="25"/>
  <c r="T51" i="25"/>
  <c r="S51" i="25"/>
  <c r="R51" i="25"/>
  <c r="Q51" i="25"/>
  <c r="O51" i="25"/>
  <c r="N51" i="25"/>
  <c r="M51" i="25"/>
  <c r="L51" i="25"/>
  <c r="K51" i="25"/>
  <c r="J51" i="25"/>
  <c r="I51" i="25"/>
  <c r="H51" i="25"/>
  <c r="BW50" i="25"/>
  <c r="BV50" i="25"/>
  <c r="BU50" i="25"/>
  <c r="BT50" i="25"/>
  <c r="BS50" i="25"/>
  <c r="BR50" i="25"/>
  <c r="BQ50" i="25"/>
  <c r="BM50" i="25"/>
  <c r="BH50" i="25"/>
  <c r="BC50" i="25"/>
  <c r="AX50" i="25"/>
  <c r="AS50" i="25"/>
  <c r="AN50" i="25"/>
  <c r="AI50" i="25"/>
  <c r="AD50" i="25"/>
  <c r="Y50" i="25"/>
  <c r="X50" i="25"/>
  <c r="W50" i="25"/>
  <c r="V50" i="25"/>
  <c r="U50" i="25"/>
  <c r="T50" i="25"/>
  <c r="S50" i="25"/>
  <c r="R50" i="25"/>
  <c r="Q50" i="25"/>
  <c r="O50" i="25"/>
  <c r="N50" i="25"/>
  <c r="M50" i="25"/>
  <c r="L50" i="25"/>
  <c r="K50" i="25"/>
  <c r="J50" i="25"/>
  <c r="I50" i="25"/>
  <c r="H50" i="25"/>
  <c r="BW49" i="25"/>
  <c r="BV49" i="25"/>
  <c r="BU49" i="25"/>
  <c r="BT49" i="25"/>
  <c r="BS49" i="25"/>
  <c r="BR49" i="25"/>
  <c r="BQ49" i="25"/>
  <c r="BM49" i="25"/>
  <c r="BH49" i="25"/>
  <c r="BC49" i="25"/>
  <c r="AX49" i="25"/>
  <c r="AS49" i="25"/>
  <c r="AN49" i="25"/>
  <c r="AI49" i="25"/>
  <c r="AD49" i="25"/>
  <c r="Y49" i="25"/>
  <c r="X49" i="25"/>
  <c r="W49" i="25"/>
  <c r="V49" i="25"/>
  <c r="U49" i="25"/>
  <c r="T49" i="25"/>
  <c r="S49" i="25"/>
  <c r="R49" i="25"/>
  <c r="Q49" i="25"/>
  <c r="O49" i="25"/>
  <c r="N49" i="25"/>
  <c r="M49" i="25"/>
  <c r="L49" i="25"/>
  <c r="K49" i="25"/>
  <c r="J49" i="25"/>
  <c r="I49" i="25"/>
  <c r="H49" i="25"/>
  <c r="BW48" i="25"/>
  <c r="BV48" i="25"/>
  <c r="BU48" i="25"/>
  <c r="BT48" i="25"/>
  <c r="BS48" i="25"/>
  <c r="BR48" i="25"/>
  <c r="BQ48" i="25"/>
  <c r="BM48" i="25"/>
  <c r="BH48" i="25"/>
  <c r="BC48" i="25"/>
  <c r="AX48" i="25"/>
  <c r="AS48" i="25"/>
  <c r="AN48" i="25"/>
  <c r="AI48" i="25"/>
  <c r="AD48" i="25"/>
  <c r="Y48" i="25"/>
  <c r="X48" i="25"/>
  <c r="W48" i="25"/>
  <c r="V48" i="25"/>
  <c r="U48" i="25"/>
  <c r="T48" i="25"/>
  <c r="S48" i="25"/>
  <c r="R48" i="25"/>
  <c r="Q48" i="25"/>
  <c r="O48" i="25"/>
  <c r="N48" i="25"/>
  <c r="M48" i="25"/>
  <c r="L48" i="25"/>
  <c r="K48" i="25"/>
  <c r="J48" i="25"/>
  <c r="I48" i="25"/>
  <c r="H48" i="25"/>
  <c r="BW47" i="25"/>
  <c r="BV47" i="25"/>
  <c r="BU47" i="25"/>
  <c r="BT47" i="25"/>
  <c r="BS47" i="25"/>
  <c r="BR47" i="25"/>
  <c r="BQ47" i="25"/>
  <c r="BM47" i="25"/>
  <c r="BH47" i="25"/>
  <c r="BC47" i="25"/>
  <c r="AX47" i="25"/>
  <c r="AS47" i="25"/>
  <c r="AN47" i="25"/>
  <c r="AI47" i="25"/>
  <c r="AD47" i="25"/>
  <c r="Y47" i="25"/>
  <c r="X47" i="25"/>
  <c r="W47" i="25"/>
  <c r="V47" i="25"/>
  <c r="U47" i="25"/>
  <c r="T47" i="25"/>
  <c r="S47" i="25"/>
  <c r="R47" i="25"/>
  <c r="Q47" i="25"/>
  <c r="O47" i="25"/>
  <c r="N47" i="25"/>
  <c r="M47" i="25"/>
  <c r="L47" i="25"/>
  <c r="K47" i="25"/>
  <c r="J47" i="25"/>
  <c r="I47" i="25"/>
  <c r="H47" i="25"/>
  <c r="BW46" i="25"/>
  <c r="BV46" i="25"/>
  <c r="BU46" i="25"/>
  <c r="BT46" i="25"/>
  <c r="BS46" i="25"/>
  <c r="BR46" i="25"/>
  <c r="BQ46" i="25"/>
  <c r="BM46" i="25"/>
  <c r="BH46" i="25"/>
  <c r="BC46" i="25"/>
  <c r="AX46" i="25"/>
  <c r="AS46" i="25"/>
  <c r="AN46" i="25"/>
  <c r="AI46" i="25"/>
  <c r="AD46" i="25"/>
  <c r="Y46" i="25"/>
  <c r="X46" i="25"/>
  <c r="W46" i="25"/>
  <c r="V46" i="25"/>
  <c r="U46" i="25"/>
  <c r="T46" i="25"/>
  <c r="S46" i="25"/>
  <c r="R46" i="25"/>
  <c r="Q46" i="25"/>
  <c r="O46" i="25"/>
  <c r="N46" i="25"/>
  <c r="M46" i="25"/>
  <c r="L46" i="25"/>
  <c r="K46" i="25"/>
  <c r="J46" i="25"/>
  <c r="I46" i="25"/>
  <c r="H46" i="25"/>
  <c r="BW45" i="25"/>
  <c r="BV45" i="25"/>
  <c r="BU45" i="25"/>
  <c r="BT45" i="25"/>
  <c r="BS45" i="25"/>
  <c r="BR45" i="25"/>
  <c r="BQ45" i="25"/>
  <c r="BM45" i="25"/>
  <c r="BH45" i="25"/>
  <c r="BC45" i="25"/>
  <c r="AX45" i="25"/>
  <c r="AS45" i="25"/>
  <c r="AN45" i="25"/>
  <c r="AI45" i="25"/>
  <c r="AD45" i="25"/>
  <c r="Y45" i="25"/>
  <c r="X45" i="25"/>
  <c r="W45" i="25"/>
  <c r="V45" i="25"/>
  <c r="U45" i="25"/>
  <c r="T45" i="25"/>
  <c r="S45" i="25"/>
  <c r="R45" i="25"/>
  <c r="Q45" i="25"/>
  <c r="O45" i="25"/>
  <c r="N45" i="25"/>
  <c r="M45" i="25"/>
  <c r="L45" i="25"/>
  <c r="K45" i="25"/>
  <c r="J45" i="25"/>
  <c r="I45" i="25"/>
  <c r="H45" i="25"/>
  <c r="BW44" i="25"/>
  <c r="BV44" i="25"/>
  <c r="BU44" i="25"/>
  <c r="BT44" i="25"/>
  <c r="BS44" i="25"/>
  <c r="BR44" i="25"/>
  <c r="BQ44" i="25"/>
  <c r="BM44" i="25"/>
  <c r="BH44" i="25"/>
  <c r="BC44" i="25"/>
  <c r="AX44" i="25"/>
  <c r="AS44" i="25"/>
  <c r="AN44" i="25"/>
  <c r="AI44" i="25"/>
  <c r="AD44" i="25"/>
  <c r="Y44" i="25"/>
  <c r="X44" i="25"/>
  <c r="W44" i="25"/>
  <c r="V44" i="25"/>
  <c r="U44" i="25"/>
  <c r="T44" i="25"/>
  <c r="S44" i="25"/>
  <c r="R44" i="25"/>
  <c r="Q44" i="25"/>
  <c r="O44" i="25"/>
  <c r="N44" i="25"/>
  <c r="M44" i="25"/>
  <c r="L44" i="25"/>
  <c r="K44" i="25"/>
  <c r="J44" i="25"/>
  <c r="I44" i="25"/>
  <c r="H44" i="25"/>
  <c r="BW43" i="25"/>
  <c r="BV43" i="25"/>
  <c r="BU43" i="25"/>
  <c r="BT43" i="25"/>
  <c r="BS43" i="25"/>
  <c r="BR43" i="25"/>
  <c r="BQ43" i="25"/>
  <c r="BM43" i="25"/>
  <c r="BH43" i="25"/>
  <c r="BC43" i="25"/>
  <c r="AX43" i="25"/>
  <c r="AS43" i="25"/>
  <c r="AN43" i="25"/>
  <c r="AI43" i="25"/>
  <c r="AD43" i="25"/>
  <c r="Y43" i="25"/>
  <c r="X43" i="25"/>
  <c r="W43" i="25"/>
  <c r="V43" i="25"/>
  <c r="U43" i="25"/>
  <c r="T43" i="25"/>
  <c r="S43" i="25"/>
  <c r="R43" i="25"/>
  <c r="Q43" i="25"/>
  <c r="O43" i="25"/>
  <c r="N43" i="25"/>
  <c r="M43" i="25"/>
  <c r="L43" i="25"/>
  <c r="K43" i="25"/>
  <c r="J43" i="25"/>
  <c r="I43" i="25"/>
  <c r="H43" i="25"/>
  <c r="BW42" i="25"/>
  <c r="BV42" i="25"/>
  <c r="BU42" i="25"/>
  <c r="BT42" i="25"/>
  <c r="BS42" i="25"/>
  <c r="BR42" i="25"/>
  <c r="BQ42" i="25"/>
  <c r="BM42" i="25"/>
  <c r="BH42" i="25"/>
  <c r="BC42" i="25"/>
  <c r="AX42" i="25"/>
  <c r="AS42" i="25"/>
  <c r="AN42" i="25"/>
  <c r="AI42" i="25"/>
  <c r="AD42" i="25"/>
  <c r="Y42" i="25"/>
  <c r="X42" i="25"/>
  <c r="W42" i="25"/>
  <c r="V42" i="25"/>
  <c r="U42" i="25"/>
  <c r="T42" i="25"/>
  <c r="S42" i="25"/>
  <c r="R42" i="25"/>
  <c r="Q42" i="25"/>
  <c r="O42" i="25"/>
  <c r="N42" i="25"/>
  <c r="M42" i="25"/>
  <c r="L42" i="25"/>
  <c r="K42" i="25"/>
  <c r="J42" i="25"/>
  <c r="I42" i="25"/>
  <c r="H42" i="25"/>
  <c r="BW41" i="25"/>
  <c r="BV41" i="25"/>
  <c r="BU41" i="25"/>
  <c r="BT41" i="25"/>
  <c r="BS41" i="25"/>
  <c r="BR41" i="25"/>
  <c r="BQ41" i="25"/>
  <c r="BM41" i="25"/>
  <c r="BH41" i="25"/>
  <c r="BC41" i="25"/>
  <c r="AX41" i="25"/>
  <c r="AS41" i="25"/>
  <c r="AN41" i="25"/>
  <c r="AI41" i="25"/>
  <c r="AD41" i="25"/>
  <c r="Y41" i="25"/>
  <c r="X41" i="25"/>
  <c r="W41" i="25"/>
  <c r="V41" i="25"/>
  <c r="U41" i="25"/>
  <c r="T41" i="25"/>
  <c r="S41" i="25"/>
  <c r="R41" i="25"/>
  <c r="Q41" i="25"/>
  <c r="O41" i="25"/>
  <c r="N41" i="25"/>
  <c r="M41" i="25"/>
  <c r="L41" i="25"/>
  <c r="K41" i="25"/>
  <c r="J41" i="25"/>
  <c r="I41" i="25"/>
  <c r="H41" i="25"/>
  <c r="F31" i="25"/>
  <c r="BW40" i="25"/>
  <c r="BV40" i="25"/>
  <c r="BU40" i="25"/>
  <c r="BT40" i="25"/>
  <c r="BS40" i="25"/>
  <c r="BR40" i="25"/>
  <c r="BQ40" i="25"/>
  <c r="BM40" i="25"/>
  <c r="BH40" i="25"/>
  <c r="BC40" i="25"/>
  <c r="AX40" i="25"/>
  <c r="AS40" i="25"/>
  <c r="AN40" i="25"/>
  <c r="AI40" i="25"/>
  <c r="AD40" i="25"/>
  <c r="Y40" i="25"/>
  <c r="X40" i="25"/>
  <c r="W40" i="25"/>
  <c r="V40" i="25"/>
  <c r="U40" i="25"/>
  <c r="T40" i="25"/>
  <c r="S40" i="25"/>
  <c r="R40" i="25"/>
  <c r="Q40" i="25"/>
  <c r="O40" i="25"/>
  <c r="N40" i="25"/>
  <c r="M40" i="25"/>
  <c r="L40" i="25"/>
  <c r="K40" i="25"/>
  <c r="J40" i="25"/>
  <c r="I40" i="25"/>
  <c r="H40" i="25"/>
  <c r="F30" i="25"/>
  <c r="BW39" i="25"/>
  <c r="BV39" i="25"/>
  <c r="BU39" i="25"/>
  <c r="BT39" i="25"/>
  <c r="BS39" i="25"/>
  <c r="BR39" i="25"/>
  <c r="BQ39" i="25"/>
  <c r="BM39" i="25"/>
  <c r="BH39" i="25"/>
  <c r="BC39" i="25"/>
  <c r="AX39" i="25"/>
  <c r="AS39" i="25"/>
  <c r="AN39" i="25"/>
  <c r="AI39" i="25"/>
  <c r="AD39" i="25"/>
  <c r="Y39" i="25"/>
  <c r="X39" i="25"/>
  <c r="W39" i="25"/>
  <c r="V39" i="25"/>
  <c r="U39" i="25"/>
  <c r="T39" i="25"/>
  <c r="S39" i="25"/>
  <c r="R39" i="25"/>
  <c r="Q39" i="25"/>
  <c r="O39" i="25"/>
  <c r="N39" i="25"/>
  <c r="M39" i="25"/>
  <c r="L39" i="25"/>
  <c r="K39" i="25"/>
  <c r="J39" i="25"/>
  <c r="I39" i="25"/>
  <c r="H39" i="25"/>
  <c r="F23" i="25"/>
  <c r="F8" i="25"/>
  <c r="F29" i="25"/>
  <c r="BW38" i="25"/>
  <c r="BV38" i="25"/>
  <c r="BU38" i="25"/>
  <c r="BT38" i="25"/>
  <c r="BS38" i="25"/>
  <c r="BR38" i="25"/>
  <c r="BQ38" i="25"/>
  <c r="BM38" i="25"/>
  <c r="BH38" i="25"/>
  <c r="BC38" i="25"/>
  <c r="AX38" i="25"/>
  <c r="AS38" i="25"/>
  <c r="AN38" i="25"/>
  <c r="AI38" i="25"/>
  <c r="AD38" i="25"/>
  <c r="Y38" i="25"/>
  <c r="X38" i="25"/>
  <c r="W38" i="25"/>
  <c r="V38" i="25"/>
  <c r="U38" i="25"/>
  <c r="T38" i="25"/>
  <c r="S38" i="25"/>
  <c r="R38" i="25"/>
  <c r="Q38" i="25"/>
  <c r="O38" i="25"/>
  <c r="N38" i="25"/>
  <c r="M38" i="25"/>
  <c r="L38" i="25"/>
  <c r="K38" i="25"/>
  <c r="J38" i="25"/>
  <c r="I38" i="25"/>
  <c r="H38" i="25"/>
  <c r="F17" i="25"/>
  <c r="F28" i="25"/>
  <c r="BW37" i="25"/>
  <c r="BV37" i="25"/>
  <c r="BU37" i="25"/>
  <c r="BT37" i="25"/>
  <c r="BS37" i="25"/>
  <c r="BR37" i="25"/>
  <c r="BQ37" i="25"/>
  <c r="BM37" i="25"/>
  <c r="BH37" i="25"/>
  <c r="BC37" i="25"/>
  <c r="AX37" i="25"/>
  <c r="AS37" i="25"/>
  <c r="AN37" i="25"/>
  <c r="AI37" i="25"/>
  <c r="AD37" i="25"/>
  <c r="Y37" i="25"/>
  <c r="X37" i="25"/>
  <c r="W37" i="25"/>
  <c r="V37" i="25"/>
  <c r="U37" i="25"/>
  <c r="T37" i="25"/>
  <c r="S37" i="25"/>
  <c r="R37" i="25"/>
  <c r="Q37" i="25"/>
  <c r="O37" i="25"/>
  <c r="N37" i="25"/>
  <c r="M37" i="25"/>
  <c r="L37" i="25"/>
  <c r="K37" i="25"/>
  <c r="J37" i="25"/>
  <c r="I37" i="25"/>
  <c r="H37" i="25"/>
  <c r="F26" i="25"/>
  <c r="F27" i="25"/>
  <c r="BW36" i="25"/>
  <c r="BV36" i="25"/>
  <c r="BU36" i="25"/>
  <c r="BT36" i="25"/>
  <c r="BS36" i="25"/>
  <c r="BR36" i="25"/>
  <c r="BQ36" i="25"/>
  <c r="BM36" i="25"/>
  <c r="BH36" i="25"/>
  <c r="BC36" i="25"/>
  <c r="AX36" i="25"/>
  <c r="AS36" i="25"/>
  <c r="AN36" i="25"/>
  <c r="AI36" i="25"/>
  <c r="AD36" i="25"/>
  <c r="Y36" i="25"/>
  <c r="X36" i="25"/>
  <c r="W36" i="25"/>
  <c r="V36" i="25"/>
  <c r="U36" i="25"/>
  <c r="T36" i="25"/>
  <c r="S36" i="25"/>
  <c r="R36" i="25"/>
  <c r="Q36" i="25"/>
  <c r="O36" i="25"/>
  <c r="N36" i="25"/>
  <c r="M36" i="25"/>
  <c r="L36" i="25"/>
  <c r="K36" i="25"/>
  <c r="J36" i="25"/>
  <c r="I36" i="25"/>
  <c r="H36" i="25"/>
  <c r="BW35" i="25"/>
  <c r="BV35" i="25"/>
  <c r="BU35" i="25"/>
  <c r="BT35" i="25"/>
  <c r="BS35" i="25"/>
  <c r="BR35" i="25"/>
  <c r="BQ35" i="25"/>
  <c r="BM35" i="25"/>
  <c r="BH35" i="25"/>
  <c r="BC35" i="25"/>
  <c r="AX35" i="25"/>
  <c r="AS35" i="25"/>
  <c r="AN35" i="25"/>
  <c r="AI35" i="25"/>
  <c r="AD35" i="25"/>
  <c r="Y35" i="25"/>
  <c r="X35" i="25"/>
  <c r="W35" i="25"/>
  <c r="V35" i="25"/>
  <c r="U35" i="25"/>
  <c r="T35" i="25"/>
  <c r="S35" i="25"/>
  <c r="R35" i="25"/>
  <c r="Q35" i="25"/>
  <c r="O35" i="25"/>
  <c r="N35" i="25"/>
  <c r="M35" i="25"/>
  <c r="L35" i="25"/>
  <c r="K35" i="25"/>
  <c r="J35" i="25"/>
  <c r="I35" i="25"/>
  <c r="H35" i="25"/>
  <c r="BW34" i="25"/>
  <c r="BV34" i="25"/>
  <c r="BU34" i="25"/>
  <c r="BT34" i="25"/>
  <c r="BS34" i="25"/>
  <c r="BR34" i="25"/>
  <c r="BQ34" i="25"/>
  <c r="BM34" i="25"/>
  <c r="BH34" i="25"/>
  <c r="BC34" i="25"/>
  <c r="AX34" i="25"/>
  <c r="AS34" i="25"/>
  <c r="AN34" i="25"/>
  <c r="AI34" i="25"/>
  <c r="AD34" i="25"/>
  <c r="Y34" i="25"/>
  <c r="X34" i="25"/>
  <c r="W34" i="25"/>
  <c r="V34" i="25"/>
  <c r="U34" i="25"/>
  <c r="T34" i="25"/>
  <c r="S34" i="25"/>
  <c r="R34" i="25"/>
  <c r="Q34" i="25"/>
  <c r="O34" i="25"/>
  <c r="N34" i="25"/>
  <c r="M34" i="25"/>
  <c r="L34" i="25"/>
  <c r="K34" i="25"/>
  <c r="J34" i="25"/>
  <c r="I34" i="25"/>
  <c r="H34" i="25"/>
  <c r="BW33" i="25"/>
  <c r="BV33" i="25"/>
  <c r="BU33" i="25"/>
  <c r="BT33" i="25"/>
  <c r="BS33" i="25"/>
  <c r="BR33" i="25"/>
  <c r="BQ33" i="25"/>
  <c r="BM33" i="25"/>
  <c r="BH33" i="25"/>
  <c r="BC33" i="25"/>
  <c r="AX33" i="25"/>
  <c r="AS33" i="25"/>
  <c r="AN33" i="25"/>
  <c r="AI33" i="25"/>
  <c r="AD33" i="25"/>
  <c r="Y33" i="25"/>
  <c r="X33" i="25"/>
  <c r="W33" i="25"/>
  <c r="V33" i="25"/>
  <c r="U33" i="25"/>
  <c r="T33" i="25"/>
  <c r="S33" i="25"/>
  <c r="R33" i="25"/>
  <c r="Q33" i="25"/>
  <c r="O33" i="25"/>
  <c r="N33" i="25"/>
  <c r="M33" i="25"/>
  <c r="L33" i="25"/>
  <c r="K33" i="25"/>
  <c r="J33" i="25"/>
  <c r="I33" i="25"/>
  <c r="H33" i="25"/>
  <c r="BW32" i="25"/>
  <c r="BV32" i="25"/>
  <c r="BU32" i="25"/>
  <c r="BT32" i="25"/>
  <c r="BS32" i="25"/>
  <c r="BR32" i="25"/>
  <c r="BQ32" i="25"/>
  <c r="BM32" i="25"/>
  <c r="BH32" i="25"/>
  <c r="BC32" i="25"/>
  <c r="AX32" i="25"/>
  <c r="AS32" i="25"/>
  <c r="AN32" i="25"/>
  <c r="AI32" i="25"/>
  <c r="AD32" i="25"/>
  <c r="Y32" i="25"/>
  <c r="X32" i="25"/>
  <c r="W32" i="25"/>
  <c r="V32" i="25"/>
  <c r="U32" i="25"/>
  <c r="T32" i="25"/>
  <c r="S32" i="25"/>
  <c r="R32" i="25"/>
  <c r="Q32" i="25"/>
  <c r="O32" i="25"/>
  <c r="N32" i="25"/>
  <c r="M32" i="25"/>
  <c r="L32" i="25"/>
  <c r="K32" i="25"/>
  <c r="J32" i="25"/>
  <c r="I32" i="25"/>
  <c r="H32" i="25"/>
  <c r="BW31" i="25"/>
  <c r="BV31" i="25"/>
  <c r="BU31" i="25"/>
  <c r="BT31" i="25"/>
  <c r="BS31" i="25"/>
  <c r="BR31" i="25"/>
  <c r="BQ31" i="25"/>
  <c r="BM25" i="25"/>
  <c r="Y25" i="25"/>
  <c r="X25" i="25"/>
  <c r="W25" i="25"/>
  <c r="V25" i="25"/>
  <c r="U25" i="25"/>
  <c r="T25" i="25"/>
  <c r="S25" i="25"/>
  <c r="R25" i="25"/>
  <c r="O25" i="25"/>
  <c r="N25" i="25"/>
  <c r="L25" i="25"/>
  <c r="K25" i="25"/>
  <c r="J25" i="25"/>
  <c r="I25" i="25"/>
  <c r="H25" i="25"/>
  <c r="F12" i="25"/>
  <c r="BW30" i="25"/>
  <c r="BV30" i="25"/>
  <c r="BU30" i="25"/>
  <c r="BT30" i="25"/>
  <c r="BS30" i="25"/>
  <c r="BR30" i="25"/>
  <c r="BQ30" i="25"/>
  <c r="BM22" i="25"/>
  <c r="Y22" i="25"/>
  <c r="X22" i="25"/>
  <c r="W22" i="25"/>
  <c r="V22" i="25"/>
  <c r="U22" i="25"/>
  <c r="T22" i="25"/>
  <c r="S22" i="25"/>
  <c r="R22" i="25"/>
  <c r="O22" i="25"/>
  <c r="N22" i="25"/>
  <c r="L22" i="25"/>
  <c r="K22" i="25"/>
  <c r="J22" i="25"/>
  <c r="I22" i="25"/>
  <c r="H22" i="25"/>
  <c r="F18" i="25"/>
  <c r="F13" i="25"/>
  <c r="F24" i="25"/>
  <c r="BW29" i="25"/>
  <c r="BV29" i="25"/>
  <c r="BU29" i="25"/>
  <c r="BT29" i="25"/>
  <c r="BS29" i="25"/>
  <c r="BR29" i="25"/>
  <c r="BQ29" i="25"/>
  <c r="BM23" i="25"/>
  <c r="Y23" i="25"/>
  <c r="X23" i="25"/>
  <c r="W23" i="25"/>
  <c r="V23" i="25"/>
  <c r="U23" i="25"/>
  <c r="T23" i="25"/>
  <c r="S23" i="25"/>
  <c r="R23" i="25"/>
  <c r="O23" i="25"/>
  <c r="N23" i="25"/>
  <c r="M23" i="25"/>
  <c r="L23" i="25"/>
  <c r="K23" i="25"/>
  <c r="J23" i="25"/>
  <c r="I23" i="25"/>
  <c r="H23" i="25"/>
  <c r="BW28" i="25"/>
  <c r="BV28" i="25"/>
  <c r="BU28" i="25"/>
  <c r="BT28" i="25"/>
  <c r="BS28" i="25"/>
  <c r="BR28" i="25"/>
  <c r="BQ28" i="25"/>
  <c r="BM17" i="25"/>
  <c r="Y17" i="25"/>
  <c r="X17" i="25"/>
  <c r="W17" i="25"/>
  <c r="V17" i="25"/>
  <c r="U17" i="25"/>
  <c r="T17" i="25"/>
  <c r="S17" i="25"/>
  <c r="R17" i="25"/>
  <c r="O17" i="25"/>
  <c r="N17" i="25"/>
  <c r="L17" i="25"/>
  <c r="K17" i="25"/>
  <c r="J17" i="25"/>
  <c r="I17" i="25"/>
  <c r="H17" i="25"/>
  <c r="BW27" i="25"/>
  <c r="BV27" i="25"/>
  <c r="BU27" i="25"/>
  <c r="BT27" i="25"/>
  <c r="BS27" i="25"/>
  <c r="BR27" i="25"/>
  <c r="BQ27" i="25"/>
  <c r="BM26" i="25"/>
  <c r="Y26" i="25"/>
  <c r="X26" i="25"/>
  <c r="W26" i="25"/>
  <c r="V26" i="25"/>
  <c r="U26" i="25"/>
  <c r="T26" i="25"/>
  <c r="S26" i="25"/>
  <c r="R26" i="25"/>
  <c r="O26" i="25"/>
  <c r="N26" i="25"/>
  <c r="M26" i="25"/>
  <c r="L26" i="25"/>
  <c r="K26" i="25"/>
  <c r="J26" i="25"/>
  <c r="I26" i="25"/>
  <c r="H26" i="25"/>
  <c r="BW26" i="25"/>
  <c r="BV26" i="25"/>
  <c r="BU26" i="25"/>
  <c r="BT26" i="25"/>
  <c r="BS26" i="25"/>
  <c r="BR26" i="25"/>
  <c r="BQ26" i="25"/>
  <c r="BM29" i="25"/>
  <c r="Y29" i="25"/>
  <c r="X29" i="25"/>
  <c r="W29" i="25"/>
  <c r="V29" i="25"/>
  <c r="U29" i="25"/>
  <c r="T29" i="25"/>
  <c r="S29" i="25"/>
  <c r="R29" i="25"/>
  <c r="O29" i="25"/>
  <c r="N29" i="25"/>
  <c r="M29" i="25"/>
  <c r="L29" i="25"/>
  <c r="K29" i="25"/>
  <c r="J29" i="25"/>
  <c r="I29" i="25"/>
  <c r="H29" i="25"/>
  <c r="F19" i="25"/>
  <c r="F14" i="25"/>
  <c r="BW25" i="25"/>
  <c r="BV25" i="25"/>
  <c r="BU25" i="25"/>
  <c r="BT25" i="25"/>
  <c r="BS25" i="25"/>
  <c r="BR25" i="25"/>
  <c r="BQ25" i="25"/>
  <c r="BM28" i="25"/>
  <c r="Y28" i="25"/>
  <c r="X28" i="25"/>
  <c r="W28" i="25"/>
  <c r="V28" i="25"/>
  <c r="U28" i="25"/>
  <c r="T28" i="25"/>
  <c r="S28" i="25"/>
  <c r="R28" i="25"/>
  <c r="O28" i="25"/>
  <c r="N28" i="25"/>
  <c r="M28" i="25"/>
  <c r="L28" i="25"/>
  <c r="K28" i="25"/>
  <c r="J28" i="25"/>
  <c r="I28" i="25"/>
  <c r="H28" i="25"/>
  <c r="F21" i="25"/>
  <c r="BW24" i="25"/>
  <c r="BV24" i="25"/>
  <c r="BU24" i="25"/>
  <c r="BT24" i="25"/>
  <c r="BS24" i="25"/>
  <c r="BR24" i="25"/>
  <c r="BQ24" i="25"/>
  <c r="BM27" i="25"/>
  <c r="Y27" i="25"/>
  <c r="X27" i="25"/>
  <c r="W27" i="25"/>
  <c r="V27" i="25"/>
  <c r="U27" i="25"/>
  <c r="T27" i="25"/>
  <c r="S27" i="25"/>
  <c r="R27" i="25"/>
  <c r="O27" i="25"/>
  <c r="N27" i="25"/>
  <c r="M27" i="25"/>
  <c r="L27" i="25"/>
  <c r="K27" i="25"/>
  <c r="J27" i="25"/>
  <c r="I27" i="25"/>
  <c r="H27" i="25"/>
  <c r="F20" i="25"/>
  <c r="F16" i="25"/>
  <c r="BW23" i="25"/>
  <c r="BV23" i="25"/>
  <c r="BU23" i="25"/>
  <c r="BT23" i="25"/>
  <c r="BS23" i="25"/>
  <c r="BR23" i="25"/>
  <c r="BQ23" i="25"/>
  <c r="BM18" i="25"/>
  <c r="Y18" i="25"/>
  <c r="X18" i="25"/>
  <c r="W18" i="25"/>
  <c r="V18" i="25"/>
  <c r="U18" i="25"/>
  <c r="T18" i="25"/>
  <c r="S18" i="25"/>
  <c r="R18" i="25"/>
  <c r="O18" i="25"/>
  <c r="N18" i="25"/>
  <c r="M18" i="25"/>
  <c r="L18" i="25"/>
  <c r="K18" i="25"/>
  <c r="J18" i="25"/>
  <c r="I18" i="25"/>
  <c r="H18" i="25"/>
  <c r="BW22" i="25"/>
  <c r="BV22" i="25"/>
  <c r="BU22" i="25"/>
  <c r="BT22" i="25"/>
  <c r="BS22" i="25"/>
  <c r="BR22" i="25"/>
  <c r="BQ22" i="25"/>
  <c r="BM31" i="25"/>
  <c r="Y31" i="25"/>
  <c r="X31" i="25"/>
  <c r="W31" i="25"/>
  <c r="V31" i="25"/>
  <c r="U31" i="25"/>
  <c r="T31" i="25"/>
  <c r="S31" i="25"/>
  <c r="R31" i="25"/>
  <c r="O31" i="25"/>
  <c r="N31" i="25"/>
  <c r="M31" i="25"/>
  <c r="L31" i="25"/>
  <c r="K31" i="25"/>
  <c r="J31" i="25"/>
  <c r="I31" i="25"/>
  <c r="H31" i="25"/>
  <c r="BW21" i="25"/>
  <c r="BV21" i="25"/>
  <c r="BU21" i="25"/>
  <c r="BT21" i="25"/>
  <c r="BS21" i="25"/>
  <c r="BR21" i="25"/>
  <c r="BQ21" i="25"/>
  <c r="BM15" i="25"/>
  <c r="Y15" i="25"/>
  <c r="X15" i="25"/>
  <c r="W15" i="25"/>
  <c r="V15" i="25"/>
  <c r="U15" i="25"/>
  <c r="S15" i="25"/>
  <c r="R15" i="25"/>
  <c r="O15" i="25"/>
  <c r="N15" i="25"/>
  <c r="L15" i="25"/>
  <c r="K15" i="25"/>
  <c r="J15" i="25"/>
  <c r="I15" i="25"/>
  <c r="H15" i="25"/>
  <c r="BW20" i="25"/>
  <c r="BV20" i="25"/>
  <c r="BU20" i="25"/>
  <c r="BT20" i="25"/>
  <c r="BS20" i="25"/>
  <c r="BR20" i="25"/>
  <c r="BQ20" i="25"/>
  <c r="BM16" i="25"/>
  <c r="Y16" i="25"/>
  <c r="X16" i="25"/>
  <c r="W16" i="25"/>
  <c r="V16" i="25"/>
  <c r="U16" i="25"/>
  <c r="T16" i="25"/>
  <c r="S16" i="25"/>
  <c r="R16" i="25"/>
  <c r="O16" i="25"/>
  <c r="N16" i="25"/>
  <c r="M16" i="25"/>
  <c r="L16" i="25"/>
  <c r="K16" i="25"/>
  <c r="J16" i="25"/>
  <c r="I16" i="25"/>
  <c r="H16" i="25"/>
  <c r="BW19" i="25"/>
  <c r="BV19" i="25"/>
  <c r="BU19" i="25"/>
  <c r="BT19" i="25"/>
  <c r="BS19" i="25"/>
  <c r="BR19" i="25"/>
  <c r="BQ19" i="25"/>
  <c r="BM14" i="25"/>
  <c r="Y14" i="25"/>
  <c r="X14" i="25"/>
  <c r="W14" i="25"/>
  <c r="V14" i="25"/>
  <c r="U14" i="25"/>
  <c r="T14" i="25"/>
  <c r="S14" i="25"/>
  <c r="R14" i="25"/>
  <c r="O14" i="25"/>
  <c r="N14" i="25"/>
  <c r="M14" i="25"/>
  <c r="L14" i="25"/>
  <c r="K14" i="25"/>
  <c r="J14" i="25"/>
  <c r="I14" i="25"/>
  <c r="H14" i="25"/>
  <c r="BW18" i="25"/>
  <c r="BV18" i="25"/>
  <c r="BU18" i="25"/>
  <c r="BT18" i="25"/>
  <c r="BS18" i="25"/>
  <c r="BR18" i="25"/>
  <c r="BQ18" i="25"/>
  <c r="BM20" i="25"/>
  <c r="Y20" i="25"/>
  <c r="X20" i="25"/>
  <c r="W20" i="25"/>
  <c r="V20" i="25"/>
  <c r="U20" i="25"/>
  <c r="T20" i="25"/>
  <c r="S20" i="25"/>
  <c r="R20" i="25"/>
  <c r="O20" i="25"/>
  <c r="N20" i="25"/>
  <c r="M20" i="25"/>
  <c r="L20" i="25"/>
  <c r="K20" i="25"/>
  <c r="J20" i="25"/>
  <c r="I20" i="25"/>
  <c r="H20" i="25"/>
  <c r="BW17" i="25"/>
  <c r="BV17" i="25"/>
  <c r="BU17" i="25"/>
  <c r="BT17" i="25"/>
  <c r="BS17" i="25"/>
  <c r="BR17" i="25"/>
  <c r="BQ17" i="25"/>
  <c r="BM12" i="25"/>
  <c r="Y12" i="25"/>
  <c r="X12" i="25"/>
  <c r="W12" i="25"/>
  <c r="V12" i="25"/>
  <c r="U12" i="25"/>
  <c r="T12" i="25"/>
  <c r="S12" i="25"/>
  <c r="R12" i="25"/>
  <c r="O12" i="25"/>
  <c r="N12" i="25"/>
  <c r="M12" i="25"/>
  <c r="L12" i="25"/>
  <c r="K12" i="25"/>
  <c r="J12" i="25"/>
  <c r="I12" i="25"/>
  <c r="H12" i="25"/>
  <c r="BW16" i="25"/>
  <c r="BV16" i="25"/>
  <c r="BU16" i="25"/>
  <c r="BT16" i="25"/>
  <c r="BS16" i="25"/>
  <c r="BR16" i="25"/>
  <c r="BQ16" i="25"/>
  <c r="BM24" i="25"/>
  <c r="Y24" i="25"/>
  <c r="X24" i="25"/>
  <c r="W24" i="25"/>
  <c r="V24" i="25"/>
  <c r="U24" i="25"/>
  <c r="T24" i="25"/>
  <c r="S24" i="25"/>
  <c r="R24" i="25"/>
  <c r="O24" i="25"/>
  <c r="N24" i="25"/>
  <c r="M24" i="25"/>
  <c r="L24" i="25"/>
  <c r="K24" i="25"/>
  <c r="J24" i="25"/>
  <c r="I24" i="25"/>
  <c r="H24" i="25"/>
  <c r="BW15" i="25"/>
  <c r="BV15" i="25"/>
  <c r="BU15" i="25"/>
  <c r="BT15" i="25"/>
  <c r="BS15" i="25"/>
  <c r="BR15" i="25"/>
  <c r="BQ15" i="25"/>
  <c r="BM13" i="25"/>
  <c r="Y13" i="25"/>
  <c r="X13" i="25"/>
  <c r="W13" i="25"/>
  <c r="V13" i="25"/>
  <c r="U13" i="25"/>
  <c r="T13" i="25"/>
  <c r="S13" i="25"/>
  <c r="R13" i="25"/>
  <c r="O13" i="25"/>
  <c r="N13" i="25"/>
  <c r="M13" i="25"/>
  <c r="L13" i="25"/>
  <c r="K13" i="25"/>
  <c r="J13" i="25"/>
  <c r="I13" i="25"/>
  <c r="H13" i="25"/>
  <c r="BW14" i="25"/>
  <c r="BV14" i="25"/>
  <c r="BU14" i="25"/>
  <c r="BT14" i="25"/>
  <c r="BS14" i="25"/>
  <c r="BR14" i="25"/>
  <c r="BQ14" i="25"/>
  <c r="BM9" i="25"/>
  <c r="Y9" i="25"/>
  <c r="X9" i="25"/>
  <c r="W9" i="25"/>
  <c r="V9" i="25"/>
  <c r="U9" i="25"/>
  <c r="S9" i="25"/>
  <c r="R9" i="25"/>
  <c r="O9" i="25"/>
  <c r="N9" i="25"/>
  <c r="M9" i="25"/>
  <c r="L9" i="25"/>
  <c r="K9" i="25"/>
  <c r="J9" i="25"/>
  <c r="I9" i="25"/>
  <c r="H9" i="25"/>
  <c r="BW13" i="25"/>
  <c r="BV13" i="25"/>
  <c r="BU13" i="25"/>
  <c r="BT13" i="25"/>
  <c r="BS13" i="25"/>
  <c r="BR13" i="25"/>
  <c r="BQ13" i="25"/>
  <c r="BM7" i="25"/>
  <c r="Y7" i="25"/>
  <c r="X7" i="25"/>
  <c r="W7" i="25"/>
  <c r="V7" i="25"/>
  <c r="U7" i="25"/>
  <c r="T7" i="25"/>
  <c r="S7" i="25"/>
  <c r="O7" i="25"/>
  <c r="N7" i="25"/>
  <c r="M7" i="25"/>
  <c r="L7" i="25"/>
  <c r="K7" i="25"/>
  <c r="J7" i="25"/>
  <c r="I7" i="25"/>
  <c r="H7" i="25"/>
  <c r="BW12" i="25"/>
  <c r="BV12" i="25"/>
  <c r="BU12" i="25"/>
  <c r="BT12" i="25"/>
  <c r="BS12" i="25"/>
  <c r="BR12" i="25"/>
  <c r="BQ12" i="25"/>
  <c r="BM11" i="25"/>
  <c r="Y11" i="25"/>
  <c r="X11" i="25"/>
  <c r="W11" i="25"/>
  <c r="U11" i="25"/>
  <c r="T11" i="25"/>
  <c r="S11" i="25"/>
  <c r="R11" i="25"/>
  <c r="O11" i="25"/>
  <c r="N11" i="25"/>
  <c r="M11" i="25"/>
  <c r="L11" i="25"/>
  <c r="K11" i="25"/>
  <c r="J11" i="25"/>
  <c r="I11" i="25"/>
  <c r="H11" i="25"/>
  <c r="BW11" i="25"/>
  <c r="BV11" i="25"/>
  <c r="BU11" i="25"/>
  <c r="BT11" i="25"/>
  <c r="BS11" i="25"/>
  <c r="BR11" i="25"/>
  <c r="BQ11" i="25"/>
  <c r="BM30" i="25"/>
  <c r="Y30" i="25"/>
  <c r="X30" i="25"/>
  <c r="W30" i="25"/>
  <c r="V30" i="25"/>
  <c r="U30" i="25"/>
  <c r="T30" i="25"/>
  <c r="S30" i="25"/>
  <c r="R30" i="25"/>
  <c r="O30" i="25"/>
  <c r="N30" i="25"/>
  <c r="M30" i="25"/>
  <c r="L30" i="25"/>
  <c r="K30" i="25"/>
  <c r="J30" i="25"/>
  <c r="I30" i="25"/>
  <c r="H30" i="25"/>
  <c r="BW10" i="25"/>
  <c r="BV10" i="25"/>
  <c r="BU10" i="25"/>
  <c r="BT10" i="25"/>
  <c r="BS10" i="25"/>
  <c r="BR10" i="25"/>
  <c r="BQ10" i="25"/>
  <c r="BM19" i="25"/>
  <c r="Y19" i="25"/>
  <c r="X19" i="25"/>
  <c r="W19" i="25"/>
  <c r="V19" i="25"/>
  <c r="U19" i="25"/>
  <c r="T19" i="25"/>
  <c r="S19" i="25"/>
  <c r="R19" i="25"/>
  <c r="O19" i="25"/>
  <c r="N19" i="25"/>
  <c r="M19" i="25"/>
  <c r="L19" i="25"/>
  <c r="K19" i="25"/>
  <c r="J19" i="25"/>
  <c r="I19" i="25"/>
  <c r="H19" i="25"/>
  <c r="BW9" i="25"/>
  <c r="BV9" i="25"/>
  <c r="BU9" i="25"/>
  <c r="BT9" i="25"/>
  <c r="BS9" i="25"/>
  <c r="BR9" i="25"/>
  <c r="BQ9" i="25"/>
  <c r="BM21" i="25"/>
  <c r="Y21" i="25"/>
  <c r="X21" i="25"/>
  <c r="W21" i="25"/>
  <c r="V21" i="25"/>
  <c r="U21" i="25"/>
  <c r="T21" i="25"/>
  <c r="S21" i="25"/>
  <c r="R21" i="25"/>
  <c r="O21" i="25"/>
  <c r="N21" i="25"/>
  <c r="M21" i="25"/>
  <c r="L21" i="25"/>
  <c r="K21" i="25"/>
  <c r="J21" i="25"/>
  <c r="I21" i="25"/>
  <c r="H21" i="25"/>
  <c r="BW8" i="25"/>
  <c r="BV8" i="25"/>
  <c r="BU8" i="25"/>
  <c r="BT8" i="25"/>
  <c r="BS8" i="25"/>
  <c r="BR8" i="25"/>
  <c r="BQ8" i="25"/>
  <c r="BM8" i="25"/>
  <c r="Y8" i="25"/>
  <c r="X8" i="25"/>
  <c r="W8" i="25"/>
  <c r="V8" i="25"/>
  <c r="U8" i="25"/>
  <c r="T8" i="25"/>
  <c r="S8" i="25"/>
  <c r="R8" i="25"/>
  <c r="O8" i="25"/>
  <c r="N8" i="25"/>
  <c r="M8" i="25"/>
  <c r="L8" i="25"/>
  <c r="K8" i="25"/>
  <c r="J8" i="25"/>
  <c r="I8" i="25"/>
  <c r="H8" i="25"/>
  <c r="BW7" i="25"/>
  <c r="BV7" i="25"/>
  <c r="BU7" i="25"/>
  <c r="BT7" i="25"/>
  <c r="BS7" i="25"/>
  <c r="BR7" i="25"/>
  <c r="BQ7" i="25"/>
  <c r="BM6" i="25"/>
  <c r="Y6" i="25"/>
  <c r="X6" i="25"/>
  <c r="W6" i="25"/>
  <c r="V6" i="25"/>
  <c r="U6" i="25"/>
  <c r="T6" i="25"/>
  <c r="S6" i="25"/>
  <c r="O6" i="25"/>
  <c r="N6" i="25"/>
  <c r="M6" i="25"/>
  <c r="L6" i="25"/>
  <c r="K6" i="25"/>
  <c r="J6" i="25"/>
  <c r="I6" i="25"/>
  <c r="H6" i="25"/>
  <c r="BW6" i="25"/>
  <c r="BV6" i="25"/>
  <c r="BU6" i="25"/>
  <c r="BT6" i="25"/>
  <c r="BS6" i="25"/>
  <c r="BR6" i="25"/>
  <c r="BQ6" i="25"/>
  <c r="Y10" i="25"/>
  <c r="X10" i="25"/>
  <c r="W10" i="25"/>
  <c r="V10" i="25"/>
  <c r="U10" i="25"/>
  <c r="T10" i="25"/>
  <c r="R10" i="25"/>
  <c r="O10" i="25"/>
  <c r="N10" i="25"/>
  <c r="M10" i="25"/>
  <c r="L10" i="25"/>
  <c r="K10" i="25"/>
  <c r="J10" i="25"/>
  <c r="I10" i="25"/>
  <c r="H10" i="25"/>
  <c r="A2" i="25"/>
  <c r="BW53" i="24"/>
  <c r="BV53" i="24"/>
  <c r="BU53" i="24"/>
  <c r="BT53" i="24"/>
  <c r="BS53" i="24"/>
  <c r="BR53" i="24"/>
  <c r="BQ53" i="24"/>
  <c r="BM53" i="24"/>
  <c r="BH53" i="24"/>
  <c r="BC53" i="24"/>
  <c r="AX53" i="24"/>
  <c r="AS53" i="24"/>
  <c r="AN53" i="24"/>
  <c r="AI53" i="24"/>
  <c r="AD53" i="24"/>
  <c r="Y53" i="24"/>
  <c r="X53" i="24"/>
  <c r="W53" i="24"/>
  <c r="V53" i="24"/>
  <c r="U53" i="24"/>
  <c r="T53" i="24"/>
  <c r="S53" i="24"/>
  <c r="R53" i="24"/>
  <c r="Q53" i="24"/>
  <c r="O53" i="24"/>
  <c r="N53" i="24"/>
  <c r="M53" i="24"/>
  <c r="L53" i="24"/>
  <c r="K53" i="24"/>
  <c r="J53" i="24"/>
  <c r="I53" i="24"/>
  <c r="H53" i="24"/>
  <c r="BW52" i="24"/>
  <c r="BV52" i="24"/>
  <c r="BU52" i="24"/>
  <c r="BT52" i="24"/>
  <c r="BS52" i="24"/>
  <c r="BR52" i="24"/>
  <c r="BQ52" i="24"/>
  <c r="BM52" i="24"/>
  <c r="BH52" i="24"/>
  <c r="BC52" i="24"/>
  <c r="AX52" i="24"/>
  <c r="AS52" i="24"/>
  <c r="AN52" i="24"/>
  <c r="AI52" i="24"/>
  <c r="AD52" i="24"/>
  <c r="Y52" i="24"/>
  <c r="X52" i="24"/>
  <c r="W52" i="24"/>
  <c r="V52" i="24"/>
  <c r="U52" i="24"/>
  <c r="T52" i="24"/>
  <c r="S52" i="24"/>
  <c r="R52" i="24"/>
  <c r="Q52" i="24"/>
  <c r="O52" i="24"/>
  <c r="N52" i="24"/>
  <c r="M52" i="24"/>
  <c r="L52" i="24"/>
  <c r="K52" i="24"/>
  <c r="J52" i="24"/>
  <c r="I52" i="24"/>
  <c r="H52" i="24"/>
  <c r="BW51" i="24"/>
  <c r="BV51" i="24"/>
  <c r="BU51" i="24"/>
  <c r="BT51" i="24"/>
  <c r="BS51" i="24"/>
  <c r="BR51" i="24"/>
  <c r="BQ51" i="24"/>
  <c r="BM51" i="24"/>
  <c r="BH51" i="24"/>
  <c r="BC51" i="24"/>
  <c r="AX51" i="24"/>
  <c r="AS51" i="24"/>
  <c r="AN51" i="24"/>
  <c r="AI51" i="24"/>
  <c r="AD51" i="24"/>
  <c r="Y51" i="24"/>
  <c r="X51" i="24"/>
  <c r="W51" i="24"/>
  <c r="V51" i="24"/>
  <c r="U51" i="24"/>
  <c r="T51" i="24"/>
  <c r="S51" i="24"/>
  <c r="R51" i="24"/>
  <c r="Q51" i="24"/>
  <c r="O51" i="24"/>
  <c r="N51" i="24"/>
  <c r="M51" i="24"/>
  <c r="L51" i="24"/>
  <c r="K51" i="24"/>
  <c r="J51" i="24"/>
  <c r="I51" i="24"/>
  <c r="H51" i="24"/>
  <c r="BW50" i="24"/>
  <c r="BV50" i="24"/>
  <c r="BU50" i="24"/>
  <c r="BT50" i="24"/>
  <c r="BS50" i="24"/>
  <c r="BR50" i="24"/>
  <c r="BQ50" i="24"/>
  <c r="BM50" i="24"/>
  <c r="BH50" i="24"/>
  <c r="BC50" i="24"/>
  <c r="AX50" i="24"/>
  <c r="AS50" i="24"/>
  <c r="AN50" i="24"/>
  <c r="AI50" i="24"/>
  <c r="AD50" i="24"/>
  <c r="Y50" i="24"/>
  <c r="X50" i="24"/>
  <c r="W50" i="24"/>
  <c r="V50" i="24"/>
  <c r="U50" i="24"/>
  <c r="T50" i="24"/>
  <c r="S50" i="24"/>
  <c r="R50" i="24"/>
  <c r="Q50" i="24"/>
  <c r="O50" i="24"/>
  <c r="N50" i="24"/>
  <c r="M50" i="24"/>
  <c r="L50" i="24"/>
  <c r="K50" i="24"/>
  <c r="J50" i="24"/>
  <c r="I50" i="24"/>
  <c r="H50" i="24"/>
  <c r="BW49" i="24"/>
  <c r="BV49" i="24"/>
  <c r="BU49" i="24"/>
  <c r="BT49" i="24"/>
  <c r="BS49" i="24"/>
  <c r="BR49" i="24"/>
  <c r="BQ49" i="24"/>
  <c r="BM49" i="24"/>
  <c r="BH49" i="24"/>
  <c r="BC49" i="24"/>
  <c r="AX49" i="24"/>
  <c r="AS49" i="24"/>
  <c r="AN49" i="24"/>
  <c r="AI49" i="24"/>
  <c r="AD49" i="24"/>
  <c r="Y49" i="24"/>
  <c r="X49" i="24"/>
  <c r="W49" i="24"/>
  <c r="V49" i="24"/>
  <c r="U49" i="24"/>
  <c r="T49" i="24"/>
  <c r="S49" i="24"/>
  <c r="R49" i="24"/>
  <c r="Q49" i="24"/>
  <c r="O49" i="24"/>
  <c r="N49" i="24"/>
  <c r="M49" i="24"/>
  <c r="L49" i="24"/>
  <c r="K49" i="24"/>
  <c r="J49" i="24"/>
  <c r="I49" i="24"/>
  <c r="H49" i="24"/>
  <c r="BW48" i="24"/>
  <c r="BV48" i="24"/>
  <c r="BU48" i="24"/>
  <c r="BT48" i="24"/>
  <c r="BS48" i="24"/>
  <c r="BR48" i="24"/>
  <c r="BQ48" i="24"/>
  <c r="BM48" i="24"/>
  <c r="BH48" i="24"/>
  <c r="BC48" i="24"/>
  <c r="AX48" i="24"/>
  <c r="AS48" i="24"/>
  <c r="AN48" i="24"/>
  <c r="AI48" i="24"/>
  <c r="AD48" i="24"/>
  <c r="Y48" i="24"/>
  <c r="X48" i="24"/>
  <c r="W48" i="24"/>
  <c r="V48" i="24"/>
  <c r="U48" i="24"/>
  <c r="T48" i="24"/>
  <c r="S48" i="24"/>
  <c r="R48" i="24"/>
  <c r="Q48" i="24"/>
  <c r="O48" i="24"/>
  <c r="N48" i="24"/>
  <c r="M48" i="24"/>
  <c r="L48" i="24"/>
  <c r="K48" i="24"/>
  <c r="J48" i="24"/>
  <c r="I48" i="24"/>
  <c r="H48" i="24"/>
  <c r="F38" i="24"/>
  <c r="BW47" i="24"/>
  <c r="BV47" i="24"/>
  <c r="BU47" i="24"/>
  <c r="BT47" i="24"/>
  <c r="BS47" i="24"/>
  <c r="BR47" i="24"/>
  <c r="BQ47" i="24"/>
  <c r="BM47" i="24"/>
  <c r="BH47" i="24"/>
  <c r="BC47" i="24"/>
  <c r="AX47" i="24"/>
  <c r="AS47" i="24"/>
  <c r="AN47" i="24"/>
  <c r="AI47" i="24"/>
  <c r="AD47" i="24"/>
  <c r="Y47" i="24"/>
  <c r="X47" i="24"/>
  <c r="W47" i="24"/>
  <c r="V47" i="24"/>
  <c r="U47" i="24"/>
  <c r="T47" i="24"/>
  <c r="S47" i="24"/>
  <c r="R47" i="24"/>
  <c r="Q47" i="24"/>
  <c r="O47" i="24"/>
  <c r="N47" i="24"/>
  <c r="M47" i="24"/>
  <c r="L47" i="24"/>
  <c r="K47" i="24"/>
  <c r="J47" i="24"/>
  <c r="I47" i="24"/>
  <c r="H47" i="24"/>
  <c r="BW46" i="24"/>
  <c r="BV46" i="24"/>
  <c r="BU46" i="24"/>
  <c r="BT46" i="24"/>
  <c r="BS46" i="24"/>
  <c r="BR46" i="24"/>
  <c r="BQ46" i="24"/>
  <c r="BM46" i="24"/>
  <c r="BH46" i="24"/>
  <c r="BC46" i="24"/>
  <c r="AX46" i="24"/>
  <c r="AS46" i="24"/>
  <c r="AN46" i="24"/>
  <c r="AI46" i="24"/>
  <c r="AD46" i="24"/>
  <c r="Y46" i="24"/>
  <c r="X46" i="24"/>
  <c r="W46" i="24"/>
  <c r="V46" i="24"/>
  <c r="U46" i="24"/>
  <c r="T46" i="24"/>
  <c r="S46" i="24"/>
  <c r="R46" i="24"/>
  <c r="Q46" i="24"/>
  <c r="O46" i="24"/>
  <c r="N46" i="24"/>
  <c r="M46" i="24"/>
  <c r="L46" i="24"/>
  <c r="K46" i="24"/>
  <c r="J46" i="24"/>
  <c r="I46" i="24"/>
  <c r="H46" i="24"/>
  <c r="BW45" i="24"/>
  <c r="BV45" i="24"/>
  <c r="BU45" i="24"/>
  <c r="BT45" i="24"/>
  <c r="BS45" i="24"/>
  <c r="BR45" i="24"/>
  <c r="BQ45" i="24"/>
  <c r="BM45" i="24"/>
  <c r="BH45" i="24"/>
  <c r="BC45" i="24"/>
  <c r="AX45" i="24"/>
  <c r="AS45" i="24"/>
  <c r="AN45" i="24"/>
  <c r="AI45" i="24"/>
  <c r="AD45" i="24"/>
  <c r="Y45" i="24"/>
  <c r="X45" i="24"/>
  <c r="W45" i="24"/>
  <c r="V45" i="24"/>
  <c r="U45" i="24"/>
  <c r="T45" i="24"/>
  <c r="S45" i="24"/>
  <c r="R45" i="24"/>
  <c r="Q45" i="24"/>
  <c r="O45" i="24"/>
  <c r="N45" i="24"/>
  <c r="M45" i="24"/>
  <c r="L45" i="24"/>
  <c r="K45" i="24"/>
  <c r="J45" i="24"/>
  <c r="I45" i="24"/>
  <c r="H45" i="24"/>
  <c r="BW44" i="24"/>
  <c r="BV44" i="24"/>
  <c r="BU44" i="24"/>
  <c r="BT44" i="24"/>
  <c r="BS44" i="24"/>
  <c r="BR44" i="24"/>
  <c r="BQ44" i="24"/>
  <c r="BM44" i="24"/>
  <c r="BH44" i="24"/>
  <c r="BC44" i="24"/>
  <c r="AX44" i="24"/>
  <c r="AS44" i="24"/>
  <c r="AN44" i="24"/>
  <c r="AI44" i="24"/>
  <c r="AD44" i="24"/>
  <c r="Y44" i="24"/>
  <c r="X44" i="24"/>
  <c r="W44" i="24"/>
  <c r="V44" i="24"/>
  <c r="U44" i="24"/>
  <c r="T44" i="24"/>
  <c r="S44" i="24"/>
  <c r="R44" i="24"/>
  <c r="Q44" i="24"/>
  <c r="O44" i="24"/>
  <c r="N44" i="24"/>
  <c r="M44" i="24"/>
  <c r="L44" i="24"/>
  <c r="K44" i="24"/>
  <c r="J44" i="24"/>
  <c r="I44" i="24"/>
  <c r="H44" i="24"/>
  <c r="F30" i="24"/>
  <c r="BW43" i="24"/>
  <c r="BV43" i="24"/>
  <c r="BU43" i="24"/>
  <c r="BT43" i="24"/>
  <c r="BS43" i="24"/>
  <c r="BR43" i="24"/>
  <c r="BQ43" i="24"/>
  <c r="BM43" i="24"/>
  <c r="BH43" i="24"/>
  <c r="BC43" i="24"/>
  <c r="AX43" i="24"/>
  <c r="AS43" i="24"/>
  <c r="AN43" i="24"/>
  <c r="AI43" i="24"/>
  <c r="AD43" i="24"/>
  <c r="Y43" i="24"/>
  <c r="X43" i="24"/>
  <c r="W43" i="24"/>
  <c r="V43" i="24"/>
  <c r="U43" i="24"/>
  <c r="T43" i="24"/>
  <c r="S43" i="24"/>
  <c r="R43" i="24"/>
  <c r="Q43" i="24"/>
  <c r="O43" i="24"/>
  <c r="N43" i="24"/>
  <c r="M43" i="24"/>
  <c r="L43" i="24"/>
  <c r="K43" i="24"/>
  <c r="J43" i="24"/>
  <c r="I43" i="24"/>
  <c r="H43" i="24"/>
  <c r="BW42" i="24"/>
  <c r="BV42" i="24"/>
  <c r="BU42" i="24"/>
  <c r="BT42" i="24"/>
  <c r="BS42" i="24"/>
  <c r="BR42" i="24"/>
  <c r="BQ42" i="24"/>
  <c r="BM42" i="24"/>
  <c r="BH42" i="24"/>
  <c r="BC42" i="24"/>
  <c r="AX42" i="24"/>
  <c r="AS42" i="24"/>
  <c r="AN42" i="24"/>
  <c r="AI42" i="24"/>
  <c r="AD42" i="24"/>
  <c r="Y42" i="24"/>
  <c r="X42" i="24"/>
  <c r="W42" i="24"/>
  <c r="V42" i="24"/>
  <c r="U42" i="24"/>
  <c r="T42" i="24"/>
  <c r="S42" i="24"/>
  <c r="R42" i="24"/>
  <c r="Q42" i="24"/>
  <c r="O42" i="24"/>
  <c r="N42" i="24"/>
  <c r="M42" i="24"/>
  <c r="L42" i="24"/>
  <c r="K42" i="24"/>
  <c r="J42" i="24"/>
  <c r="I42" i="24"/>
  <c r="H42" i="24"/>
  <c r="F32" i="24"/>
  <c r="BW41" i="24"/>
  <c r="BV41" i="24"/>
  <c r="BU41" i="24"/>
  <c r="BT41" i="24"/>
  <c r="BS41" i="24"/>
  <c r="BR41" i="24"/>
  <c r="BQ41" i="24"/>
  <c r="BM41" i="24"/>
  <c r="BH41" i="24"/>
  <c r="BC41" i="24"/>
  <c r="AX41" i="24"/>
  <c r="AS41" i="24"/>
  <c r="AN41" i="24"/>
  <c r="AI41" i="24"/>
  <c r="AD41" i="24"/>
  <c r="Y41" i="24"/>
  <c r="X41" i="24"/>
  <c r="W41" i="24"/>
  <c r="V41" i="24"/>
  <c r="U41" i="24"/>
  <c r="T41" i="24"/>
  <c r="S41" i="24"/>
  <c r="R41" i="24"/>
  <c r="Q41" i="24"/>
  <c r="O41" i="24"/>
  <c r="N41" i="24"/>
  <c r="M41" i="24"/>
  <c r="L41" i="24"/>
  <c r="K41" i="24"/>
  <c r="J41" i="24"/>
  <c r="I41" i="24"/>
  <c r="H41" i="24"/>
  <c r="F28" i="24"/>
  <c r="BW40" i="24"/>
  <c r="BV40" i="24"/>
  <c r="BU40" i="24"/>
  <c r="BT40" i="24"/>
  <c r="BS40" i="24"/>
  <c r="BR40" i="24"/>
  <c r="BQ40" i="24"/>
  <c r="BM40" i="24"/>
  <c r="BH40" i="24"/>
  <c r="BC40" i="24"/>
  <c r="AX40" i="24"/>
  <c r="AS40" i="24"/>
  <c r="AN40" i="24"/>
  <c r="AI40" i="24"/>
  <c r="AD40" i="24"/>
  <c r="Y40" i="24"/>
  <c r="X40" i="24"/>
  <c r="W40" i="24"/>
  <c r="V40" i="24"/>
  <c r="U40" i="24"/>
  <c r="T40" i="24"/>
  <c r="S40" i="24"/>
  <c r="R40" i="24"/>
  <c r="Q40" i="24"/>
  <c r="O40" i="24"/>
  <c r="N40" i="24"/>
  <c r="M40" i="24"/>
  <c r="L40" i="24"/>
  <c r="K40" i="24"/>
  <c r="J40" i="24"/>
  <c r="I40" i="24"/>
  <c r="H40" i="24"/>
  <c r="BW39" i="24"/>
  <c r="BV39" i="24"/>
  <c r="BU39" i="24"/>
  <c r="BT39" i="24"/>
  <c r="BS39" i="24"/>
  <c r="BR39" i="24"/>
  <c r="BQ39" i="24"/>
  <c r="BM39" i="24"/>
  <c r="BH39" i="24"/>
  <c r="BC39" i="24"/>
  <c r="AX39" i="24"/>
  <c r="AS39" i="24"/>
  <c r="AN39" i="24"/>
  <c r="AI39" i="24"/>
  <c r="AD39" i="24"/>
  <c r="Y39" i="24"/>
  <c r="X39" i="24"/>
  <c r="W39" i="24"/>
  <c r="V39" i="24"/>
  <c r="U39" i="24"/>
  <c r="T39" i="24"/>
  <c r="S39" i="24"/>
  <c r="R39" i="24"/>
  <c r="Q39" i="24"/>
  <c r="O39" i="24"/>
  <c r="N39" i="24"/>
  <c r="M39" i="24"/>
  <c r="L39" i="24"/>
  <c r="K39" i="24"/>
  <c r="J39" i="24"/>
  <c r="I39" i="24"/>
  <c r="H39" i="24"/>
  <c r="F25" i="24"/>
  <c r="F29" i="24"/>
  <c r="BW38" i="24"/>
  <c r="BV38" i="24"/>
  <c r="BU38" i="24"/>
  <c r="BT38" i="24"/>
  <c r="BS38" i="24"/>
  <c r="BR38" i="24"/>
  <c r="BQ38" i="24"/>
  <c r="BM37" i="24"/>
  <c r="F27" i="24"/>
  <c r="Y37" i="24"/>
  <c r="X37" i="24"/>
  <c r="W37" i="24"/>
  <c r="V37" i="24"/>
  <c r="U37" i="24"/>
  <c r="T37" i="24"/>
  <c r="S37" i="24"/>
  <c r="R37" i="24"/>
  <c r="O37" i="24"/>
  <c r="N37" i="24"/>
  <c r="M37" i="24"/>
  <c r="L37" i="24"/>
  <c r="K37" i="24"/>
  <c r="J37" i="24"/>
  <c r="I37" i="24"/>
  <c r="H37" i="24"/>
  <c r="F24" i="24"/>
  <c r="F23" i="24"/>
  <c r="BW37" i="24"/>
  <c r="BV37" i="24"/>
  <c r="BU37" i="24"/>
  <c r="BT37" i="24"/>
  <c r="BS37" i="24"/>
  <c r="BR37" i="24"/>
  <c r="BQ37" i="24"/>
  <c r="BM26" i="24"/>
  <c r="Y26" i="24"/>
  <c r="X26" i="24"/>
  <c r="W26" i="24"/>
  <c r="V26" i="24"/>
  <c r="U26" i="24"/>
  <c r="T26" i="24"/>
  <c r="S26" i="24"/>
  <c r="R26" i="24"/>
  <c r="O26" i="24"/>
  <c r="N26" i="24"/>
  <c r="M26" i="24"/>
  <c r="L26" i="24"/>
  <c r="K26" i="24"/>
  <c r="J26" i="24"/>
  <c r="I26" i="24"/>
  <c r="H26" i="24"/>
  <c r="F22" i="24"/>
  <c r="BW36" i="24"/>
  <c r="BV36" i="24"/>
  <c r="BU36" i="24"/>
  <c r="BT36" i="24"/>
  <c r="BS36" i="24"/>
  <c r="BR36" i="24"/>
  <c r="BQ36" i="24"/>
  <c r="BM33" i="24"/>
  <c r="Y33" i="24"/>
  <c r="X33" i="24"/>
  <c r="W33" i="24"/>
  <c r="V33" i="24"/>
  <c r="U33" i="24"/>
  <c r="T33" i="24"/>
  <c r="S33" i="24"/>
  <c r="R33" i="24"/>
  <c r="O33" i="24"/>
  <c r="N33" i="24"/>
  <c r="M33" i="24"/>
  <c r="L33" i="24"/>
  <c r="K33" i="24"/>
  <c r="J33" i="24"/>
  <c r="I33" i="24"/>
  <c r="H33" i="24"/>
  <c r="BW35" i="24"/>
  <c r="BV35" i="24"/>
  <c r="BU35" i="24"/>
  <c r="BT35" i="24"/>
  <c r="BS35" i="24"/>
  <c r="BR35" i="24"/>
  <c r="BQ35" i="24"/>
  <c r="BM21" i="24"/>
  <c r="Y21" i="24"/>
  <c r="X21" i="24"/>
  <c r="W21" i="24"/>
  <c r="V21" i="24"/>
  <c r="U21" i="24"/>
  <c r="T21" i="24"/>
  <c r="S21" i="24"/>
  <c r="R21" i="24"/>
  <c r="O21" i="24"/>
  <c r="N21" i="24"/>
  <c r="M21" i="24"/>
  <c r="L21" i="24"/>
  <c r="K21" i="24"/>
  <c r="J21" i="24"/>
  <c r="I21" i="24"/>
  <c r="H21" i="24"/>
  <c r="BW34" i="24"/>
  <c r="BV34" i="24"/>
  <c r="BU34" i="24"/>
  <c r="BT34" i="24"/>
  <c r="BS34" i="24"/>
  <c r="BR34" i="24"/>
  <c r="BQ34" i="24"/>
  <c r="BM35" i="24"/>
  <c r="Y35" i="24"/>
  <c r="X35" i="24"/>
  <c r="W35" i="24"/>
  <c r="V35" i="24"/>
  <c r="U35" i="24"/>
  <c r="T35" i="24"/>
  <c r="S35" i="24"/>
  <c r="R35" i="24"/>
  <c r="O35" i="24"/>
  <c r="N35" i="24"/>
  <c r="M35" i="24"/>
  <c r="L35" i="24"/>
  <c r="K35" i="24"/>
  <c r="J35" i="24"/>
  <c r="I35" i="24"/>
  <c r="H35" i="24"/>
  <c r="BW33" i="24"/>
  <c r="BV33" i="24"/>
  <c r="BU33" i="24"/>
  <c r="BT33" i="24"/>
  <c r="BS33" i="24"/>
  <c r="BR33" i="24"/>
  <c r="BQ33" i="24"/>
  <c r="BM12" i="24"/>
  <c r="Y12" i="24"/>
  <c r="X12" i="24"/>
  <c r="W12" i="24"/>
  <c r="V12" i="24"/>
  <c r="U12" i="24"/>
  <c r="T12" i="24"/>
  <c r="S12" i="24"/>
  <c r="R12" i="24"/>
  <c r="O12" i="24"/>
  <c r="N12" i="24"/>
  <c r="M12" i="24"/>
  <c r="L12" i="24"/>
  <c r="K12" i="24"/>
  <c r="J12" i="24"/>
  <c r="I12" i="24"/>
  <c r="H12" i="24"/>
  <c r="F16" i="24"/>
  <c r="BW32" i="24"/>
  <c r="BV32" i="24"/>
  <c r="BU32" i="24"/>
  <c r="BT32" i="24"/>
  <c r="BS32" i="24"/>
  <c r="BR32" i="24"/>
  <c r="BQ32" i="24"/>
  <c r="BM34" i="24"/>
  <c r="Y34" i="24"/>
  <c r="X34" i="24"/>
  <c r="W34" i="24"/>
  <c r="V34" i="24"/>
  <c r="U34" i="24"/>
  <c r="T34" i="24"/>
  <c r="S34" i="24"/>
  <c r="R34" i="24"/>
  <c r="O34" i="24"/>
  <c r="N34" i="24"/>
  <c r="M34" i="24"/>
  <c r="L34" i="24"/>
  <c r="K34" i="24"/>
  <c r="J34" i="24"/>
  <c r="I34" i="24"/>
  <c r="H34" i="24"/>
  <c r="BW31" i="24"/>
  <c r="BV31" i="24"/>
  <c r="BU31" i="24"/>
  <c r="BT31" i="24"/>
  <c r="BS31" i="24"/>
  <c r="BR31" i="24"/>
  <c r="BQ31" i="24"/>
  <c r="BM36" i="24"/>
  <c r="Y36" i="24"/>
  <c r="X36" i="24"/>
  <c r="W36" i="24"/>
  <c r="V36" i="24"/>
  <c r="U36" i="24"/>
  <c r="T36" i="24"/>
  <c r="S36" i="24"/>
  <c r="R36" i="24"/>
  <c r="O36" i="24"/>
  <c r="N36" i="24"/>
  <c r="M36" i="24"/>
  <c r="L36" i="24"/>
  <c r="K36" i="24"/>
  <c r="J36" i="24"/>
  <c r="I36" i="24"/>
  <c r="H36" i="24"/>
  <c r="F19" i="24"/>
  <c r="BW30" i="24"/>
  <c r="BV30" i="24"/>
  <c r="BU30" i="24"/>
  <c r="BT30" i="24"/>
  <c r="BS30" i="24"/>
  <c r="BR30" i="24"/>
  <c r="BQ30" i="24"/>
  <c r="BM31" i="24"/>
  <c r="Y31" i="24"/>
  <c r="X31" i="24"/>
  <c r="W31" i="24"/>
  <c r="V31" i="24"/>
  <c r="U31" i="24"/>
  <c r="T31" i="24"/>
  <c r="S31" i="24"/>
  <c r="R31" i="24"/>
  <c r="O31" i="24"/>
  <c r="N31" i="24"/>
  <c r="M31" i="24"/>
  <c r="L31" i="24"/>
  <c r="K31" i="24"/>
  <c r="J31" i="24"/>
  <c r="I31" i="24"/>
  <c r="H31" i="24"/>
  <c r="BW29" i="24"/>
  <c r="BV29" i="24"/>
  <c r="BU29" i="24"/>
  <c r="BT29" i="24"/>
  <c r="BS29" i="24"/>
  <c r="BR29" i="24"/>
  <c r="BQ29" i="24"/>
  <c r="BM25" i="24"/>
  <c r="Y25" i="24"/>
  <c r="X25" i="24"/>
  <c r="W25" i="24"/>
  <c r="V25" i="24"/>
  <c r="U25" i="24"/>
  <c r="T25" i="24"/>
  <c r="S25" i="24"/>
  <c r="R25" i="24"/>
  <c r="O25" i="24"/>
  <c r="N25" i="24"/>
  <c r="M25" i="24"/>
  <c r="L25" i="24"/>
  <c r="K25" i="24"/>
  <c r="J25" i="24"/>
  <c r="I25" i="24"/>
  <c r="H25" i="24"/>
  <c r="AD15" i="24"/>
  <c r="AI15" i="24"/>
  <c r="AN15" i="24"/>
  <c r="AS15" i="24"/>
  <c r="AX15" i="24"/>
  <c r="BC15" i="24"/>
  <c r="BH15" i="24"/>
  <c r="Q15" i="24"/>
  <c r="E15" i="24"/>
  <c r="AD11" i="24"/>
  <c r="AI11" i="24"/>
  <c r="AN11" i="24"/>
  <c r="AS11" i="24"/>
  <c r="AX11" i="24"/>
  <c r="BC11" i="24"/>
  <c r="BH11" i="24"/>
  <c r="Q11" i="24"/>
  <c r="E11" i="24"/>
  <c r="AD18" i="24"/>
  <c r="AI18" i="24"/>
  <c r="AN18" i="24"/>
  <c r="AS18" i="24"/>
  <c r="AX18" i="24"/>
  <c r="BC18" i="24"/>
  <c r="BH18" i="24"/>
  <c r="Q18" i="24"/>
  <c r="E18" i="24"/>
  <c r="AD20" i="24"/>
  <c r="AI20" i="24"/>
  <c r="AN20" i="24"/>
  <c r="AS20" i="24"/>
  <c r="AX20" i="24"/>
  <c r="BC20" i="24"/>
  <c r="BH20" i="24"/>
  <c r="Q20" i="24"/>
  <c r="E20" i="24"/>
  <c r="AD17" i="24"/>
  <c r="AI17" i="24"/>
  <c r="AN17" i="24"/>
  <c r="AS17" i="24"/>
  <c r="AX17" i="24"/>
  <c r="BC17" i="24"/>
  <c r="BH17" i="24"/>
  <c r="Q17" i="24"/>
  <c r="E17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BW28" i="24"/>
  <c r="BV28" i="24"/>
  <c r="BU28" i="24"/>
  <c r="BT28" i="24"/>
  <c r="BS28" i="24"/>
  <c r="BR28" i="24"/>
  <c r="BQ28" i="24"/>
  <c r="BM27" i="24"/>
  <c r="Y27" i="24"/>
  <c r="X27" i="24"/>
  <c r="W27" i="24"/>
  <c r="V27" i="24"/>
  <c r="U27" i="24"/>
  <c r="T27" i="24"/>
  <c r="S27" i="24"/>
  <c r="R27" i="24"/>
  <c r="O27" i="24"/>
  <c r="N27" i="24"/>
  <c r="M27" i="24"/>
  <c r="L27" i="24"/>
  <c r="K27" i="24"/>
  <c r="J27" i="24"/>
  <c r="I27" i="24"/>
  <c r="H27" i="24"/>
  <c r="BW27" i="24"/>
  <c r="BV27" i="24"/>
  <c r="BU27" i="24"/>
  <c r="BT27" i="24"/>
  <c r="BS27" i="24"/>
  <c r="BR27" i="24"/>
  <c r="BQ27" i="24"/>
  <c r="BM30" i="24"/>
  <c r="Y30" i="24"/>
  <c r="X30" i="24"/>
  <c r="W30" i="24"/>
  <c r="V30" i="24"/>
  <c r="U30" i="24"/>
  <c r="T30" i="24"/>
  <c r="S30" i="24"/>
  <c r="R30" i="24"/>
  <c r="O30" i="24"/>
  <c r="N30" i="24"/>
  <c r="M30" i="24"/>
  <c r="L30" i="24"/>
  <c r="K30" i="24"/>
  <c r="J30" i="24"/>
  <c r="I30" i="24"/>
  <c r="H30" i="24"/>
  <c r="BW26" i="24"/>
  <c r="BV26" i="24"/>
  <c r="BU26" i="24"/>
  <c r="BT26" i="24"/>
  <c r="BS26" i="24"/>
  <c r="BR26" i="24"/>
  <c r="BQ26" i="24"/>
  <c r="BM38" i="24"/>
  <c r="Y38" i="24"/>
  <c r="X38" i="24"/>
  <c r="W38" i="24"/>
  <c r="V38" i="24"/>
  <c r="U38" i="24"/>
  <c r="T38" i="24"/>
  <c r="S38" i="24"/>
  <c r="R38" i="24"/>
  <c r="O38" i="24"/>
  <c r="N38" i="24"/>
  <c r="M38" i="24"/>
  <c r="L38" i="24"/>
  <c r="K38" i="24"/>
  <c r="J38" i="24"/>
  <c r="I38" i="24"/>
  <c r="H38" i="24"/>
  <c r="F15" i="24"/>
  <c r="F20" i="24"/>
  <c r="BW25" i="24"/>
  <c r="BV25" i="24"/>
  <c r="BU25" i="24"/>
  <c r="BT25" i="24"/>
  <c r="BS25" i="24"/>
  <c r="BR25" i="24"/>
  <c r="BQ25" i="24"/>
  <c r="BM29" i="24"/>
  <c r="Y29" i="24"/>
  <c r="X29" i="24"/>
  <c r="W29" i="24"/>
  <c r="V29" i="24"/>
  <c r="U29" i="24"/>
  <c r="T29" i="24"/>
  <c r="S29" i="24"/>
  <c r="R29" i="24"/>
  <c r="O29" i="24"/>
  <c r="N29" i="24"/>
  <c r="M29" i="24"/>
  <c r="L29" i="24"/>
  <c r="K29" i="24"/>
  <c r="J29" i="24"/>
  <c r="I29" i="24"/>
  <c r="H29" i="24"/>
  <c r="F11" i="24"/>
  <c r="BW24" i="24"/>
  <c r="BV24" i="24"/>
  <c r="BU24" i="24"/>
  <c r="BT24" i="24"/>
  <c r="BS24" i="24"/>
  <c r="BR24" i="24"/>
  <c r="BQ24" i="24"/>
  <c r="BM19" i="24"/>
  <c r="Y19" i="24"/>
  <c r="X19" i="24"/>
  <c r="W19" i="24"/>
  <c r="V19" i="24"/>
  <c r="U19" i="24"/>
  <c r="T19" i="24"/>
  <c r="S19" i="24"/>
  <c r="R19" i="24"/>
  <c r="O19" i="24"/>
  <c r="N19" i="24"/>
  <c r="M19" i="24"/>
  <c r="L19" i="24"/>
  <c r="K19" i="24"/>
  <c r="J19" i="24"/>
  <c r="I19" i="24"/>
  <c r="H19" i="24"/>
  <c r="BW23" i="24"/>
  <c r="BV23" i="24"/>
  <c r="BU23" i="24"/>
  <c r="BT23" i="24"/>
  <c r="BS23" i="24"/>
  <c r="BR23" i="24"/>
  <c r="BQ23" i="24"/>
  <c r="BM15" i="24"/>
  <c r="Y15" i="24"/>
  <c r="X15" i="24"/>
  <c r="W15" i="24"/>
  <c r="V15" i="24"/>
  <c r="U15" i="24"/>
  <c r="T15" i="24"/>
  <c r="S15" i="24"/>
  <c r="R15" i="24"/>
  <c r="O15" i="24"/>
  <c r="N15" i="24"/>
  <c r="M15" i="24"/>
  <c r="L15" i="24"/>
  <c r="K15" i="24"/>
  <c r="J15" i="24"/>
  <c r="I15" i="24"/>
  <c r="H15" i="24"/>
  <c r="F18" i="24"/>
  <c r="BW22" i="24"/>
  <c r="BV22" i="24"/>
  <c r="BU22" i="24"/>
  <c r="BT22" i="24"/>
  <c r="BS22" i="24"/>
  <c r="BR22" i="24"/>
  <c r="BQ22" i="24"/>
  <c r="BM11" i="24"/>
  <c r="Y11" i="24"/>
  <c r="X11" i="24"/>
  <c r="W11" i="24"/>
  <c r="V11" i="24"/>
  <c r="U11" i="24"/>
  <c r="T11" i="24"/>
  <c r="S11" i="24"/>
  <c r="R11" i="24"/>
  <c r="O11" i="24"/>
  <c r="N11" i="24"/>
  <c r="M11" i="24"/>
  <c r="L11" i="24"/>
  <c r="K11" i="24"/>
  <c r="J11" i="24"/>
  <c r="I11" i="24"/>
  <c r="H11" i="24"/>
  <c r="BW21" i="24"/>
  <c r="BV21" i="24"/>
  <c r="BU21" i="24"/>
  <c r="BT21" i="24"/>
  <c r="BS21" i="24"/>
  <c r="BR21" i="24"/>
  <c r="BQ21" i="24"/>
  <c r="BM16" i="24"/>
  <c r="Y16" i="24"/>
  <c r="X16" i="24"/>
  <c r="W16" i="24"/>
  <c r="V16" i="24"/>
  <c r="U16" i="24"/>
  <c r="T16" i="24"/>
  <c r="S16" i="24"/>
  <c r="R16" i="24"/>
  <c r="O16" i="24"/>
  <c r="N16" i="24"/>
  <c r="M16" i="24"/>
  <c r="L16" i="24"/>
  <c r="K16" i="24"/>
  <c r="J16" i="24"/>
  <c r="I16" i="24"/>
  <c r="H16" i="24"/>
  <c r="F17" i="24"/>
  <c r="BW20" i="24"/>
  <c r="BV20" i="24"/>
  <c r="BU20" i="24"/>
  <c r="BT20" i="24"/>
  <c r="BS20" i="24"/>
  <c r="BR20" i="24"/>
  <c r="BQ20" i="24"/>
  <c r="BM18" i="24"/>
  <c r="Y18" i="24"/>
  <c r="X18" i="24"/>
  <c r="W18" i="24"/>
  <c r="V18" i="24"/>
  <c r="U18" i="24"/>
  <c r="T18" i="24"/>
  <c r="S18" i="24"/>
  <c r="R18" i="24"/>
  <c r="O18" i="24"/>
  <c r="N18" i="24"/>
  <c r="M18" i="24"/>
  <c r="L18" i="24"/>
  <c r="K18" i="24"/>
  <c r="J18" i="24"/>
  <c r="I18" i="24"/>
  <c r="H18" i="24"/>
  <c r="BW19" i="24"/>
  <c r="BV19" i="24"/>
  <c r="BU19" i="24"/>
  <c r="BT19" i="24"/>
  <c r="BS19" i="24"/>
  <c r="BR19" i="24"/>
  <c r="BQ19" i="24"/>
  <c r="BM32" i="24"/>
  <c r="Y32" i="24"/>
  <c r="X32" i="24"/>
  <c r="W32" i="24"/>
  <c r="V32" i="24"/>
  <c r="U32" i="24"/>
  <c r="T32" i="24"/>
  <c r="S32" i="24"/>
  <c r="R32" i="24"/>
  <c r="O32" i="24"/>
  <c r="N32" i="24"/>
  <c r="M32" i="24"/>
  <c r="L32" i="24"/>
  <c r="K32" i="24"/>
  <c r="J32" i="24"/>
  <c r="I32" i="24"/>
  <c r="H32" i="24"/>
  <c r="BW18" i="24"/>
  <c r="BV18" i="24"/>
  <c r="BU18" i="24"/>
  <c r="BT18" i="24"/>
  <c r="BS18" i="24"/>
  <c r="BR18" i="24"/>
  <c r="BQ18" i="24"/>
  <c r="BM20" i="24"/>
  <c r="Y20" i="24"/>
  <c r="X20" i="24"/>
  <c r="W20" i="24"/>
  <c r="V20" i="24"/>
  <c r="U20" i="24"/>
  <c r="T20" i="24"/>
  <c r="S20" i="24"/>
  <c r="R20" i="24"/>
  <c r="O20" i="24"/>
  <c r="N20" i="24"/>
  <c r="M20" i="24"/>
  <c r="L20" i="24"/>
  <c r="K20" i="24"/>
  <c r="J20" i="24"/>
  <c r="I20" i="24"/>
  <c r="H20" i="24"/>
  <c r="BW17" i="24"/>
  <c r="BV17" i="24"/>
  <c r="BU17" i="24"/>
  <c r="BT17" i="24"/>
  <c r="BS17" i="24"/>
  <c r="BR17" i="24"/>
  <c r="BQ17" i="24"/>
  <c r="BM13" i="24"/>
  <c r="Y13" i="24"/>
  <c r="X13" i="24"/>
  <c r="W13" i="24"/>
  <c r="V13" i="24"/>
  <c r="U13" i="24"/>
  <c r="S13" i="24"/>
  <c r="R13" i="24"/>
  <c r="O13" i="24"/>
  <c r="N13" i="24"/>
  <c r="M13" i="24"/>
  <c r="L13" i="24"/>
  <c r="K13" i="24"/>
  <c r="J13" i="24"/>
  <c r="I13" i="24"/>
  <c r="H13" i="24"/>
  <c r="BW16" i="24"/>
  <c r="BV16" i="24"/>
  <c r="BU16" i="24"/>
  <c r="BT16" i="24"/>
  <c r="BS16" i="24"/>
  <c r="BR16" i="24"/>
  <c r="BQ16" i="24"/>
  <c r="BM10" i="24"/>
  <c r="Y10" i="24"/>
  <c r="X10" i="24"/>
  <c r="W10" i="24"/>
  <c r="U10" i="24"/>
  <c r="T10" i="24"/>
  <c r="S10" i="24"/>
  <c r="R10" i="24"/>
  <c r="O10" i="24"/>
  <c r="N10" i="24"/>
  <c r="M10" i="24"/>
  <c r="L10" i="24"/>
  <c r="K10" i="24"/>
  <c r="J10" i="24"/>
  <c r="I10" i="24"/>
  <c r="H10" i="24"/>
  <c r="BW15" i="24"/>
  <c r="BV15" i="24"/>
  <c r="BU15" i="24"/>
  <c r="BT15" i="24"/>
  <c r="BS15" i="24"/>
  <c r="BR15" i="24"/>
  <c r="BQ15" i="24"/>
  <c r="BM22" i="24"/>
  <c r="Y22" i="24"/>
  <c r="X22" i="24"/>
  <c r="W22" i="24"/>
  <c r="V22" i="24"/>
  <c r="U22" i="24"/>
  <c r="T22" i="24"/>
  <c r="S22" i="24"/>
  <c r="R22" i="24"/>
  <c r="O22" i="24"/>
  <c r="N22" i="24"/>
  <c r="M22" i="24"/>
  <c r="L22" i="24"/>
  <c r="K22" i="24"/>
  <c r="J22" i="24"/>
  <c r="I22" i="24"/>
  <c r="H22" i="24"/>
  <c r="BW14" i="24"/>
  <c r="BV14" i="24"/>
  <c r="BU14" i="24"/>
  <c r="BT14" i="24"/>
  <c r="BS14" i="24"/>
  <c r="BR14" i="24"/>
  <c r="BQ14" i="24"/>
  <c r="BM17" i="24"/>
  <c r="Y17" i="24"/>
  <c r="X17" i="24"/>
  <c r="W17" i="24"/>
  <c r="V17" i="24"/>
  <c r="U17" i="24"/>
  <c r="T17" i="24"/>
  <c r="S17" i="24"/>
  <c r="R17" i="24"/>
  <c r="O17" i="24"/>
  <c r="N17" i="24"/>
  <c r="M17" i="24"/>
  <c r="L17" i="24"/>
  <c r="K17" i="24"/>
  <c r="J17" i="24"/>
  <c r="I17" i="24"/>
  <c r="H17" i="24"/>
  <c r="BW13" i="24"/>
  <c r="BV13" i="24"/>
  <c r="BU13" i="24"/>
  <c r="BT13" i="24"/>
  <c r="BS13" i="24"/>
  <c r="BR13" i="24"/>
  <c r="BQ13" i="24"/>
  <c r="BM7" i="24"/>
  <c r="Y7" i="24"/>
  <c r="X7" i="24"/>
  <c r="W7" i="24"/>
  <c r="V7" i="24"/>
  <c r="U7" i="24"/>
  <c r="S7" i="24"/>
  <c r="R7" i="24"/>
  <c r="O7" i="24"/>
  <c r="N7" i="24"/>
  <c r="M7" i="24"/>
  <c r="L7" i="24"/>
  <c r="K7" i="24"/>
  <c r="J7" i="24"/>
  <c r="I7" i="24"/>
  <c r="H7" i="24"/>
  <c r="BW12" i="24"/>
  <c r="BV12" i="24"/>
  <c r="BU12" i="24"/>
  <c r="BT12" i="24"/>
  <c r="BS12" i="24"/>
  <c r="BR12" i="24"/>
  <c r="BQ12" i="24"/>
  <c r="BM6" i="24"/>
  <c r="Y6" i="24"/>
  <c r="X6" i="24"/>
  <c r="W6" i="24"/>
  <c r="U6" i="24"/>
  <c r="T6" i="24"/>
  <c r="S6" i="24"/>
  <c r="R6" i="24"/>
  <c r="O6" i="24"/>
  <c r="N6" i="24"/>
  <c r="M6" i="24"/>
  <c r="L6" i="24"/>
  <c r="K6" i="24"/>
  <c r="J6" i="24"/>
  <c r="I6" i="24"/>
  <c r="H6" i="24"/>
  <c r="BW11" i="24"/>
  <c r="BV11" i="24"/>
  <c r="BU11" i="24"/>
  <c r="BT11" i="24"/>
  <c r="BS11" i="24"/>
  <c r="BR11" i="24"/>
  <c r="BQ11" i="24"/>
  <c r="BM14" i="24"/>
  <c r="Y14" i="24"/>
  <c r="X14" i="24"/>
  <c r="W14" i="24"/>
  <c r="V14" i="24"/>
  <c r="T14" i="24"/>
  <c r="S14" i="24"/>
  <c r="R14" i="24"/>
  <c r="O14" i="24"/>
  <c r="N14" i="24"/>
  <c r="M14" i="24"/>
  <c r="L14" i="24"/>
  <c r="K14" i="24"/>
  <c r="J14" i="24"/>
  <c r="I14" i="24"/>
  <c r="H14" i="24"/>
  <c r="BW10" i="24"/>
  <c r="BV10" i="24"/>
  <c r="BU10" i="24"/>
  <c r="BT10" i="24"/>
  <c r="BS10" i="24"/>
  <c r="BR10" i="24"/>
  <c r="BQ10" i="24"/>
  <c r="BM28" i="24"/>
  <c r="Y28" i="24"/>
  <c r="X28" i="24"/>
  <c r="W28" i="24"/>
  <c r="V28" i="24"/>
  <c r="U28" i="24"/>
  <c r="T28" i="24"/>
  <c r="S28" i="24"/>
  <c r="R28" i="24"/>
  <c r="O28" i="24"/>
  <c r="N28" i="24"/>
  <c r="M28" i="24"/>
  <c r="L28" i="24"/>
  <c r="K28" i="24"/>
  <c r="J28" i="24"/>
  <c r="I28" i="24"/>
  <c r="H28" i="24"/>
  <c r="BW9" i="24"/>
  <c r="BV9" i="24"/>
  <c r="BU9" i="24"/>
  <c r="BT9" i="24"/>
  <c r="BS9" i="24"/>
  <c r="BR9" i="24"/>
  <c r="BQ9" i="24"/>
  <c r="BM9" i="24"/>
  <c r="Y9" i="24"/>
  <c r="X9" i="24"/>
  <c r="W9" i="24"/>
  <c r="V9" i="24"/>
  <c r="T9" i="24"/>
  <c r="S9" i="24"/>
  <c r="R9" i="24"/>
  <c r="O9" i="24"/>
  <c r="N9" i="24"/>
  <c r="M9" i="24"/>
  <c r="L9" i="24"/>
  <c r="K9" i="24"/>
  <c r="J9" i="24"/>
  <c r="I9" i="24"/>
  <c r="H9" i="24"/>
  <c r="BW8" i="24"/>
  <c r="BV8" i="24"/>
  <c r="BU8" i="24"/>
  <c r="BT8" i="24"/>
  <c r="BS8" i="24"/>
  <c r="BR8" i="24"/>
  <c r="BQ8" i="24"/>
  <c r="BM8" i="24"/>
  <c r="Y8" i="24"/>
  <c r="X8" i="24"/>
  <c r="W8" i="24"/>
  <c r="V8" i="24"/>
  <c r="U8" i="24"/>
  <c r="T8" i="24"/>
  <c r="S8" i="24"/>
  <c r="O8" i="24"/>
  <c r="N8" i="24"/>
  <c r="M8" i="24"/>
  <c r="L8" i="24"/>
  <c r="K8" i="24"/>
  <c r="J8" i="24"/>
  <c r="I8" i="24"/>
  <c r="H8" i="24"/>
  <c r="BW7" i="24"/>
  <c r="BV7" i="24"/>
  <c r="BU7" i="24"/>
  <c r="BT7" i="24"/>
  <c r="BS7" i="24"/>
  <c r="BR7" i="24"/>
  <c r="BQ7" i="24"/>
  <c r="BM24" i="24"/>
  <c r="Y24" i="24"/>
  <c r="X24" i="24"/>
  <c r="W24" i="24"/>
  <c r="V24" i="24"/>
  <c r="U24" i="24"/>
  <c r="T24" i="24"/>
  <c r="S24" i="24"/>
  <c r="R24" i="24"/>
  <c r="O24" i="24"/>
  <c r="N24" i="24"/>
  <c r="M24" i="24"/>
  <c r="L24" i="24"/>
  <c r="K24" i="24"/>
  <c r="J24" i="24"/>
  <c r="I24" i="24"/>
  <c r="H24" i="24"/>
  <c r="BW6" i="24"/>
  <c r="BV6" i="24"/>
  <c r="BU6" i="24"/>
  <c r="BT6" i="24"/>
  <c r="BS6" i="24"/>
  <c r="BR6" i="24"/>
  <c r="BQ6" i="24"/>
  <c r="Y23" i="24"/>
  <c r="X23" i="24"/>
  <c r="W23" i="24"/>
  <c r="V23" i="24"/>
  <c r="U23" i="24"/>
  <c r="T23" i="24"/>
  <c r="S23" i="24"/>
  <c r="R23" i="24"/>
  <c r="O23" i="24"/>
  <c r="N23" i="24"/>
  <c r="M23" i="24"/>
  <c r="L23" i="24"/>
  <c r="K23" i="24"/>
  <c r="J23" i="24"/>
  <c r="I23" i="24"/>
  <c r="H23" i="24"/>
  <c r="A2" i="24"/>
  <c r="F29" i="23"/>
  <c r="F58" i="23"/>
  <c r="F13" i="23"/>
  <c r="F54" i="23"/>
  <c r="F44" i="23"/>
  <c r="BW53" i="23"/>
  <c r="BV53" i="23"/>
  <c r="BU53" i="23"/>
  <c r="BT53" i="23"/>
  <c r="BS53" i="23"/>
  <c r="BR53" i="23"/>
  <c r="BQ53" i="23"/>
  <c r="F39" i="23"/>
  <c r="F32" i="23"/>
  <c r="BW52" i="23"/>
  <c r="BV52" i="23"/>
  <c r="BU52" i="23"/>
  <c r="BT52" i="23"/>
  <c r="BS52" i="23"/>
  <c r="BR52" i="23"/>
  <c r="BQ52" i="23"/>
  <c r="BM9" i="23"/>
  <c r="F60" i="23"/>
  <c r="F45" i="23"/>
  <c r="BW51" i="23"/>
  <c r="BV51" i="23"/>
  <c r="BU51" i="23"/>
  <c r="BT51" i="23"/>
  <c r="BS51" i="23"/>
  <c r="BR51" i="23"/>
  <c r="BQ51" i="23"/>
  <c r="BM67" i="23"/>
  <c r="F41" i="23"/>
  <c r="BW50" i="23"/>
  <c r="BV50" i="23"/>
  <c r="BU50" i="23"/>
  <c r="BT50" i="23"/>
  <c r="BS50" i="23"/>
  <c r="BR50" i="23"/>
  <c r="BQ50" i="23"/>
  <c r="BM33" i="23"/>
  <c r="BW49" i="23"/>
  <c r="BV49" i="23"/>
  <c r="BU49" i="23"/>
  <c r="BT49" i="23"/>
  <c r="BS49" i="23"/>
  <c r="BR49" i="23"/>
  <c r="BQ49" i="23"/>
  <c r="BM30" i="23"/>
  <c r="BW48" i="23"/>
  <c r="BV48" i="23"/>
  <c r="BU48" i="23"/>
  <c r="BT48" i="23"/>
  <c r="BS48" i="23"/>
  <c r="BR48" i="23"/>
  <c r="BQ48" i="23"/>
  <c r="BM43" i="23"/>
  <c r="BW47" i="23"/>
  <c r="BV47" i="23"/>
  <c r="BU47" i="23"/>
  <c r="BT47" i="23"/>
  <c r="BS47" i="23"/>
  <c r="BR47" i="23"/>
  <c r="BQ47" i="23"/>
  <c r="BM19" i="23"/>
  <c r="F65" i="23"/>
  <c r="BW46" i="23"/>
  <c r="BV46" i="23"/>
  <c r="BU46" i="23"/>
  <c r="BT46" i="23"/>
  <c r="BS46" i="23"/>
  <c r="BR46" i="23"/>
  <c r="BQ46" i="23"/>
  <c r="BM7" i="23"/>
  <c r="BW45" i="23"/>
  <c r="BV45" i="23"/>
  <c r="BU45" i="23"/>
  <c r="BT45" i="23"/>
  <c r="BS45" i="23"/>
  <c r="BR45" i="23"/>
  <c r="BQ45" i="23"/>
  <c r="BM14" i="23"/>
  <c r="BW44" i="23"/>
  <c r="BV44" i="23"/>
  <c r="BU44" i="23"/>
  <c r="BT44" i="23"/>
  <c r="BS44" i="23"/>
  <c r="BR44" i="23"/>
  <c r="BQ44" i="23"/>
  <c r="BM55" i="23"/>
  <c r="F17" i="23"/>
  <c r="BW43" i="23"/>
  <c r="BV43" i="23"/>
  <c r="BU43" i="23"/>
  <c r="BT43" i="23"/>
  <c r="BS43" i="23"/>
  <c r="BR43" i="23"/>
  <c r="BQ43" i="23"/>
  <c r="BM42" i="23"/>
  <c r="BW42" i="23"/>
  <c r="BV42" i="23"/>
  <c r="BU42" i="23"/>
  <c r="BT42" i="23"/>
  <c r="BS42" i="23"/>
  <c r="BR42" i="23"/>
  <c r="BQ42" i="23"/>
  <c r="BM22" i="23"/>
  <c r="F63" i="23"/>
  <c r="BW41" i="23"/>
  <c r="BV41" i="23"/>
  <c r="BU41" i="23"/>
  <c r="BT41" i="23"/>
  <c r="BS41" i="23"/>
  <c r="BR41" i="23"/>
  <c r="BQ41" i="23"/>
  <c r="BM16" i="23"/>
  <c r="F21" i="23"/>
  <c r="F23" i="23"/>
  <c r="F31" i="23"/>
  <c r="BW40" i="23"/>
  <c r="BV40" i="23"/>
  <c r="BU40" i="23"/>
  <c r="BT40" i="23"/>
  <c r="BS40" i="23"/>
  <c r="BR40" i="23"/>
  <c r="BQ40" i="23"/>
  <c r="BM6" i="23"/>
  <c r="BW39" i="23"/>
  <c r="BV39" i="23"/>
  <c r="BU39" i="23"/>
  <c r="BT39" i="23"/>
  <c r="BS39" i="23"/>
  <c r="BR39" i="23"/>
  <c r="BQ39" i="23"/>
  <c r="BM48" i="23"/>
  <c r="BW38" i="23"/>
  <c r="BV38" i="23"/>
  <c r="BU38" i="23"/>
  <c r="BT38" i="23"/>
  <c r="BS38" i="23"/>
  <c r="BR38" i="23"/>
  <c r="BQ38" i="23"/>
  <c r="BM25" i="23"/>
  <c r="BW37" i="23"/>
  <c r="BV37" i="23"/>
  <c r="BU37" i="23"/>
  <c r="BT37" i="23"/>
  <c r="BS37" i="23"/>
  <c r="BR37" i="23"/>
  <c r="BQ37" i="23"/>
  <c r="BM35" i="23"/>
  <c r="BW36" i="23"/>
  <c r="BV36" i="23"/>
  <c r="BU36" i="23"/>
  <c r="BT36" i="23"/>
  <c r="BS36" i="23"/>
  <c r="BR36" i="23"/>
  <c r="BQ36" i="23"/>
  <c r="BM59" i="23"/>
  <c r="BW35" i="23"/>
  <c r="BV35" i="23"/>
  <c r="BU35" i="23"/>
  <c r="BT35" i="23"/>
  <c r="BS35" i="23"/>
  <c r="BR35" i="23"/>
  <c r="BQ35" i="23"/>
  <c r="BM52" i="23"/>
  <c r="BW34" i="23"/>
  <c r="BV34" i="23"/>
  <c r="BU34" i="23"/>
  <c r="BT34" i="23"/>
  <c r="BS34" i="23"/>
  <c r="BR34" i="23"/>
  <c r="BQ34" i="23"/>
  <c r="BM49" i="23"/>
  <c r="BW33" i="23"/>
  <c r="BV33" i="23"/>
  <c r="BU33" i="23"/>
  <c r="BT33" i="23"/>
  <c r="BS33" i="23"/>
  <c r="BR33" i="23"/>
  <c r="BQ33" i="23"/>
  <c r="BM47" i="23"/>
  <c r="BW32" i="23"/>
  <c r="BV32" i="23"/>
  <c r="BU32" i="23"/>
  <c r="BT32" i="23"/>
  <c r="BS32" i="23"/>
  <c r="BR32" i="23"/>
  <c r="BQ32" i="23"/>
  <c r="BM18" i="23"/>
  <c r="BW31" i="23"/>
  <c r="BV31" i="23"/>
  <c r="BU31" i="23"/>
  <c r="BT31" i="23"/>
  <c r="BS31" i="23"/>
  <c r="BR31" i="23"/>
  <c r="BQ31" i="23"/>
  <c r="BM20" i="23"/>
  <c r="BW30" i="23"/>
  <c r="BV30" i="23"/>
  <c r="BU30" i="23"/>
  <c r="BT30" i="23"/>
  <c r="BS30" i="23"/>
  <c r="BR30" i="23"/>
  <c r="BQ30" i="23"/>
  <c r="BM40" i="23"/>
  <c r="BW29" i="23"/>
  <c r="BV29" i="23"/>
  <c r="BU29" i="23"/>
  <c r="BT29" i="23"/>
  <c r="BS29" i="23"/>
  <c r="BR29" i="23"/>
  <c r="BQ29" i="23"/>
  <c r="BM66" i="23"/>
  <c r="O66" i="23"/>
  <c r="N66" i="23"/>
  <c r="M66" i="23"/>
  <c r="L66" i="23"/>
  <c r="K66" i="23"/>
  <c r="J66" i="23"/>
  <c r="I66" i="23"/>
  <c r="H66" i="23"/>
  <c r="BW28" i="23"/>
  <c r="BV28" i="23"/>
  <c r="BU28" i="23"/>
  <c r="BT28" i="23"/>
  <c r="BS28" i="23"/>
  <c r="BR28" i="23"/>
  <c r="BQ28" i="23"/>
  <c r="BM28" i="23"/>
  <c r="Y28" i="23"/>
  <c r="X28" i="23"/>
  <c r="W28" i="23"/>
  <c r="U28" i="23"/>
  <c r="T28" i="23"/>
  <c r="S28" i="23"/>
  <c r="R28" i="23"/>
  <c r="O28" i="23"/>
  <c r="N28" i="23"/>
  <c r="L28" i="23"/>
  <c r="K28" i="23"/>
  <c r="J28" i="23"/>
  <c r="I28" i="23"/>
  <c r="H28" i="23"/>
  <c r="BW27" i="23"/>
  <c r="BV27" i="23"/>
  <c r="BU27" i="23"/>
  <c r="BT27" i="23"/>
  <c r="BS27" i="23"/>
  <c r="BR27" i="23"/>
  <c r="BQ27" i="23"/>
  <c r="BM23" i="23"/>
  <c r="Y23" i="23"/>
  <c r="X23" i="23"/>
  <c r="W23" i="23"/>
  <c r="V23" i="23"/>
  <c r="U23" i="23"/>
  <c r="T23" i="23"/>
  <c r="S23" i="23"/>
  <c r="R23" i="23"/>
  <c r="O23" i="23"/>
  <c r="N23" i="23"/>
  <c r="M23" i="23"/>
  <c r="L23" i="23"/>
  <c r="K23" i="23"/>
  <c r="J23" i="23"/>
  <c r="I23" i="23"/>
  <c r="H23" i="23"/>
  <c r="BW26" i="23"/>
  <c r="BV26" i="23"/>
  <c r="BU26" i="23"/>
  <c r="BT26" i="23"/>
  <c r="BS26" i="23"/>
  <c r="BR26" i="23"/>
  <c r="BQ26" i="23"/>
  <c r="BM32" i="23"/>
  <c r="Y32" i="23"/>
  <c r="X32" i="23"/>
  <c r="W32" i="23"/>
  <c r="V32" i="23"/>
  <c r="U32" i="23"/>
  <c r="T32" i="23"/>
  <c r="S32" i="23"/>
  <c r="R32" i="23"/>
  <c r="O32" i="23"/>
  <c r="N32" i="23"/>
  <c r="L32" i="23"/>
  <c r="K32" i="23"/>
  <c r="J32" i="23"/>
  <c r="I32" i="23"/>
  <c r="H32" i="23"/>
  <c r="BW25" i="23"/>
  <c r="BV25" i="23"/>
  <c r="BU25" i="23"/>
  <c r="BT25" i="23"/>
  <c r="BS25" i="23"/>
  <c r="BR25" i="23"/>
  <c r="BQ25" i="23"/>
  <c r="BM26" i="23"/>
  <c r="Y26" i="23"/>
  <c r="X26" i="23"/>
  <c r="W26" i="23"/>
  <c r="V26" i="23"/>
  <c r="U26" i="23"/>
  <c r="S26" i="23"/>
  <c r="R26" i="23"/>
  <c r="O26" i="23"/>
  <c r="N26" i="23"/>
  <c r="M26" i="23"/>
  <c r="L26" i="23"/>
  <c r="K26" i="23"/>
  <c r="J26" i="23"/>
  <c r="I26" i="23"/>
  <c r="H26" i="23"/>
  <c r="F8" i="23"/>
  <c r="BW24" i="23"/>
  <c r="BV24" i="23"/>
  <c r="BU24" i="23"/>
  <c r="BT24" i="23"/>
  <c r="BS24" i="23"/>
  <c r="BR24" i="23"/>
  <c r="BQ24" i="23"/>
  <c r="BM45" i="23"/>
  <c r="Y45" i="23"/>
  <c r="X45" i="23"/>
  <c r="W45" i="23"/>
  <c r="V45" i="23"/>
  <c r="U45" i="23"/>
  <c r="T45" i="23"/>
  <c r="S45" i="23"/>
  <c r="R45" i="23"/>
  <c r="O45" i="23"/>
  <c r="N45" i="23"/>
  <c r="M45" i="23"/>
  <c r="L45" i="23"/>
  <c r="K45" i="23"/>
  <c r="J45" i="23"/>
  <c r="I45" i="23"/>
  <c r="H45" i="23"/>
  <c r="F12" i="23"/>
  <c r="BW23" i="23"/>
  <c r="BV23" i="23"/>
  <c r="BU23" i="23"/>
  <c r="BT23" i="23"/>
  <c r="BS23" i="23"/>
  <c r="BR23" i="23"/>
  <c r="BQ23" i="23"/>
  <c r="BM44" i="23"/>
  <c r="Y44" i="23"/>
  <c r="X44" i="23"/>
  <c r="W44" i="23"/>
  <c r="V44" i="23"/>
  <c r="U44" i="23"/>
  <c r="T44" i="23"/>
  <c r="S44" i="23"/>
  <c r="R44" i="23"/>
  <c r="O44" i="23"/>
  <c r="N44" i="23"/>
  <c r="M44" i="23"/>
  <c r="L44" i="23"/>
  <c r="K44" i="23"/>
  <c r="J44" i="23"/>
  <c r="I44" i="23"/>
  <c r="H44" i="23"/>
  <c r="BW22" i="23"/>
  <c r="BV22" i="23"/>
  <c r="BU22" i="23"/>
  <c r="BT22" i="23"/>
  <c r="BS22" i="23"/>
  <c r="BR22" i="23"/>
  <c r="BQ22" i="23"/>
  <c r="BM31" i="23"/>
  <c r="Y31" i="23"/>
  <c r="X31" i="23"/>
  <c r="W31" i="23"/>
  <c r="V31" i="23"/>
  <c r="U31" i="23"/>
  <c r="T31" i="23"/>
  <c r="S31" i="23"/>
  <c r="R31" i="23"/>
  <c r="O31" i="23"/>
  <c r="N31" i="23"/>
  <c r="M31" i="23"/>
  <c r="L31" i="23"/>
  <c r="K31" i="23"/>
  <c r="J31" i="23"/>
  <c r="I31" i="23"/>
  <c r="H31" i="23"/>
  <c r="BW21" i="23"/>
  <c r="BV21" i="23"/>
  <c r="BU21" i="23"/>
  <c r="BT21" i="23"/>
  <c r="BS21" i="23"/>
  <c r="BR21" i="23"/>
  <c r="BQ21" i="23"/>
  <c r="BM10" i="23"/>
  <c r="Y10" i="23"/>
  <c r="X10" i="23"/>
  <c r="W10" i="23"/>
  <c r="V10" i="23"/>
  <c r="U10" i="23"/>
  <c r="S10" i="23"/>
  <c r="R10" i="23"/>
  <c r="O10" i="23"/>
  <c r="N10" i="23"/>
  <c r="L10" i="23"/>
  <c r="K10" i="23"/>
  <c r="J10" i="23"/>
  <c r="I10" i="23"/>
  <c r="H10" i="23"/>
  <c r="BW20" i="23"/>
  <c r="BV20" i="23"/>
  <c r="BU20" i="23"/>
  <c r="BT20" i="23"/>
  <c r="BS20" i="23"/>
  <c r="BR20" i="23"/>
  <c r="BQ20" i="23"/>
  <c r="BM63" i="23"/>
  <c r="Y63" i="23"/>
  <c r="X63" i="23"/>
  <c r="W63" i="23"/>
  <c r="V63" i="23"/>
  <c r="U63" i="23"/>
  <c r="T63" i="23"/>
  <c r="S63" i="23"/>
  <c r="R63" i="23"/>
  <c r="O63" i="23"/>
  <c r="N63" i="23"/>
  <c r="M63" i="23"/>
  <c r="L63" i="23"/>
  <c r="K63" i="23"/>
  <c r="J63" i="23"/>
  <c r="I63" i="23"/>
  <c r="H63" i="23"/>
  <c r="BW19" i="23"/>
  <c r="BV19" i="23"/>
  <c r="BU19" i="23"/>
  <c r="BT19" i="23"/>
  <c r="BS19" i="23"/>
  <c r="BR19" i="23"/>
  <c r="BQ19" i="23"/>
  <c r="BM12" i="23"/>
  <c r="Y12" i="23"/>
  <c r="X12" i="23"/>
  <c r="W12" i="23"/>
  <c r="V12" i="23"/>
  <c r="U12" i="23"/>
  <c r="T12" i="23"/>
  <c r="S12" i="23"/>
  <c r="R12" i="23"/>
  <c r="O12" i="23"/>
  <c r="N12" i="23"/>
  <c r="M12" i="23"/>
  <c r="L12" i="23"/>
  <c r="K12" i="23"/>
  <c r="J12" i="23"/>
  <c r="I12" i="23"/>
  <c r="H12" i="23"/>
  <c r="BW18" i="23"/>
  <c r="BV18" i="23"/>
  <c r="BU18" i="23"/>
  <c r="BT18" i="23"/>
  <c r="BS18" i="23"/>
  <c r="BR18" i="23"/>
  <c r="BQ18" i="23"/>
  <c r="BM17" i="23"/>
  <c r="Y17" i="23"/>
  <c r="X17" i="23"/>
  <c r="W17" i="23"/>
  <c r="V17" i="23"/>
  <c r="U17" i="23"/>
  <c r="T17" i="23"/>
  <c r="S17" i="23"/>
  <c r="R17" i="23"/>
  <c r="O17" i="23"/>
  <c r="N17" i="23"/>
  <c r="M17" i="23"/>
  <c r="L17" i="23"/>
  <c r="K17" i="23"/>
  <c r="J17" i="23"/>
  <c r="I17" i="23"/>
  <c r="H17" i="23"/>
  <c r="BW17" i="23"/>
  <c r="BV17" i="23"/>
  <c r="BU17" i="23"/>
  <c r="BT17" i="23"/>
  <c r="BS17" i="23"/>
  <c r="BR17" i="23"/>
  <c r="BQ17" i="23"/>
  <c r="BM13" i="23"/>
  <c r="Y13" i="23"/>
  <c r="X13" i="23"/>
  <c r="W13" i="23"/>
  <c r="V13" i="23"/>
  <c r="U13" i="23"/>
  <c r="T13" i="23"/>
  <c r="S13" i="23"/>
  <c r="R13" i="23"/>
  <c r="O13" i="23"/>
  <c r="N13" i="23"/>
  <c r="M13" i="23"/>
  <c r="L13" i="23"/>
  <c r="K13" i="23"/>
  <c r="J13" i="23"/>
  <c r="I13" i="23"/>
  <c r="H13" i="23"/>
  <c r="BW16" i="23"/>
  <c r="BV16" i="23"/>
  <c r="BU16" i="23"/>
  <c r="BT16" i="23"/>
  <c r="BS16" i="23"/>
  <c r="BR16" i="23"/>
  <c r="BQ16" i="23"/>
  <c r="BM21" i="23"/>
  <c r="Y21" i="23"/>
  <c r="X21" i="23"/>
  <c r="W21" i="23"/>
  <c r="V21" i="23"/>
  <c r="U21" i="23"/>
  <c r="T21" i="23"/>
  <c r="S21" i="23"/>
  <c r="R21" i="23"/>
  <c r="O21" i="23"/>
  <c r="N21" i="23"/>
  <c r="M21" i="23"/>
  <c r="L21" i="23"/>
  <c r="K21" i="23"/>
  <c r="J21" i="23"/>
  <c r="I21" i="23"/>
  <c r="H21" i="23"/>
  <c r="BW15" i="23"/>
  <c r="BV15" i="23"/>
  <c r="BU15" i="23"/>
  <c r="BT15" i="23"/>
  <c r="BS15" i="23"/>
  <c r="BR15" i="23"/>
  <c r="BQ15" i="23"/>
  <c r="BM65" i="23"/>
  <c r="Y65" i="23"/>
  <c r="X65" i="23"/>
  <c r="W65" i="23"/>
  <c r="V65" i="23"/>
  <c r="U65" i="23"/>
  <c r="T65" i="23"/>
  <c r="S65" i="23"/>
  <c r="R65" i="23"/>
  <c r="O65" i="23"/>
  <c r="N65" i="23"/>
  <c r="M65" i="23"/>
  <c r="L65" i="23"/>
  <c r="K65" i="23"/>
  <c r="J65" i="23"/>
  <c r="I65" i="23"/>
  <c r="H65" i="23"/>
  <c r="BW14" i="23"/>
  <c r="BV14" i="23"/>
  <c r="BU14" i="23"/>
  <c r="BT14" i="23"/>
  <c r="BS14" i="23"/>
  <c r="BR14" i="23"/>
  <c r="BQ14" i="23"/>
  <c r="BM11" i="23"/>
  <c r="Y11" i="23"/>
  <c r="X11" i="23"/>
  <c r="W11" i="23"/>
  <c r="V11" i="23"/>
  <c r="U11" i="23"/>
  <c r="S11" i="23"/>
  <c r="R11" i="23"/>
  <c r="O11" i="23"/>
  <c r="N11" i="23"/>
  <c r="M11" i="23"/>
  <c r="L11" i="23"/>
  <c r="K11" i="23"/>
  <c r="J11" i="23"/>
  <c r="I11" i="23"/>
  <c r="H11" i="23"/>
  <c r="BW13" i="23"/>
  <c r="BV13" i="23"/>
  <c r="BU13" i="23"/>
  <c r="BT13" i="23"/>
  <c r="BS13" i="23"/>
  <c r="BR13" i="23"/>
  <c r="BQ13" i="23"/>
  <c r="BM8" i="23"/>
  <c r="Y8" i="23"/>
  <c r="X8" i="23"/>
  <c r="W8" i="23"/>
  <c r="V8" i="23"/>
  <c r="U8" i="23"/>
  <c r="T8" i="23"/>
  <c r="S8" i="23"/>
  <c r="R8" i="23"/>
  <c r="O8" i="23"/>
  <c r="N8" i="23"/>
  <c r="M8" i="23"/>
  <c r="L8" i="23"/>
  <c r="K8" i="23"/>
  <c r="J8" i="23"/>
  <c r="I8" i="23"/>
  <c r="H8" i="23"/>
  <c r="BW12" i="23"/>
  <c r="BV12" i="23"/>
  <c r="BU12" i="23"/>
  <c r="BT12" i="23"/>
  <c r="BS12" i="23"/>
  <c r="BR12" i="23"/>
  <c r="BQ12" i="23"/>
  <c r="BM39" i="23"/>
  <c r="Y39" i="23"/>
  <c r="X39" i="23"/>
  <c r="W39" i="23"/>
  <c r="V39" i="23"/>
  <c r="U39" i="23"/>
  <c r="T39" i="23"/>
  <c r="S39" i="23"/>
  <c r="R39" i="23"/>
  <c r="O39" i="23"/>
  <c r="N39" i="23"/>
  <c r="M39" i="23"/>
  <c r="L39" i="23"/>
  <c r="K39" i="23"/>
  <c r="J39" i="23"/>
  <c r="I39" i="23"/>
  <c r="H39" i="23"/>
  <c r="BW11" i="23"/>
  <c r="BV11" i="23"/>
  <c r="BU11" i="23"/>
  <c r="BT11" i="23"/>
  <c r="BS11" i="23"/>
  <c r="BR11" i="23"/>
  <c r="BQ11" i="23"/>
  <c r="BM60" i="23"/>
  <c r="Y60" i="23"/>
  <c r="X60" i="23"/>
  <c r="W60" i="23"/>
  <c r="V60" i="23"/>
  <c r="U60" i="23"/>
  <c r="T60" i="23"/>
  <c r="S60" i="23"/>
  <c r="R60" i="23"/>
  <c r="O60" i="23"/>
  <c r="N60" i="23"/>
  <c r="M60" i="23"/>
  <c r="L60" i="23"/>
  <c r="K60" i="23"/>
  <c r="J60" i="23"/>
  <c r="I60" i="23"/>
  <c r="H60" i="23"/>
  <c r="BW10" i="23"/>
  <c r="BV10" i="23"/>
  <c r="BU10" i="23"/>
  <c r="BT10" i="23"/>
  <c r="BS10" i="23"/>
  <c r="BR10" i="23"/>
  <c r="BQ10" i="23"/>
  <c r="BM29" i="23"/>
  <c r="Y29" i="23"/>
  <c r="X29" i="23"/>
  <c r="W29" i="23"/>
  <c r="V29" i="23"/>
  <c r="U29" i="23"/>
  <c r="T29" i="23"/>
  <c r="S29" i="23"/>
  <c r="R29" i="23"/>
  <c r="O29" i="23"/>
  <c r="N29" i="23"/>
  <c r="M29" i="23"/>
  <c r="L29" i="23"/>
  <c r="K29" i="23"/>
  <c r="J29" i="23"/>
  <c r="I29" i="23"/>
  <c r="H29" i="23"/>
  <c r="BW9" i="23"/>
  <c r="BV9" i="23"/>
  <c r="BU9" i="23"/>
  <c r="BT9" i="23"/>
  <c r="BS9" i="23"/>
  <c r="BR9" i="23"/>
  <c r="BQ9" i="23"/>
  <c r="BM58" i="23"/>
  <c r="Y58" i="23"/>
  <c r="X58" i="23"/>
  <c r="W58" i="23"/>
  <c r="V58" i="23"/>
  <c r="U58" i="23"/>
  <c r="T58" i="23"/>
  <c r="S58" i="23"/>
  <c r="R58" i="23"/>
  <c r="O58" i="23"/>
  <c r="N58" i="23"/>
  <c r="M58" i="23"/>
  <c r="L58" i="23"/>
  <c r="K58" i="23"/>
  <c r="J58" i="23"/>
  <c r="I58" i="23"/>
  <c r="H58" i="23"/>
  <c r="BW8" i="23"/>
  <c r="BV8" i="23"/>
  <c r="BU8" i="23"/>
  <c r="BT8" i="23"/>
  <c r="BS8" i="23"/>
  <c r="BR8" i="23"/>
  <c r="BQ8" i="23"/>
  <c r="BM15" i="23"/>
  <c r="Y15" i="23"/>
  <c r="X15" i="23"/>
  <c r="W15" i="23"/>
  <c r="V15" i="23"/>
  <c r="U15" i="23"/>
  <c r="T15" i="23"/>
  <c r="R15" i="23"/>
  <c r="O15" i="23"/>
  <c r="N15" i="23"/>
  <c r="M15" i="23"/>
  <c r="L15" i="23"/>
  <c r="K15" i="23"/>
  <c r="J15" i="23"/>
  <c r="I15" i="23"/>
  <c r="H15" i="23"/>
  <c r="BW7" i="23"/>
  <c r="BV7" i="23"/>
  <c r="BU7" i="23"/>
  <c r="BT7" i="23"/>
  <c r="BS7" i="23"/>
  <c r="BR7" i="23"/>
  <c r="BQ7" i="23"/>
  <c r="BM41" i="23"/>
  <c r="Y41" i="23"/>
  <c r="X41" i="23"/>
  <c r="W41" i="23"/>
  <c r="V41" i="23"/>
  <c r="U41" i="23"/>
  <c r="T41" i="23"/>
  <c r="S41" i="23"/>
  <c r="R41" i="23"/>
  <c r="O41" i="23"/>
  <c r="N41" i="23"/>
  <c r="M41" i="23"/>
  <c r="L41" i="23"/>
  <c r="K41" i="23"/>
  <c r="J41" i="23"/>
  <c r="I41" i="23"/>
  <c r="H41" i="23"/>
  <c r="BW6" i="23"/>
  <c r="BV6" i="23"/>
  <c r="BU6" i="23"/>
  <c r="BT6" i="23"/>
  <c r="BS6" i="23"/>
  <c r="BR6" i="23"/>
  <c r="BQ6" i="23"/>
  <c r="Y54" i="23"/>
  <c r="X54" i="23"/>
  <c r="W54" i="23"/>
  <c r="V54" i="23"/>
  <c r="U54" i="23"/>
  <c r="T54" i="23"/>
  <c r="S54" i="23"/>
  <c r="R54" i="23"/>
  <c r="O54" i="23"/>
  <c r="N54" i="23"/>
  <c r="M54" i="23"/>
  <c r="L54" i="23"/>
  <c r="K54" i="23"/>
  <c r="J54" i="23"/>
  <c r="I54" i="23"/>
  <c r="H54" i="23"/>
  <c r="A2" i="23"/>
  <c r="AD13" i="22"/>
  <c r="AI13" i="22"/>
  <c r="AN13" i="22"/>
  <c r="AS13" i="22"/>
  <c r="AX13" i="22"/>
  <c r="BC13" i="22"/>
  <c r="BH13" i="22"/>
  <c r="BM13" i="22"/>
  <c r="Q13" i="22"/>
  <c r="E13" i="22"/>
  <c r="AD11" i="22"/>
  <c r="AI11" i="22"/>
  <c r="AN11" i="22"/>
  <c r="AS11" i="22"/>
  <c r="AX11" i="22"/>
  <c r="BC11" i="22"/>
  <c r="BH11" i="22"/>
  <c r="Q11" i="22"/>
  <c r="E11" i="22"/>
  <c r="H13" i="22"/>
  <c r="I13" i="22"/>
  <c r="J13" i="22"/>
  <c r="K13" i="22"/>
  <c r="L13" i="22"/>
  <c r="M13" i="22"/>
  <c r="N13" i="22"/>
  <c r="O13" i="22"/>
  <c r="H11" i="22"/>
  <c r="I11" i="22"/>
  <c r="J11" i="22"/>
  <c r="K11" i="22"/>
  <c r="L11" i="22"/>
  <c r="M11" i="22"/>
  <c r="N11" i="22"/>
  <c r="O11" i="22"/>
  <c r="H33" i="22"/>
  <c r="I33" i="22"/>
  <c r="J33" i="22"/>
  <c r="K33" i="22"/>
  <c r="L33" i="22"/>
  <c r="M33" i="22"/>
  <c r="N33" i="22"/>
  <c r="O33" i="22"/>
  <c r="H34" i="22"/>
  <c r="I34" i="22"/>
  <c r="J34" i="22"/>
  <c r="K34" i="22"/>
  <c r="L34" i="22"/>
  <c r="M34" i="22"/>
  <c r="N34" i="22"/>
  <c r="O34" i="22"/>
  <c r="H21" i="22"/>
  <c r="I21" i="22"/>
  <c r="J21" i="22"/>
  <c r="K21" i="22"/>
  <c r="L21" i="22"/>
  <c r="M21" i="22"/>
  <c r="N21" i="22"/>
  <c r="O21" i="22"/>
  <c r="H9" i="22"/>
  <c r="I9" i="22"/>
  <c r="J9" i="22"/>
  <c r="K9" i="22"/>
  <c r="L9" i="22"/>
  <c r="M9" i="22"/>
  <c r="N9" i="22"/>
  <c r="O9" i="22"/>
  <c r="H7" i="22"/>
  <c r="I7" i="22"/>
  <c r="J7" i="22"/>
  <c r="K7" i="22"/>
  <c r="L7" i="22"/>
  <c r="M7" i="22"/>
  <c r="N7" i="22"/>
  <c r="O7" i="22"/>
  <c r="H12" i="22"/>
  <c r="I12" i="22"/>
  <c r="J12" i="22"/>
  <c r="K12" i="22"/>
  <c r="L12" i="22"/>
  <c r="M12" i="22"/>
  <c r="N12" i="22"/>
  <c r="O12" i="22"/>
  <c r="H41" i="22"/>
  <c r="I41" i="22"/>
  <c r="J41" i="22"/>
  <c r="K41" i="22"/>
  <c r="L41" i="22"/>
  <c r="M41" i="22"/>
  <c r="N41" i="22"/>
  <c r="O41" i="22"/>
  <c r="H15" i="22"/>
  <c r="I15" i="22"/>
  <c r="J15" i="22"/>
  <c r="K15" i="22"/>
  <c r="L15" i="22"/>
  <c r="M15" i="22"/>
  <c r="N15" i="22"/>
  <c r="O15" i="22"/>
  <c r="H6" i="22"/>
  <c r="I6" i="22"/>
  <c r="J6" i="22"/>
  <c r="K6" i="22"/>
  <c r="L6" i="22"/>
  <c r="M6" i="22"/>
  <c r="N6" i="22"/>
  <c r="O6" i="22"/>
  <c r="H26" i="22"/>
  <c r="I26" i="22"/>
  <c r="J26" i="22"/>
  <c r="K26" i="22"/>
  <c r="L26" i="22"/>
  <c r="M26" i="22"/>
  <c r="N26" i="22"/>
  <c r="O26" i="22"/>
  <c r="H18" i="22"/>
  <c r="I18" i="22"/>
  <c r="J18" i="22"/>
  <c r="K18" i="22"/>
  <c r="L18" i="22"/>
  <c r="M18" i="22"/>
  <c r="N18" i="22"/>
  <c r="O18" i="22"/>
  <c r="H29" i="22"/>
  <c r="I29" i="22"/>
  <c r="J29" i="22"/>
  <c r="K29" i="22"/>
  <c r="L29" i="22"/>
  <c r="M29" i="22"/>
  <c r="N29" i="22"/>
  <c r="O29" i="22"/>
  <c r="H8" i="22"/>
  <c r="I8" i="22"/>
  <c r="J8" i="22"/>
  <c r="K8" i="22"/>
  <c r="L8" i="22"/>
  <c r="M8" i="22"/>
  <c r="N8" i="22"/>
  <c r="O8" i="22"/>
  <c r="H16" i="22"/>
  <c r="I16" i="22"/>
  <c r="J16" i="22"/>
  <c r="K16" i="22"/>
  <c r="L16" i="22"/>
  <c r="M16" i="22"/>
  <c r="N16" i="22"/>
  <c r="O16" i="22"/>
  <c r="H30" i="22"/>
  <c r="I30" i="22"/>
  <c r="J30" i="22"/>
  <c r="K30" i="22"/>
  <c r="L30" i="22"/>
  <c r="M30" i="22"/>
  <c r="N30" i="22"/>
  <c r="O30" i="22"/>
  <c r="H40" i="22"/>
  <c r="I40" i="22"/>
  <c r="J40" i="22"/>
  <c r="K40" i="22"/>
  <c r="L40" i="22"/>
  <c r="M40" i="22"/>
  <c r="N40" i="22"/>
  <c r="O40" i="22"/>
  <c r="H20" i="22"/>
  <c r="I20" i="22"/>
  <c r="J20" i="22"/>
  <c r="K20" i="22"/>
  <c r="L20" i="22"/>
  <c r="M20" i="22"/>
  <c r="N20" i="22"/>
  <c r="O20" i="22"/>
  <c r="H28" i="22"/>
  <c r="I28" i="22"/>
  <c r="J28" i="22"/>
  <c r="K28" i="22"/>
  <c r="L28" i="22"/>
  <c r="M28" i="22"/>
  <c r="N28" i="22"/>
  <c r="O28" i="22"/>
  <c r="H17" i="22"/>
  <c r="I17" i="22"/>
  <c r="J17" i="22"/>
  <c r="K17" i="22"/>
  <c r="L17" i="22"/>
  <c r="M17" i="22"/>
  <c r="N17" i="22"/>
  <c r="O17" i="22"/>
  <c r="H32" i="22"/>
  <c r="I32" i="22"/>
  <c r="J32" i="22"/>
  <c r="K32" i="22"/>
  <c r="L32" i="22"/>
  <c r="M32" i="22"/>
  <c r="N32" i="22"/>
  <c r="O32" i="22"/>
  <c r="H23" i="22"/>
  <c r="I23" i="22"/>
  <c r="J23" i="22"/>
  <c r="K23" i="22"/>
  <c r="L23" i="22"/>
  <c r="M23" i="22"/>
  <c r="N23" i="22"/>
  <c r="O23" i="22"/>
  <c r="H10" i="22"/>
  <c r="I10" i="22"/>
  <c r="J10" i="22"/>
  <c r="K10" i="22"/>
  <c r="L10" i="22"/>
  <c r="M10" i="22"/>
  <c r="N10" i="22"/>
  <c r="O10" i="22"/>
  <c r="BW53" i="22"/>
  <c r="BV53" i="22"/>
  <c r="BU53" i="22"/>
  <c r="BT53" i="22"/>
  <c r="BS53" i="22"/>
  <c r="BR53" i="22"/>
  <c r="BQ53" i="22"/>
  <c r="BM53" i="22"/>
  <c r="BH53" i="22"/>
  <c r="BC53" i="22"/>
  <c r="AX53" i="22"/>
  <c r="AS53" i="22"/>
  <c r="AN53" i="22"/>
  <c r="AI53" i="22"/>
  <c r="AD53" i="22"/>
  <c r="Y53" i="22"/>
  <c r="X53" i="22"/>
  <c r="W53" i="22"/>
  <c r="V53" i="22"/>
  <c r="U53" i="22"/>
  <c r="T53" i="22"/>
  <c r="S53" i="22"/>
  <c r="R53" i="22"/>
  <c r="Q53" i="22"/>
  <c r="O53" i="22"/>
  <c r="N53" i="22"/>
  <c r="M53" i="22"/>
  <c r="L53" i="22"/>
  <c r="K53" i="22"/>
  <c r="J53" i="22"/>
  <c r="I53" i="22"/>
  <c r="H53" i="22"/>
  <c r="BW52" i="22"/>
  <c r="BV52" i="22"/>
  <c r="BU52" i="22"/>
  <c r="BT52" i="22"/>
  <c r="BS52" i="22"/>
  <c r="BR52" i="22"/>
  <c r="BQ52" i="22"/>
  <c r="BM52" i="22"/>
  <c r="BH52" i="22"/>
  <c r="BC52" i="22"/>
  <c r="AX52" i="22"/>
  <c r="AS52" i="22"/>
  <c r="AN52" i="22"/>
  <c r="AI52" i="22"/>
  <c r="AD52" i="22"/>
  <c r="Y52" i="22"/>
  <c r="X52" i="22"/>
  <c r="W52" i="22"/>
  <c r="V52" i="22"/>
  <c r="U52" i="22"/>
  <c r="T52" i="22"/>
  <c r="S52" i="22"/>
  <c r="R52" i="22"/>
  <c r="Q52" i="22"/>
  <c r="O52" i="22"/>
  <c r="N52" i="22"/>
  <c r="M52" i="22"/>
  <c r="L52" i="22"/>
  <c r="K52" i="22"/>
  <c r="J52" i="22"/>
  <c r="I52" i="22"/>
  <c r="H52" i="22"/>
  <c r="BW51" i="22"/>
  <c r="BV51" i="22"/>
  <c r="BU51" i="22"/>
  <c r="BT51" i="22"/>
  <c r="BS51" i="22"/>
  <c r="BR51" i="22"/>
  <c r="BQ51" i="22"/>
  <c r="BM51" i="22"/>
  <c r="BH51" i="22"/>
  <c r="BC51" i="22"/>
  <c r="AX51" i="22"/>
  <c r="AS51" i="22"/>
  <c r="AN51" i="22"/>
  <c r="AI51" i="22"/>
  <c r="AD51" i="22"/>
  <c r="Y51" i="22"/>
  <c r="X51" i="22"/>
  <c r="W51" i="22"/>
  <c r="V51" i="22"/>
  <c r="U51" i="22"/>
  <c r="T51" i="22"/>
  <c r="S51" i="22"/>
  <c r="R51" i="22"/>
  <c r="Q51" i="22"/>
  <c r="O51" i="22"/>
  <c r="N51" i="22"/>
  <c r="M51" i="22"/>
  <c r="L51" i="22"/>
  <c r="K51" i="22"/>
  <c r="J51" i="22"/>
  <c r="I51" i="22"/>
  <c r="H51" i="22"/>
  <c r="F41" i="22"/>
  <c r="BW50" i="22"/>
  <c r="BV50" i="22"/>
  <c r="BU50" i="22"/>
  <c r="BT50" i="22"/>
  <c r="BS50" i="22"/>
  <c r="BR50" i="22"/>
  <c r="BQ50" i="22"/>
  <c r="BM50" i="22"/>
  <c r="BH50" i="22"/>
  <c r="BC50" i="22"/>
  <c r="AX50" i="22"/>
  <c r="AS50" i="22"/>
  <c r="AN50" i="22"/>
  <c r="AI50" i="22"/>
  <c r="AD50" i="22"/>
  <c r="Y50" i="22"/>
  <c r="X50" i="22"/>
  <c r="W50" i="22"/>
  <c r="V50" i="22"/>
  <c r="U50" i="22"/>
  <c r="T50" i="22"/>
  <c r="S50" i="22"/>
  <c r="R50" i="22"/>
  <c r="Q50" i="22"/>
  <c r="O50" i="22"/>
  <c r="N50" i="22"/>
  <c r="M50" i="22"/>
  <c r="L50" i="22"/>
  <c r="K50" i="22"/>
  <c r="J50" i="22"/>
  <c r="I50" i="22"/>
  <c r="H50" i="22"/>
  <c r="F40" i="22"/>
  <c r="BW49" i="22"/>
  <c r="BV49" i="22"/>
  <c r="BU49" i="22"/>
  <c r="BT49" i="22"/>
  <c r="BS49" i="22"/>
  <c r="BR49" i="22"/>
  <c r="BQ49" i="22"/>
  <c r="BM49" i="22"/>
  <c r="BH49" i="22"/>
  <c r="BC49" i="22"/>
  <c r="AX49" i="22"/>
  <c r="AS49" i="22"/>
  <c r="AN49" i="22"/>
  <c r="AI49" i="22"/>
  <c r="AD49" i="22"/>
  <c r="Y49" i="22"/>
  <c r="X49" i="22"/>
  <c r="W49" i="22"/>
  <c r="V49" i="22"/>
  <c r="U49" i="22"/>
  <c r="T49" i="22"/>
  <c r="S49" i="22"/>
  <c r="R49" i="22"/>
  <c r="Q49" i="22"/>
  <c r="O49" i="22"/>
  <c r="N49" i="22"/>
  <c r="M49" i="22"/>
  <c r="L49" i="22"/>
  <c r="K49" i="22"/>
  <c r="J49" i="22"/>
  <c r="I49" i="22"/>
  <c r="H49" i="22"/>
  <c r="BW48" i="22"/>
  <c r="BV48" i="22"/>
  <c r="BU48" i="22"/>
  <c r="BT48" i="22"/>
  <c r="BS48" i="22"/>
  <c r="BR48" i="22"/>
  <c r="BQ48" i="22"/>
  <c r="BM48" i="22"/>
  <c r="BH48" i="22"/>
  <c r="BC48" i="22"/>
  <c r="AX48" i="22"/>
  <c r="AS48" i="22"/>
  <c r="AN48" i="22"/>
  <c r="AI48" i="22"/>
  <c r="AD48" i="22"/>
  <c r="Y48" i="22"/>
  <c r="X48" i="22"/>
  <c r="W48" i="22"/>
  <c r="V48" i="22"/>
  <c r="U48" i="22"/>
  <c r="T48" i="22"/>
  <c r="S48" i="22"/>
  <c r="R48" i="22"/>
  <c r="Q48" i="22"/>
  <c r="O48" i="22"/>
  <c r="N48" i="22"/>
  <c r="M48" i="22"/>
  <c r="L48" i="22"/>
  <c r="K48" i="22"/>
  <c r="J48" i="22"/>
  <c r="I48" i="22"/>
  <c r="H48" i="22"/>
  <c r="BW47" i="22"/>
  <c r="BV47" i="22"/>
  <c r="BU47" i="22"/>
  <c r="BT47" i="22"/>
  <c r="BS47" i="22"/>
  <c r="BR47" i="22"/>
  <c r="BQ47" i="22"/>
  <c r="BM47" i="22"/>
  <c r="BH47" i="22"/>
  <c r="BC47" i="22"/>
  <c r="AX47" i="22"/>
  <c r="AS47" i="22"/>
  <c r="AN47" i="22"/>
  <c r="AI47" i="22"/>
  <c r="AD47" i="22"/>
  <c r="Y47" i="22"/>
  <c r="X47" i="22"/>
  <c r="W47" i="22"/>
  <c r="V47" i="22"/>
  <c r="U47" i="22"/>
  <c r="T47" i="22"/>
  <c r="S47" i="22"/>
  <c r="R47" i="22"/>
  <c r="Q47" i="22"/>
  <c r="O47" i="22"/>
  <c r="N47" i="22"/>
  <c r="M47" i="22"/>
  <c r="L47" i="22"/>
  <c r="K47" i="22"/>
  <c r="J47" i="22"/>
  <c r="I47" i="22"/>
  <c r="H47" i="22"/>
  <c r="BW46" i="22"/>
  <c r="BV46" i="22"/>
  <c r="BU46" i="22"/>
  <c r="BT46" i="22"/>
  <c r="BS46" i="22"/>
  <c r="BR46" i="22"/>
  <c r="BQ46" i="22"/>
  <c r="BM46" i="22"/>
  <c r="BH46" i="22"/>
  <c r="BC46" i="22"/>
  <c r="AX46" i="22"/>
  <c r="AS46" i="22"/>
  <c r="AN46" i="22"/>
  <c r="AI46" i="22"/>
  <c r="AD46" i="22"/>
  <c r="Y46" i="22"/>
  <c r="X46" i="22"/>
  <c r="W46" i="22"/>
  <c r="V46" i="22"/>
  <c r="U46" i="22"/>
  <c r="T46" i="22"/>
  <c r="S46" i="22"/>
  <c r="R46" i="22"/>
  <c r="Q46" i="22"/>
  <c r="O46" i="22"/>
  <c r="N46" i="22"/>
  <c r="M46" i="22"/>
  <c r="L46" i="22"/>
  <c r="K46" i="22"/>
  <c r="J46" i="22"/>
  <c r="I46" i="22"/>
  <c r="H46" i="22"/>
  <c r="BW45" i="22"/>
  <c r="BV45" i="22"/>
  <c r="BU45" i="22"/>
  <c r="BT45" i="22"/>
  <c r="BS45" i="22"/>
  <c r="BR45" i="22"/>
  <c r="BQ45" i="22"/>
  <c r="BM45" i="22"/>
  <c r="BH45" i="22"/>
  <c r="BC45" i="22"/>
  <c r="AX45" i="22"/>
  <c r="AS45" i="22"/>
  <c r="AN45" i="22"/>
  <c r="AI45" i="22"/>
  <c r="AD45" i="22"/>
  <c r="Y45" i="22"/>
  <c r="X45" i="22"/>
  <c r="W45" i="22"/>
  <c r="V45" i="22"/>
  <c r="U45" i="22"/>
  <c r="T45" i="22"/>
  <c r="S45" i="22"/>
  <c r="R45" i="22"/>
  <c r="Q45" i="22"/>
  <c r="O45" i="22"/>
  <c r="N45" i="22"/>
  <c r="M45" i="22"/>
  <c r="L45" i="22"/>
  <c r="K45" i="22"/>
  <c r="J45" i="22"/>
  <c r="I45" i="22"/>
  <c r="H45" i="22"/>
  <c r="BW44" i="22"/>
  <c r="BV44" i="22"/>
  <c r="BU44" i="22"/>
  <c r="BT44" i="22"/>
  <c r="BS44" i="22"/>
  <c r="BR44" i="22"/>
  <c r="BQ44" i="22"/>
  <c r="BM44" i="22"/>
  <c r="BH44" i="22"/>
  <c r="BC44" i="22"/>
  <c r="AX44" i="22"/>
  <c r="AS44" i="22"/>
  <c r="AN44" i="22"/>
  <c r="AI44" i="22"/>
  <c r="AD44" i="22"/>
  <c r="Y44" i="22"/>
  <c r="X44" i="22"/>
  <c r="W44" i="22"/>
  <c r="V44" i="22"/>
  <c r="U44" i="22"/>
  <c r="T44" i="22"/>
  <c r="S44" i="22"/>
  <c r="R44" i="22"/>
  <c r="Q44" i="22"/>
  <c r="O44" i="22"/>
  <c r="N44" i="22"/>
  <c r="M44" i="22"/>
  <c r="L44" i="22"/>
  <c r="K44" i="22"/>
  <c r="J44" i="22"/>
  <c r="I44" i="22"/>
  <c r="H44" i="22"/>
  <c r="F34" i="22"/>
  <c r="BW43" i="22"/>
  <c r="BV43" i="22"/>
  <c r="BU43" i="22"/>
  <c r="BT43" i="22"/>
  <c r="BS43" i="22"/>
  <c r="BR43" i="22"/>
  <c r="BQ43" i="22"/>
  <c r="BM43" i="22"/>
  <c r="BH43" i="22"/>
  <c r="BC43" i="22"/>
  <c r="AX43" i="22"/>
  <c r="AS43" i="22"/>
  <c r="AN43" i="22"/>
  <c r="AI43" i="22"/>
  <c r="AD43" i="22"/>
  <c r="Y43" i="22"/>
  <c r="X43" i="22"/>
  <c r="W43" i="22"/>
  <c r="V43" i="22"/>
  <c r="U43" i="22"/>
  <c r="T43" i="22"/>
  <c r="S43" i="22"/>
  <c r="R43" i="22"/>
  <c r="Q43" i="22"/>
  <c r="O43" i="22"/>
  <c r="N43" i="22"/>
  <c r="M43" i="22"/>
  <c r="L43" i="22"/>
  <c r="K43" i="22"/>
  <c r="J43" i="22"/>
  <c r="I43" i="22"/>
  <c r="H43" i="22"/>
  <c r="F33" i="22"/>
  <c r="BW42" i="22"/>
  <c r="BV42" i="22"/>
  <c r="BU42" i="22"/>
  <c r="BT42" i="22"/>
  <c r="BS42" i="22"/>
  <c r="BR42" i="22"/>
  <c r="BQ42" i="22"/>
  <c r="BM42" i="22"/>
  <c r="F16" i="22"/>
  <c r="Y25" i="22"/>
  <c r="X25" i="22"/>
  <c r="W25" i="22"/>
  <c r="V25" i="22"/>
  <c r="U25" i="22"/>
  <c r="T25" i="22"/>
  <c r="S25" i="22"/>
  <c r="R25" i="22"/>
  <c r="O25" i="22"/>
  <c r="N25" i="22"/>
  <c r="M25" i="22"/>
  <c r="L25" i="22"/>
  <c r="K25" i="22"/>
  <c r="J25" i="22"/>
  <c r="I25" i="22"/>
  <c r="H25" i="22"/>
  <c r="F32" i="22"/>
  <c r="BW41" i="22"/>
  <c r="BV41" i="22"/>
  <c r="BU41" i="22"/>
  <c r="BT41" i="22"/>
  <c r="BS41" i="22"/>
  <c r="BR41" i="22"/>
  <c r="BQ41" i="22"/>
  <c r="BM41" i="22"/>
  <c r="F18" i="22"/>
  <c r="Y27" i="22"/>
  <c r="X27" i="22"/>
  <c r="W27" i="22"/>
  <c r="V27" i="22"/>
  <c r="U27" i="22"/>
  <c r="T27" i="22"/>
  <c r="S27" i="22"/>
  <c r="R27" i="22"/>
  <c r="O27" i="22"/>
  <c r="N27" i="22"/>
  <c r="M27" i="22"/>
  <c r="L27" i="22"/>
  <c r="K27" i="22"/>
  <c r="J27" i="22"/>
  <c r="I27" i="22"/>
  <c r="H27" i="22"/>
  <c r="F26" i="22"/>
  <c r="BW40" i="22"/>
  <c r="BV40" i="22"/>
  <c r="BU40" i="22"/>
  <c r="BT40" i="22"/>
  <c r="BS40" i="22"/>
  <c r="BR40" i="22"/>
  <c r="BQ40" i="22"/>
  <c r="BM40" i="22"/>
  <c r="F13" i="22"/>
  <c r="Y22" i="22"/>
  <c r="X22" i="22"/>
  <c r="W22" i="22"/>
  <c r="V22" i="22"/>
  <c r="U22" i="22"/>
  <c r="T22" i="22"/>
  <c r="S22" i="22"/>
  <c r="R22" i="22"/>
  <c r="O22" i="22"/>
  <c r="N22" i="22"/>
  <c r="M22" i="22"/>
  <c r="L22" i="22"/>
  <c r="K22" i="22"/>
  <c r="J22" i="22"/>
  <c r="I22" i="22"/>
  <c r="H22" i="22"/>
  <c r="F30" i="22"/>
  <c r="BW39" i="22"/>
  <c r="BV39" i="22"/>
  <c r="BU39" i="22"/>
  <c r="BT39" i="22"/>
  <c r="BS39" i="22"/>
  <c r="BR39" i="22"/>
  <c r="BQ39" i="22"/>
  <c r="BM39" i="22"/>
  <c r="Y39" i="22"/>
  <c r="X39" i="22"/>
  <c r="W39" i="22"/>
  <c r="V39" i="22"/>
  <c r="U39" i="22"/>
  <c r="T39" i="22"/>
  <c r="S39" i="22"/>
  <c r="R39" i="22"/>
  <c r="O39" i="22"/>
  <c r="N39" i="22"/>
  <c r="M39" i="22"/>
  <c r="L39" i="22"/>
  <c r="K39" i="22"/>
  <c r="J39" i="22"/>
  <c r="I39" i="22"/>
  <c r="H39" i="22"/>
  <c r="F10" i="22"/>
  <c r="F29" i="22"/>
  <c r="BW38" i="22"/>
  <c r="BV38" i="22"/>
  <c r="BU38" i="22"/>
  <c r="BT38" i="22"/>
  <c r="BS38" i="22"/>
  <c r="BR38" i="22"/>
  <c r="BQ38" i="22"/>
  <c r="BM38" i="22"/>
  <c r="F15" i="22"/>
  <c r="Y24" i="22"/>
  <c r="X24" i="22"/>
  <c r="W24" i="22"/>
  <c r="V24" i="22"/>
  <c r="U24" i="22"/>
  <c r="T24" i="22"/>
  <c r="S24" i="22"/>
  <c r="R24" i="22"/>
  <c r="O24" i="22"/>
  <c r="N24" i="22"/>
  <c r="M24" i="22"/>
  <c r="L24" i="22"/>
  <c r="K24" i="22"/>
  <c r="J24" i="22"/>
  <c r="I24" i="22"/>
  <c r="H24" i="22"/>
  <c r="F23" i="22"/>
  <c r="F28" i="22"/>
  <c r="BW37" i="22"/>
  <c r="BV37" i="22"/>
  <c r="BU37" i="22"/>
  <c r="BT37" i="22"/>
  <c r="BS37" i="22"/>
  <c r="BR37" i="22"/>
  <c r="BQ37" i="22"/>
  <c r="BM37" i="22"/>
  <c r="Y42" i="22"/>
  <c r="X42" i="22"/>
  <c r="W42" i="22"/>
  <c r="V42" i="22"/>
  <c r="U42" i="22"/>
  <c r="T42" i="22"/>
  <c r="S42" i="22"/>
  <c r="R42" i="22"/>
  <c r="O42" i="22"/>
  <c r="N42" i="22"/>
  <c r="M42" i="22"/>
  <c r="L42" i="22"/>
  <c r="K42" i="22"/>
  <c r="J42" i="22"/>
  <c r="I42" i="22"/>
  <c r="H42" i="22"/>
  <c r="BW36" i="22"/>
  <c r="BV36" i="22"/>
  <c r="BU36" i="22"/>
  <c r="BT36" i="22"/>
  <c r="BS36" i="22"/>
  <c r="BR36" i="22"/>
  <c r="BQ36" i="22"/>
  <c r="BM36" i="22"/>
  <c r="Y36" i="22"/>
  <c r="X36" i="22"/>
  <c r="W36" i="22"/>
  <c r="V36" i="22"/>
  <c r="U36" i="22"/>
  <c r="T36" i="22"/>
  <c r="S36" i="22"/>
  <c r="R36" i="22"/>
  <c r="O36" i="22"/>
  <c r="N36" i="22"/>
  <c r="M36" i="22"/>
  <c r="L36" i="22"/>
  <c r="K36" i="22"/>
  <c r="J36" i="22"/>
  <c r="I36" i="22"/>
  <c r="H36" i="22"/>
  <c r="BW35" i="22"/>
  <c r="BV35" i="22"/>
  <c r="BU35" i="22"/>
  <c r="BT35" i="22"/>
  <c r="BS35" i="22"/>
  <c r="BR35" i="22"/>
  <c r="BQ35" i="22"/>
  <c r="BM35" i="22"/>
  <c r="Y38" i="22"/>
  <c r="X38" i="22"/>
  <c r="W38" i="22"/>
  <c r="V38" i="22"/>
  <c r="U38" i="22"/>
  <c r="T38" i="22"/>
  <c r="S38" i="22"/>
  <c r="R38" i="22"/>
  <c r="O38" i="22"/>
  <c r="N38" i="22"/>
  <c r="M38" i="22"/>
  <c r="L38" i="22"/>
  <c r="K38" i="22"/>
  <c r="J38" i="22"/>
  <c r="I38" i="22"/>
  <c r="H38" i="22"/>
  <c r="BW34" i="22"/>
  <c r="BV34" i="22"/>
  <c r="BU34" i="22"/>
  <c r="BT34" i="22"/>
  <c r="BS34" i="22"/>
  <c r="BR34" i="22"/>
  <c r="BQ34" i="22"/>
  <c r="BM12" i="22"/>
  <c r="Y14" i="22"/>
  <c r="X14" i="22"/>
  <c r="W14" i="22"/>
  <c r="V14" i="22"/>
  <c r="U14" i="22"/>
  <c r="T14" i="22"/>
  <c r="S14" i="22"/>
  <c r="R14" i="22"/>
  <c r="O14" i="22"/>
  <c r="N14" i="22"/>
  <c r="M14" i="22"/>
  <c r="K14" i="22"/>
  <c r="J14" i="22"/>
  <c r="I14" i="22"/>
  <c r="H14" i="22"/>
  <c r="BW33" i="22"/>
  <c r="BV33" i="22"/>
  <c r="BU33" i="22"/>
  <c r="BT33" i="22"/>
  <c r="BS33" i="22"/>
  <c r="BR33" i="22"/>
  <c r="BQ33" i="22"/>
  <c r="BM30" i="22"/>
  <c r="Y35" i="22"/>
  <c r="X35" i="22"/>
  <c r="W35" i="22"/>
  <c r="V35" i="22"/>
  <c r="U35" i="22"/>
  <c r="T35" i="22"/>
  <c r="S35" i="22"/>
  <c r="R35" i="22"/>
  <c r="O35" i="22"/>
  <c r="N35" i="22"/>
  <c r="M35" i="22"/>
  <c r="L35" i="22"/>
  <c r="K35" i="22"/>
  <c r="J35" i="22"/>
  <c r="I35" i="22"/>
  <c r="H35" i="22"/>
  <c r="F17" i="22"/>
  <c r="F21" i="22"/>
  <c r="BW32" i="22"/>
  <c r="BV32" i="22"/>
  <c r="BU32" i="22"/>
  <c r="BT32" i="22"/>
  <c r="BS32" i="22"/>
  <c r="BR32" i="22"/>
  <c r="BQ32" i="22"/>
  <c r="BM34" i="22"/>
  <c r="Y37" i="22"/>
  <c r="X37" i="22"/>
  <c r="W37" i="22"/>
  <c r="V37" i="22"/>
  <c r="U37" i="22"/>
  <c r="T37" i="22"/>
  <c r="S37" i="22"/>
  <c r="R37" i="22"/>
  <c r="O37" i="22"/>
  <c r="N37" i="22"/>
  <c r="M37" i="22"/>
  <c r="L37" i="22"/>
  <c r="K37" i="22"/>
  <c r="J37" i="22"/>
  <c r="I37" i="22"/>
  <c r="H37" i="22"/>
  <c r="BW31" i="22"/>
  <c r="BV31" i="22"/>
  <c r="BU31" i="22"/>
  <c r="BT31" i="22"/>
  <c r="BS31" i="22"/>
  <c r="BR31" i="22"/>
  <c r="BQ31" i="22"/>
  <c r="BM26" i="22"/>
  <c r="Y31" i="22"/>
  <c r="X31" i="22"/>
  <c r="W31" i="22"/>
  <c r="V31" i="22"/>
  <c r="U31" i="22"/>
  <c r="T31" i="22"/>
  <c r="S31" i="22"/>
  <c r="R31" i="22"/>
  <c r="O31" i="22"/>
  <c r="N31" i="22"/>
  <c r="M31" i="22"/>
  <c r="L31" i="22"/>
  <c r="K31" i="22"/>
  <c r="J31" i="22"/>
  <c r="I31" i="22"/>
  <c r="H31" i="22"/>
  <c r="F20" i="22"/>
  <c r="BW30" i="22"/>
  <c r="BV30" i="22"/>
  <c r="BU30" i="22"/>
  <c r="BT30" i="22"/>
  <c r="BS30" i="22"/>
  <c r="BR30" i="22"/>
  <c r="BQ30" i="22"/>
  <c r="BM21" i="22"/>
  <c r="Y19" i="22"/>
  <c r="X19" i="22"/>
  <c r="W19" i="22"/>
  <c r="V19" i="22"/>
  <c r="U19" i="22"/>
  <c r="T19" i="22"/>
  <c r="S19" i="22"/>
  <c r="R19" i="22"/>
  <c r="O19" i="22"/>
  <c r="N19" i="22"/>
  <c r="M19" i="22"/>
  <c r="L19" i="22"/>
  <c r="K19" i="22"/>
  <c r="J19" i="22"/>
  <c r="I19" i="22"/>
  <c r="H19" i="22"/>
  <c r="BW29" i="22"/>
  <c r="BV29" i="22"/>
  <c r="BU29" i="22"/>
  <c r="BT29" i="22"/>
  <c r="BS29" i="22"/>
  <c r="BR29" i="22"/>
  <c r="BQ29" i="22"/>
  <c r="BM15" i="22"/>
  <c r="Y10" i="22"/>
  <c r="X10" i="22"/>
  <c r="W10" i="22"/>
  <c r="V10" i="22"/>
  <c r="U10" i="22"/>
  <c r="T10" i="22"/>
  <c r="S10" i="22"/>
  <c r="R10" i="22"/>
  <c r="AD23" i="22"/>
  <c r="AI23" i="22"/>
  <c r="AN23" i="22"/>
  <c r="AS23" i="22"/>
  <c r="AX23" i="22"/>
  <c r="BC20" i="22"/>
  <c r="BH20" i="22"/>
  <c r="BC23" i="22"/>
  <c r="BH23" i="22"/>
  <c r="Q23" i="22"/>
  <c r="E23" i="22"/>
  <c r="BC16" i="22"/>
  <c r="AD17" i="22"/>
  <c r="AI17" i="22"/>
  <c r="AN17" i="22"/>
  <c r="AS17" i="22"/>
  <c r="AX17" i="22"/>
  <c r="BH16" i="22"/>
  <c r="BC17" i="22"/>
  <c r="BH17" i="22"/>
  <c r="Q17" i="22"/>
  <c r="E17" i="22"/>
  <c r="AD20" i="22"/>
  <c r="AI20" i="22"/>
  <c r="AN20" i="22"/>
  <c r="AS20" i="22"/>
  <c r="AX20" i="22"/>
  <c r="Q20" i="22"/>
  <c r="E20" i="22"/>
  <c r="AD16" i="22"/>
  <c r="AI16" i="22"/>
  <c r="AN16" i="22"/>
  <c r="AS16" i="22"/>
  <c r="AX16" i="22"/>
  <c r="Q16" i="22"/>
  <c r="E16" i="22"/>
  <c r="BC7" i="22"/>
  <c r="BH7" i="22"/>
  <c r="BC18" i="22"/>
  <c r="AD18" i="22"/>
  <c r="AI18" i="22"/>
  <c r="AN18" i="22"/>
  <c r="AS18" i="22"/>
  <c r="AX18" i="22"/>
  <c r="BH18" i="22"/>
  <c r="Q18" i="22"/>
  <c r="E18" i="22"/>
  <c r="AD15" i="22"/>
  <c r="AI15" i="22"/>
  <c r="AN15" i="22"/>
  <c r="AS15" i="22"/>
  <c r="AX15" i="22"/>
  <c r="Q15" i="22"/>
  <c r="E15" i="22"/>
  <c r="AD7" i="22"/>
  <c r="AI7" i="22"/>
  <c r="AN7" i="22"/>
  <c r="AS7" i="22"/>
  <c r="AX7" i="22"/>
  <c r="Q7" i="22"/>
  <c r="E7" i="22"/>
  <c r="A7" i="22"/>
  <c r="A8" i="22"/>
  <c r="A9" i="22"/>
  <c r="AD21" i="22"/>
  <c r="AI21" i="22"/>
  <c r="AN21" i="22"/>
  <c r="AS21" i="22"/>
  <c r="AX21" i="22"/>
  <c r="Q21" i="22"/>
  <c r="E21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BW28" i="22"/>
  <c r="BV28" i="22"/>
  <c r="BU28" i="22"/>
  <c r="BT28" i="22"/>
  <c r="BS28" i="22"/>
  <c r="BR28" i="22"/>
  <c r="BQ28" i="22"/>
  <c r="BM20" i="22"/>
  <c r="Y23" i="22"/>
  <c r="X23" i="22"/>
  <c r="W23" i="22"/>
  <c r="V23" i="22"/>
  <c r="U23" i="22"/>
  <c r="T23" i="22"/>
  <c r="S23" i="22"/>
  <c r="R23" i="22"/>
  <c r="BW27" i="22"/>
  <c r="BV27" i="22"/>
  <c r="BU27" i="22"/>
  <c r="BT27" i="22"/>
  <c r="BS27" i="22"/>
  <c r="BR27" i="22"/>
  <c r="BQ27" i="22"/>
  <c r="BM27" i="22"/>
  <c r="Y32" i="22"/>
  <c r="X32" i="22"/>
  <c r="W32" i="22"/>
  <c r="V32" i="22"/>
  <c r="U32" i="22"/>
  <c r="T32" i="22"/>
  <c r="S32" i="22"/>
  <c r="R32" i="22"/>
  <c r="BW26" i="22"/>
  <c r="BV26" i="22"/>
  <c r="BU26" i="22"/>
  <c r="BT26" i="22"/>
  <c r="BS26" i="22"/>
  <c r="BR26" i="22"/>
  <c r="BQ26" i="22"/>
  <c r="BM16" i="22"/>
  <c r="Y17" i="22"/>
  <c r="X17" i="22"/>
  <c r="W17" i="22"/>
  <c r="V17" i="22"/>
  <c r="U17" i="22"/>
  <c r="T17" i="22"/>
  <c r="S17" i="22"/>
  <c r="R17" i="22"/>
  <c r="BW25" i="22"/>
  <c r="BV25" i="22"/>
  <c r="BU25" i="22"/>
  <c r="BT25" i="22"/>
  <c r="BS25" i="22"/>
  <c r="BR25" i="22"/>
  <c r="BQ25" i="22"/>
  <c r="BM23" i="22"/>
  <c r="Y28" i="22"/>
  <c r="X28" i="22"/>
  <c r="W28" i="22"/>
  <c r="V28" i="22"/>
  <c r="U28" i="22"/>
  <c r="T28" i="22"/>
  <c r="S28" i="22"/>
  <c r="R28" i="22"/>
  <c r="BW24" i="22"/>
  <c r="BV24" i="22"/>
  <c r="BU24" i="22"/>
  <c r="BT24" i="22"/>
  <c r="BS24" i="22"/>
  <c r="BR24" i="22"/>
  <c r="BQ24" i="22"/>
  <c r="BM22" i="22"/>
  <c r="Y20" i="22"/>
  <c r="X20" i="22"/>
  <c r="W20" i="22"/>
  <c r="V20" i="22"/>
  <c r="U20" i="22"/>
  <c r="T20" i="22"/>
  <c r="S20" i="22"/>
  <c r="R20" i="22"/>
  <c r="BW23" i="22"/>
  <c r="BV23" i="22"/>
  <c r="BU23" i="22"/>
  <c r="BT23" i="22"/>
  <c r="BS23" i="22"/>
  <c r="BR23" i="22"/>
  <c r="BQ23" i="22"/>
  <c r="BM32" i="22"/>
  <c r="Y40" i="22"/>
  <c r="X40" i="22"/>
  <c r="W40" i="22"/>
  <c r="V40" i="22"/>
  <c r="U40" i="22"/>
  <c r="T40" i="22"/>
  <c r="S40" i="22"/>
  <c r="R40" i="22"/>
  <c r="BW22" i="22"/>
  <c r="BV22" i="22"/>
  <c r="BU22" i="22"/>
  <c r="BT22" i="22"/>
  <c r="BS22" i="22"/>
  <c r="BR22" i="22"/>
  <c r="BQ22" i="22"/>
  <c r="BM25" i="22"/>
  <c r="Y30" i="22"/>
  <c r="X30" i="22"/>
  <c r="W30" i="22"/>
  <c r="V30" i="22"/>
  <c r="U30" i="22"/>
  <c r="T30" i="22"/>
  <c r="S30" i="22"/>
  <c r="R30" i="22"/>
  <c r="BW21" i="22"/>
  <c r="BV21" i="22"/>
  <c r="BU21" i="22"/>
  <c r="BT21" i="22"/>
  <c r="BS21" i="22"/>
  <c r="BR21" i="22"/>
  <c r="BQ21" i="22"/>
  <c r="BM17" i="22"/>
  <c r="Y16" i="22"/>
  <c r="X16" i="22"/>
  <c r="W16" i="22"/>
  <c r="V16" i="22"/>
  <c r="U16" i="22"/>
  <c r="T16" i="22"/>
  <c r="S16" i="22"/>
  <c r="R16" i="22"/>
  <c r="F7" i="22"/>
  <c r="BW20" i="22"/>
  <c r="BV20" i="22"/>
  <c r="BU20" i="22"/>
  <c r="BT20" i="22"/>
  <c r="BS20" i="22"/>
  <c r="BR20" i="22"/>
  <c r="BQ20" i="22"/>
  <c r="BM7" i="22"/>
  <c r="Y8" i="22"/>
  <c r="X8" i="22"/>
  <c r="W8" i="22"/>
  <c r="U8" i="22"/>
  <c r="T8" i="22"/>
  <c r="S8" i="22"/>
  <c r="R8" i="22"/>
  <c r="BW19" i="22"/>
  <c r="BV19" i="22"/>
  <c r="BU19" i="22"/>
  <c r="BT19" i="22"/>
  <c r="BS19" i="22"/>
  <c r="BR19" i="22"/>
  <c r="BQ19" i="22"/>
  <c r="BM24" i="22"/>
  <c r="Y29" i="22"/>
  <c r="X29" i="22"/>
  <c r="W29" i="22"/>
  <c r="V29" i="22"/>
  <c r="U29" i="22"/>
  <c r="T29" i="22"/>
  <c r="S29" i="22"/>
  <c r="R29" i="22"/>
  <c r="BW18" i="22"/>
  <c r="BV18" i="22"/>
  <c r="BU18" i="22"/>
  <c r="BT18" i="22"/>
  <c r="BS18" i="22"/>
  <c r="BR18" i="22"/>
  <c r="BQ18" i="22"/>
  <c r="BM18" i="22"/>
  <c r="Y18" i="22"/>
  <c r="X18" i="22"/>
  <c r="W18" i="22"/>
  <c r="V18" i="22"/>
  <c r="U18" i="22"/>
  <c r="T18" i="22"/>
  <c r="S18" i="22"/>
  <c r="R18" i="22"/>
  <c r="BW17" i="22"/>
  <c r="BV17" i="22"/>
  <c r="BU17" i="22"/>
  <c r="BT17" i="22"/>
  <c r="BS17" i="22"/>
  <c r="BR17" i="22"/>
  <c r="BQ17" i="22"/>
  <c r="BM31" i="22"/>
  <c r="Y26" i="22"/>
  <c r="X26" i="22"/>
  <c r="W26" i="22"/>
  <c r="V26" i="22"/>
  <c r="U26" i="22"/>
  <c r="T26" i="22"/>
  <c r="S26" i="22"/>
  <c r="R26" i="22"/>
  <c r="BW16" i="22"/>
  <c r="BV16" i="22"/>
  <c r="BU16" i="22"/>
  <c r="BT16" i="22"/>
  <c r="BS16" i="22"/>
  <c r="BR16" i="22"/>
  <c r="BQ16" i="22"/>
  <c r="BM6" i="22"/>
  <c r="Y6" i="22"/>
  <c r="X6" i="22"/>
  <c r="W6" i="22"/>
  <c r="U6" i="22"/>
  <c r="T6" i="22"/>
  <c r="S6" i="22"/>
  <c r="R6" i="22"/>
  <c r="BW15" i="22"/>
  <c r="BV15" i="22"/>
  <c r="BU15" i="22"/>
  <c r="BT15" i="22"/>
  <c r="BS15" i="22"/>
  <c r="BR15" i="22"/>
  <c r="BQ15" i="22"/>
  <c r="BM14" i="22"/>
  <c r="Y15" i="22"/>
  <c r="X15" i="22"/>
  <c r="W15" i="22"/>
  <c r="V15" i="22"/>
  <c r="U15" i="22"/>
  <c r="T15" i="22"/>
  <c r="S15" i="22"/>
  <c r="R15" i="22"/>
  <c r="BW14" i="22"/>
  <c r="BV14" i="22"/>
  <c r="BU14" i="22"/>
  <c r="BT14" i="22"/>
  <c r="BS14" i="22"/>
  <c r="BR14" i="22"/>
  <c r="BQ14" i="22"/>
  <c r="BM33" i="22"/>
  <c r="Y41" i="22"/>
  <c r="X41" i="22"/>
  <c r="W41" i="22"/>
  <c r="V41" i="22"/>
  <c r="U41" i="22"/>
  <c r="T41" i="22"/>
  <c r="S41" i="22"/>
  <c r="R41" i="22"/>
  <c r="BW13" i="22"/>
  <c r="BV13" i="22"/>
  <c r="BU13" i="22"/>
  <c r="BT13" i="22"/>
  <c r="BS13" i="22"/>
  <c r="BR13" i="22"/>
  <c r="BQ13" i="22"/>
  <c r="BM9" i="22"/>
  <c r="Y12" i="22"/>
  <c r="X12" i="22"/>
  <c r="W12" i="22"/>
  <c r="U12" i="22"/>
  <c r="T12" i="22"/>
  <c r="S12" i="22"/>
  <c r="R12" i="22"/>
  <c r="F11" i="22"/>
  <c r="BW12" i="22"/>
  <c r="BV12" i="22"/>
  <c r="BU12" i="22"/>
  <c r="BT12" i="22"/>
  <c r="BS12" i="22"/>
  <c r="BR12" i="22"/>
  <c r="BQ12" i="22"/>
  <c r="BM10" i="22"/>
  <c r="Y7" i="22"/>
  <c r="X7" i="22"/>
  <c r="W7" i="22"/>
  <c r="V7" i="22"/>
  <c r="U7" i="22"/>
  <c r="T7" i="22"/>
  <c r="S7" i="22"/>
  <c r="R7" i="22"/>
  <c r="BW11" i="22"/>
  <c r="BV11" i="22"/>
  <c r="BU11" i="22"/>
  <c r="BT11" i="22"/>
  <c r="BS11" i="22"/>
  <c r="BR11" i="22"/>
  <c r="BQ11" i="22"/>
  <c r="BM8" i="22"/>
  <c r="Y9" i="22"/>
  <c r="X9" i="22"/>
  <c r="W9" i="22"/>
  <c r="U9" i="22"/>
  <c r="T9" i="22"/>
  <c r="S9" i="22"/>
  <c r="R9" i="22"/>
  <c r="BW10" i="22"/>
  <c r="BV10" i="22"/>
  <c r="BU10" i="22"/>
  <c r="BT10" i="22"/>
  <c r="BS10" i="22"/>
  <c r="BR10" i="22"/>
  <c r="BQ10" i="22"/>
  <c r="BM19" i="22"/>
  <c r="Y21" i="22"/>
  <c r="X21" i="22"/>
  <c r="W21" i="22"/>
  <c r="V21" i="22"/>
  <c r="U21" i="22"/>
  <c r="T21" i="22"/>
  <c r="S21" i="22"/>
  <c r="R21" i="22"/>
  <c r="W34" i="22"/>
  <c r="R33" i="22"/>
  <c r="V33" i="22"/>
  <c r="BW9" i="22"/>
  <c r="BV9" i="22"/>
  <c r="BU9" i="22"/>
  <c r="BT9" i="22"/>
  <c r="BS9" i="22"/>
  <c r="BR9" i="22"/>
  <c r="BQ9" i="22"/>
  <c r="BM29" i="22"/>
  <c r="Y34" i="22"/>
  <c r="X34" i="22"/>
  <c r="V34" i="22"/>
  <c r="U34" i="22"/>
  <c r="T34" i="22"/>
  <c r="S34" i="22"/>
  <c r="R34" i="22"/>
  <c r="BW8" i="22"/>
  <c r="BV8" i="22"/>
  <c r="BU8" i="22"/>
  <c r="BT8" i="22"/>
  <c r="BS8" i="22"/>
  <c r="BR8" i="22"/>
  <c r="BQ8" i="22"/>
  <c r="BM28" i="22"/>
  <c r="Y33" i="22"/>
  <c r="X33" i="22"/>
  <c r="W33" i="22"/>
  <c r="U33" i="22"/>
  <c r="T33" i="22"/>
  <c r="S33" i="22"/>
  <c r="T11" i="22"/>
  <c r="W11" i="22"/>
  <c r="BW7" i="22"/>
  <c r="BV7" i="22"/>
  <c r="BU7" i="22"/>
  <c r="BT7" i="22"/>
  <c r="BS7" i="22"/>
  <c r="BR7" i="22"/>
  <c r="BQ7" i="22"/>
  <c r="BM11" i="22"/>
  <c r="Y11" i="22"/>
  <c r="X11" i="22"/>
  <c r="V11" i="22"/>
  <c r="U11" i="22"/>
  <c r="S11" i="22"/>
  <c r="R11" i="22"/>
  <c r="V13" i="22"/>
  <c r="U13" i="22"/>
  <c r="BW6" i="22"/>
  <c r="BV6" i="22"/>
  <c r="BU6" i="22"/>
  <c r="BT6" i="22"/>
  <c r="BS6" i="22"/>
  <c r="BR6" i="22"/>
  <c r="BQ6" i="22"/>
  <c r="Y13" i="22"/>
  <c r="X13" i="22"/>
  <c r="W13" i="22"/>
  <c r="T13" i="22"/>
  <c r="S13" i="22"/>
  <c r="R13" i="22"/>
  <c r="A2" i="22"/>
  <c r="BM161" i="21"/>
  <c r="BH161" i="21"/>
  <c r="BC161" i="21"/>
  <c r="AX161" i="21"/>
  <c r="AS161" i="21"/>
  <c r="AN161" i="21"/>
  <c r="AI161" i="21"/>
  <c r="AD161" i="21"/>
  <c r="F161" i="21"/>
  <c r="Y161" i="21"/>
  <c r="X161" i="21"/>
  <c r="W161" i="21"/>
  <c r="V161" i="21"/>
  <c r="U161" i="21"/>
  <c r="T161" i="21"/>
  <c r="S161" i="21"/>
  <c r="R161" i="21"/>
  <c r="Q161" i="21"/>
  <c r="O161" i="21"/>
  <c r="N161" i="21"/>
  <c r="M161" i="21"/>
  <c r="L161" i="21"/>
  <c r="K161" i="21"/>
  <c r="I161" i="21"/>
  <c r="H161" i="21"/>
  <c r="E161" i="21"/>
  <c r="AD160" i="21"/>
  <c r="AI160" i="21"/>
  <c r="AN160" i="21"/>
  <c r="AS160" i="21"/>
  <c r="AX160" i="21"/>
  <c r="BC160" i="21"/>
  <c r="BH160" i="21"/>
  <c r="BM160" i="21"/>
  <c r="Q160" i="21"/>
  <c r="E160" i="21"/>
  <c r="A161" i="21"/>
  <c r="F160" i="21"/>
  <c r="Y160" i="21"/>
  <c r="X160" i="21"/>
  <c r="W160" i="21"/>
  <c r="V160" i="21"/>
  <c r="U160" i="21"/>
  <c r="T160" i="21"/>
  <c r="S160" i="21"/>
  <c r="R160" i="21"/>
  <c r="O160" i="21"/>
  <c r="N160" i="21"/>
  <c r="M160" i="21"/>
  <c r="L160" i="21"/>
  <c r="K160" i="21"/>
  <c r="J160" i="21"/>
  <c r="I160" i="21"/>
  <c r="H160" i="21"/>
  <c r="BM159" i="21"/>
  <c r="BH159" i="21"/>
  <c r="BC159" i="21"/>
  <c r="AX159" i="21"/>
  <c r="AS159" i="21"/>
  <c r="AN159" i="21"/>
  <c r="AI159" i="21"/>
  <c r="AD159" i="21"/>
  <c r="F159" i="21"/>
  <c r="Y159" i="21"/>
  <c r="X159" i="21"/>
  <c r="W159" i="21"/>
  <c r="V159" i="21"/>
  <c r="U159" i="21"/>
  <c r="T159" i="21"/>
  <c r="S159" i="21"/>
  <c r="R159" i="21"/>
  <c r="Q159" i="21"/>
  <c r="O159" i="21"/>
  <c r="N159" i="21"/>
  <c r="M159" i="21"/>
  <c r="L159" i="21"/>
  <c r="K159" i="21"/>
  <c r="J159" i="21"/>
  <c r="I159" i="21"/>
  <c r="H159" i="21"/>
  <c r="E159" i="21"/>
  <c r="AD158" i="21"/>
  <c r="AI158" i="21"/>
  <c r="AN158" i="21"/>
  <c r="AS158" i="21"/>
  <c r="AX158" i="21"/>
  <c r="BC158" i="21"/>
  <c r="BH158" i="21"/>
  <c r="BM158" i="21"/>
  <c r="Q158" i="21"/>
  <c r="E158" i="21"/>
  <c r="F158" i="21"/>
  <c r="Y158" i="21"/>
  <c r="X158" i="21"/>
  <c r="W158" i="21"/>
  <c r="V158" i="21"/>
  <c r="U158" i="21"/>
  <c r="T158" i="21"/>
  <c r="S158" i="21"/>
  <c r="R158" i="21"/>
  <c r="O158" i="21"/>
  <c r="N158" i="21"/>
  <c r="M158" i="21"/>
  <c r="L158" i="21"/>
  <c r="K158" i="21"/>
  <c r="J158" i="21"/>
  <c r="I158" i="21"/>
  <c r="H158" i="21"/>
  <c r="AD157" i="21"/>
  <c r="AI157" i="21"/>
  <c r="AN157" i="21"/>
  <c r="AS157" i="21"/>
  <c r="AX157" i="21"/>
  <c r="BC157" i="21"/>
  <c r="BH157" i="21"/>
  <c r="BM157" i="21"/>
  <c r="Q157" i="21"/>
  <c r="E157" i="21"/>
  <c r="F157" i="21"/>
  <c r="Y157" i="21"/>
  <c r="X157" i="21"/>
  <c r="W157" i="21"/>
  <c r="V157" i="21"/>
  <c r="U157" i="21"/>
  <c r="T157" i="21"/>
  <c r="S157" i="21"/>
  <c r="R157" i="21"/>
  <c r="O157" i="21"/>
  <c r="N157" i="21"/>
  <c r="M157" i="21"/>
  <c r="L157" i="21"/>
  <c r="K157" i="21"/>
  <c r="J157" i="21"/>
  <c r="I157" i="21"/>
  <c r="H157" i="21"/>
  <c r="AD156" i="21"/>
  <c r="AI156" i="21"/>
  <c r="AN156" i="21"/>
  <c r="AS156" i="21"/>
  <c r="AX156" i="21"/>
  <c r="BC156" i="21"/>
  <c r="BH156" i="21"/>
  <c r="BM156" i="21"/>
  <c r="Q156" i="21"/>
  <c r="E156" i="21"/>
  <c r="F156" i="21"/>
  <c r="Y156" i="21"/>
  <c r="X156" i="21"/>
  <c r="W156" i="21"/>
  <c r="V156" i="21"/>
  <c r="U156" i="21"/>
  <c r="T156" i="21"/>
  <c r="S156" i="21"/>
  <c r="R156" i="21"/>
  <c r="O156" i="21"/>
  <c r="N156" i="21"/>
  <c r="M156" i="21"/>
  <c r="L156" i="21"/>
  <c r="K156" i="21"/>
  <c r="I156" i="21"/>
  <c r="H156" i="21"/>
  <c r="AD155" i="21"/>
  <c r="AI155" i="21"/>
  <c r="AN155" i="21"/>
  <c r="AS155" i="21"/>
  <c r="AX155" i="21"/>
  <c r="BC155" i="21"/>
  <c r="BH155" i="21"/>
  <c r="BM155" i="21"/>
  <c r="Q155" i="21"/>
  <c r="E155" i="21"/>
  <c r="F155" i="21"/>
  <c r="Y155" i="21"/>
  <c r="X155" i="21"/>
  <c r="W155" i="21"/>
  <c r="V155" i="21"/>
  <c r="U155" i="21"/>
  <c r="T155" i="21"/>
  <c r="S155" i="21"/>
  <c r="R155" i="21"/>
  <c r="O155" i="21"/>
  <c r="N155" i="21"/>
  <c r="M155" i="21"/>
  <c r="L155" i="21"/>
  <c r="K155" i="21"/>
  <c r="J155" i="21"/>
  <c r="I155" i="21"/>
  <c r="H155" i="21"/>
  <c r="AD154" i="21"/>
  <c r="AI154" i="21"/>
  <c r="AN154" i="21"/>
  <c r="AS154" i="21"/>
  <c r="AX154" i="21"/>
  <c r="BC154" i="21"/>
  <c r="BH154" i="21"/>
  <c r="BM154" i="21"/>
  <c r="Q154" i="21"/>
  <c r="E154" i="21"/>
  <c r="F154" i="21"/>
  <c r="Y154" i="21"/>
  <c r="X154" i="21"/>
  <c r="W154" i="21"/>
  <c r="V154" i="21"/>
  <c r="U154" i="21"/>
  <c r="T154" i="21"/>
  <c r="S154" i="21"/>
  <c r="R154" i="21"/>
  <c r="O154" i="21"/>
  <c r="N154" i="21"/>
  <c r="M154" i="21"/>
  <c r="L154" i="21"/>
  <c r="K154" i="21"/>
  <c r="J154" i="21"/>
  <c r="I154" i="21"/>
  <c r="H154" i="21"/>
  <c r="AD153" i="21"/>
  <c r="AI153" i="21"/>
  <c r="AN153" i="21"/>
  <c r="AS153" i="21"/>
  <c r="AX153" i="21"/>
  <c r="BC153" i="21"/>
  <c r="BH153" i="21"/>
  <c r="BM153" i="21"/>
  <c r="Q153" i="21"/>
  <c r="E153" i="21"/>
  <c r="F153" i="21"/>
  <c r="Y153" i="21"/>
  <c r="X153" i="21"/>
  <c r="W153" i="21"/>
  <c r="V153" i="21"/>
  <c r="U153" i="21"/>
  <c r="T153" i="21"/>
  <c r="S153" i="21"/>
  <c r="R153" i="21"/>
  <c r="O153" i="21"/>
  <c r="N153" i="21"/>
  <c r="M153" i="21"/>
  <c r="L153" i="21"/>
  <c r="K153" i="21"/>
  <c r="J153" i="21"/>
  <c r="I153" i="21"/>
  <c r="H153" i="21"/>
  <c r="AD152" i="21"/>
  <c r="AI152" i="21"/>
  <c r="AN152" i="21"/>
  <c r="AS152" i="21"/>
  <c r="AX152" i="21"/>
  <c r="BC152" i="21"/>
  <c r="BH152" i="21"/>
  <c r="Q152" i="21"/>
  <c r="E152" i="21"/>
  <c r="BM152" i="21"/>
  <c r="F152" i="21"/>
  <c r="Y152" i="21"/>
  <c r="X152" i="21"/>
  <c r="W152" i="21"/>
  <c r="V152" i="21"/>
  <c r="U152" i="21"/>
  <c r="T152" i="21"/>
  <c r="S152" i="21"/>
  <c r="R152" i="21"/>
  <c r="K152" i="21"/>
  <c r="AD151" i="21"/>
  <c r="AI151" i="21"/>
  <c r="AN151" i="21"/>
  <c r="AS151" i="21"/>
  <c r="AX151" i="21"/>
  <c r="BC151" i="21"/>
  <c r="BH151" i="21"/>
  <c r="BM151" i="21"/>
  <c r="Q151" i="21"/>
  <c r="E151" i="21"/>
  <c r="F151" i="21"/>
  <c r="Y151" i="21"/>
  <c r="X151" i="21"/>
  <c r="W151" i="21"/>
  <c r="V151" i="21"/>
  <c r="U151" i="21"/>
  <c r="T151" i="21"/>
  <c r="S151" i="21"/>
  <c r="R151" i="21"/>
  <c r="O151" i="21"/>
  <c r="N151" i="21"/>
  <c r="M151" i="21"/>
  <c r="L151" i="21"/>
  <c r="K151" i="21"/>
  <c r="I151" i="21"/>
  <c r="H151" i="21"/>
  <c r="AD150" i="21"/>
  <c r="AI150" i="21"/>
  <c r="AN150" i="21"/>
  <c r="AS150" i="21"/>
  <c r="AX150" i="21"/>
  <c r="BC150" i="21"/>
  <c r="BH150" i="21"/>
  <c r="Q150" i="21"/>
  <c r="E150" i="21"/>
  <c r="AD149" i="21"/>
  <c r="AI149" i="21"/>
  <c r="AN149" i="21"/>
  <c r="AS149" i="21"/>
  <c r="AX149" i="21"/>
  <c r="BC149" i="21"/>
  <c r="BH149" i="21"/>
  <c r="BM149" i="21"/>
  <c r="Q149" i="21"/>
  <c r="E149" i="21"/>
  <c r="A151" i="21"/>
  <c r="BM150" i="21"/>
  <c r="F150" i="21"/>
  <c r="Y150" i="21"/>
  <c r="X150" i="21"/>
  <c r="W150" i="21"/>
  <c r="V150" i="21"/>
  <c r="U150" i="21"/>
  <c r="T150" i="21"/>
  <c r="S150" i="21"/>
  <c r="R150" i="21"/>
  <c r="O150" i="21"/>
  <c r="N150" i="21"/>
  <c r="M150" i="21"/>
  <c r="L150" i="21"/>
  <c r="K150" i="21"/>
  <c r="J150" i="21"/>
  <c r="I150" i="21"/>
  <c r="H150" i="21"/>
  <c r="F149" i="21"/>
  <c r="Y149" i="21"/>
  <c r="X149" i="21"/>
  <c r="W149" i="21"/>
  <c r="V149" i="21"/>
  <c r="U149" i="21"/>
  <c r="T149" i="21"/>
  <c r="S149" i="21"/>
  <c r="R149" i="21"/>
  <c r="O149" i="21"/>
  <c r="N149" i="21"/>
  <c r="M149" i="21"/>
  <c r="L149" i="21"/>
  <c r="K149" i="21"/>
  <c r="I149" i="21"/>
  <c r="H149" i="21"/>
  <c r="AD148" i="21"/>
  <c r="AI148" i="21"/>
  <c r="AN148" i="21"/>
  <c r="AS148" i="21"/>
  <c r="AX148" i="21"/>
  <c r="BC148" i="21"/>
  <c r="BH148" i="21"/>
  <c r="BM148" i="21"/>
  <c r="Q148" i="21"/>
  <c r="E148" i="21"/>
  <c r="F148" i="21"/>
  <c r="Y148" i="21"/>
  <c r="X148" i="21"/>
  <c r="W148" i="21"/>
  <c r="V148" i="21"/>
  <c r="U148" i="21"/>
  <c r="T148" i="21"/>
  <c r="S148" i="21"/>
  <c r="R148" i="21"/>
  <c r="O148" i="21"/>
  <c r="N148" i="21"/>
  <c r="M148" i="21"/>
  <c r="L148" i="21"/>
  <c r="K148" i="21"/>
  <c r="J148" i="21"/>
  <c r="I148" i="21"/>
  <c r="H148" i="21"/>
  <c r="AD147" i="21"/>
  <c r="AI147" i="21"/>
  <c r="AN147" i="21"/>
  <c r="AS147" i="21"/>
  <c r="AX147" i="21"/>
  <c r="BC147" i="21"/>
  <c r="BH147" i="21"/>
  <c r="BM147" i="21"/>
  <c r="Q147" i="21"/>
  <c r="E147" i="21"/>
  <c r="F147" i="21"/>
  <c r="Y147" i="21"/>
  <c r="X147" i="21"/>
  <c r="W147" i="21"/>
  <c r="V147" i="21"/>
  <c r="U147" i="21"/>
  <c r="T147" i="21"/>
  <c r="S147" i="21"/>
  <c r="R147" i="21"/>
  <c r="O147" i="21"/>
  <c r="N147" i="21"/>
  <c r="M147" i="21"/>
  <c r="L147" i="21"/>
  <c r="K147" i="21"/>
  <c r="J147" i="21"/>
  <c r="I147" i="21"/>
  <c r="H147" i="21"/>
  <c r="AD146" i="21"/>
  <c r="AI146" i="21"/>
  <c r="AN146" i="21"/>
  <c r="AS146" i="21"/>
  <c r="AX146" i="21"/>
  <c r="BC146" i="21"/>
  <c r="BH146" i="21"/>
  <c r="BM146" i="21"/>
  <c r="Q146" i="21"/>
  <c r="E146" i="21"/>
  <c r="F146" i="21"/>
  <c r="Y146" i="21"/>
  <c r="X146" i="21"/>
  <c r="W146" i="21"/>
  <c r="V146" i="21"/>
  <c r="U146" i="21"/>
  <c r="T146" i="21"/>
  <c r="S146" i="21"/>
  <c r="R146" i="21"/>
  <c r="O146" i="21"/>
  <c r="N146" i="21"/>
  <c r="M146" i="21"/>
  <c r="L146" i="21"/>
  <c r="K146" i="21"/>
  <c r="J146" i="21"/>
  <c r="I146" i="21"/>
  <c r="H146" i="21"/>
  <c r="AD145" i="21"/>
  <c r="AI145" i="21"/>
  <c r="AN145" i="21"/>
  <c r="AS145" i="21"/>
  <c r="AX145" i="21"/>
  <c r="BC145" i="21"/>
  <c r="BH145" i="21"/>
  <c r="Q145" i="21"/>
  <c r="E145" i="21"/>
  <c r="BM145" i="21"/>
  <c r="F145" i="21"/>
  <c r="Y145" i="21"/>
  <c r="X145" i="21"/>
  <c r="W145" i="21"/>
  <c r="V145" i="21"/>
  <c r="U145" i="21"/>
  <c r="T145" i="21"/>
  <c r="S145" i="21"/>
  <c r="R145" i="21"/>
  <c r="K145" i="21"/>
  <c r="AD144" i="21"/>
  <c r="AI144" i="21"/>
  <c r="AN144" i="21"/>
  <c r="AS144" i="21"/>
  <c r="AX144" i="21"/>
  <c r="BC144" i="21"/>
  <c r="BH144" i="21"/>
  <c r="BM144" i="21"/>
  <c r="Q144" i="21"/>
  <c r="E144" i="21"/>
  <c r="AD143" i="21"/>
  <c r="AI143" i="21"/>
  <c r="AN143" i="21"/>
  <c r="AS143" i="21"/>
  <c r="AX143" i="21"/>
  <c r="BC143" i="21"/>
  <c r="BH143" i="21"/>
  <c r="BM143" i="21"/>
  <c r="Q143" i="21"/>
  <c r="E143" i="21"/>
  <c r="A145" i="21"/>
  <c r="F144" i="21"/>
  <c r="Y144" i="21"/>
  <c r="X144" i="21"/>
  <c r="W144" i="21"/>
  <c r="V144" i="21"/>
  <c r="U144" i="21"/>
  <c r="T144" i="21"/>
  <c r="S144" i="21"/>
  <c r="R144" i="21"/>
  <c r="O144" i="21"/>
  <c r="N144" i="21"/>
  <c r="M144" i="21"/>
  <c r="L144" i="21"/>
  <c r="K144" i="21"/>
  <c r="J144" i="21"/>
  <c r="I144" i="21"/>
  <c r="H144" i="21"/>
  <c r="F143" i="21"/>
  <c r="Y143" i="21"/>
  <c r="X143" i="21"/>
  <c r="W143" i="21"/>
  <c r="V143" i="21"/>
  <c r="U143" i="21"/>
  <c r="T143" i="21"/>
  <c r="S143" i="21"/>
  <c r="R143" i="21"/>
  <c r="O143" i="21"/>
  <c r="N143" i="21"/>
  <c r="M143" i="21"/>
  <c r="L143" i="21"/>
  <c r="K143" i="21"/>
  <c r="I143" i="21"/>
  <c r="H143" i="21"/>
  <c r="AD142" i="21"/>
  <c r="AI142" i="21"/>
  <c r="AN142" i="21"/>
  <c r="AS142" i="21"/>
  <c r="AX142" i="21"/>
  <c r="BC142" i="21"/>
  <c r="BH142" i="21"/>
  <c r="BM142" i="21"/>
  <c r="Q142" i="21"/>
  <c r="E142" i="21"/>
  <c r="AD141" i="21"/>
  <c r="AI141" i="21"/>
  <c r="AN141" i="21"/>
  <c r="AS141" i="21"/>
  <c r="AX141" i="21"/>
  <c r="BC141" i="21"/>
  <c r="BH141" i="21"/>
  <c r="BM141" i="21"/>
  <c r="Q141" i="21"/>
  <c r="E141" i="21"/>
  <c r="A143" i="21"/>
  <c r="F142" i="21"/>
  <c r="Y142" i="21"/>
  <c r="X142" i="21"/>
  <c r="W142" i="21"/>
  <c r="V142" i="21"/>
  <c r="U142" i="21"/>
  <c r="T142" i="21"/>
  <c r="S142" i="21"/>
  <c r="R142" i="21"/>
  <c r="O142" i="21"/>
  <c r="N142" i="21"/>
  <c r="M142" i="21"/>
  <c r="L142" i="21"/>
  <c r="K142" i="21"/>
  <c r="J142" i="21"/>
  <c r="I142" i="21"/>
  <c r="H142" i="21"/>
  <c r="F141" i="21"/>
  <c r="Y141" i="21"/>
  <c r="X141" i="21"/>
  <c r="W141" i="21"/>
  <c r="V141" i="21"/>
  <c r="U141" i="21"/>
  <c r="T141" i="21"/>
  <c r="S141" i="21"/>
  <c r="R141" i="21"/>
  <c r="O141" i="21"/>
  <c r="N141" i="21"/>
  <c r="M141" i="21"/>
  <c r="L141" i="21"/>
  <c r="K141" i="21"/>
  <c r="J141" i="21"/>
  <c r="I141" i="21"/>
  <c r="H141" i="21"/>
  <c r="AD140" i="21"/>
  <c r="AI140" i="21"/>
  <c r="AN140" i="21"/>
  <c r="AS140" i="21"/>
  <c r="AX140" i="21"/>
  <c r="BC140" i="21"/>
  <c r="BH140" i="21"/>
  <c r="BM140" i="21"/>
  <c r="Q140" i="21"/>
  <c r="E140" i="21"/>
  <c r="AD139" i="21"/>
  <c r="AI139" i="21"/>
  <c r="AN139" i="21"/>
  <c r="AS139" i="21"/>
  <c r="AX139" i="21"/>
  <c r="BC139" i="21"/>
  <c r="BH139" i="21"/>
  <c r="BM139" i="21"/>
  <c r="Q139" i="21"/>
  <c r="E139" i="21"/>
  <c r="A141" i="21"/>
  <c r="F140" i="21"/>
  <c r="Y140" i="21"/>
  <c r="X140" i="21"/>
  <c r="W140" i="21"/>
  <c r="V140" i="21"/>
  <c r="U140" i="21"/>
  <c r="T140" i="21"/>
  <c r="S140" i="21"/>
  <c r="R140" i="21"/>
  <c r="O140" i="21"/>
  <c r="N140" i="21"/>
  <c r="M140" i="21"/>
  <c r="L140" i="21"/>
  <c r="K140" i="21"/>
  <c r="J140" i="21"/>
  <c r="I140" i="21"/>
  <c r="H140" i="21"/>
  <c r="F139" i="21"/>
  <c r="Y139" i="21"/>
  <c r="X139" i="21"/>
  <c r="W139" i="21"/>
  <c r="V139" i="21"/>
  <c r="U139" i="21"/>
  <c r="T139" i="21"/>
  <c r="S139" i="21"/>
  <c r="R139" i="21"/>
  <c r="O139" i="21"/>
  <c r="N139" i="21"/>
  <c r="M139" i="21"/>
  <c r="L139" i="21"/>
  <c r="K139" i="21"/>
  <c r="I139" i="21"/>
  <c r="H139" i="21"/>
  <c r="AD138" i="21"/>
  <c r="AI138" i="21"/>
  <c r="AN138" i="21"/>
  <c r="AS138" i="21"/>
  <c r="AX138" i="21"/>
  <c r="BC138" i="21"/>
  <c r="BH138" i="21"/>
  <c r="BM138" i="21"/>
  <c r="Q138" i="21"/>
  <c r="E138" i="21"/>
  <c r="F138" i="21"/>
  <c r="Y138" i="21"/>
  <c r="X138" i="21"/>
  <c r="W138" i="21"/>
  <c r="V138" i="21"/>
  <c r="U138" i="21"/>
  <c r="T138" i="21"/>
  <c r="S138" i="21"/>
  <c r="R138" i="21"/>
  <c r="O138" i="21"/>
  <c r="N138" i="21"/>
  <c r="M138" i="21"/>
  <c r="L138" i="21"/>
  <c r="K138" i="21"/>
  <c r="J138" i="21"/>
  <c r="I138" i="21"/>
  <c r="H138" i="21"/>
  <c r="AD137" i="21"/>
  <c r="AI137" i="21"/>
  <c r="AN137" i="21"/>
  <c r="AS137" i="21"/>
  <c r="AX137" i="21"/>
  <c r="BC137" i="21"/>
  <c r="BH137" i="21"/>
  <c r="BM137" i="21"/>
  <c r="Q137" i="21"/>
  <c r="E137" i="21"/>
  <c r="F137" i="21"/>
  <c r="Y137" i="21"/>
  <c r="X137" i="21"/>
  <c r="W137" i="21"/>
  <c r="V137" i="21"/>
  <c r="U137" i="21"/>
  <c r="T137" i="21"/>
  <c r="S137" i="21"/>
  <c r="R137" i="21"/>
  <c r="O137" i="21"/>
  <c r="N137" i="21"/>
  <c r="M137" i="21"/>
  <c r="L137" i="21"/>
  <c r="K137" i="21"/>
  <c r="J137" i="21"/>
  <c r="I137" i="21"/>
  <c r="H137" i="21"/>
  <c r="AD136" i="21"/>
  <c r="AI136" i="21"/>
  <c r="AN136" i="21"/>
  <c r="AS136" i="21"/>
  <c r="AX136" i="21"/>
  <c r="BC136" i="21"/>
  <c r="BH136" i="21"/>
  <c r="BM136" i="21"/>
  <c r="Q136" i="21"/>
  <c r="E136" i="21"/>
  <c r="F136" i="21"/>
  <c r="Y136" i="21"/>
  <c r="X136" i="21"/>
  <c r="W136" i="21"/>
  <c r="V136" i="21"/>
  <c r="U136" i="21"/>
  <c r="T136" i="21"/>
  <c r="S136" i="21"/>
  <c r="R136" i="21"/>
  <c r="O136" i="21"/>
  <c r="N136" i="21"/>
  <c r="M136" i="21"/>
  <c r="L136" i="21"/>
  <c r="K136" i="21"/>
  <c r="J136" i="21"/>
  <c r="I136" i="21"/>
  <c r="AD135" i="21"/>
  <c r="AI135" i="21"/>
  <c r="AN135" i="21"/>
  <c r="AS135" i="21"/>
  <c r="AX135" i="21"/>
  <c r="BC135" i="21"/>
  <c r="BH135" i="21"/>
  <c r="Q135" i="21"/>
  <c r="E135" i="21"/>
  <c r="AD134" i="21"/>
  <c r="AI134" i="21"/>
  <c r="AN134" i="21"/>
  <c r="AS134" i="21"/>
  <c r="AX134" i="21"/>
  <c r="BC134" i="21"/>
  <c r="BH134" i="21"/>
  <c r="BM134" i="21"/>
  <c r="Q134" i="21"/>
  <c r="E134" i="21"/>
  <c r="A136" i="21"/>
  <c r="BM135" i="21"/>
  <c r="F135" i="21"/>
  <c r="Y135" i="21"/>
  <c r="X135" i="21"/>
  <c r="W135" i="21"/>
  <c r="V135" i="21"/>
  <c r="U135" i="21"/>
  <c r="T135" i="21"/>
  <c r="S135" i="21"/>
  <c r="R135" i="21"/>
  <c r="O135" i="21"/>
  <c r="N135" i="21"/>
  <c r="M135" i="21"/>
  <c r="L135" i="21"/>
  <c r="K135" i="21"/>
  <c r="J135" i="21"/>
  <c r="I135" i="21"/>
  <c r="H135" i="21"/>
  <c r="F134" i="21"/>
  <c r="Y134" i="21"/>
  <c r="X134" i="21"/>
  <c r="W134" i="21"/>
  <c r="V134" i="21"/>
  <c r="U134" i="21"/>
  <c r="T134" i="21"/>
  <c r="S134" i="21"/>
  <c r="R134" i="21"/>
  <c r="O134" i="21"/>
  <c r="N134" i="21"/>
  <c r="M134" i="21"/>
  <c r="L134" i="21"/>
  <c r="K134" i="21"/>
  <c r="J134" i="21"/>
  <c r="I134" i="21"/>
  <c r="H134" i="21"/>
  <c r="AD133" i="21"/>
  <c r="AI133" i="21"/>
  <c r="AN133" i="21"/>
  <c r="AS133" i="21"/>
  <c r="AX133" i="21"/>
  <c r="BC133" i="21"/>
  <c r="BH133" i="21"/>
  <c r="BM133" i="21"/>
  <c r="Q133" i="21"/>
  <c r="E133" i="21"/>
  <c r="F133" i="21"/>
  <c r="Y133" i="21"/>
  <c r="X133" i="21"/>
  <c r="W133" i="21"/>
  <c r="V133" i="21"/>
  <c r="U133" i="21"/>
  <c r="T133" i="21"/>
  <c r="S133" i="21"/>
  <c r="R133" i="21"/>
  <c r="O133" i="21"/>
  <c r="N133" i="21"/>
  <c r="M133" i="21"/>
  <c r="L133" i="21"/>
  <c r="K133" i="21"/>
  <c r="J133" i="21"/>
  <c r="I133" i="21"/>
  <c r="H133" i="21"/>
  <c r="AD132" i="21"/>
  <c r="AI132" i="21"/>
  <c r="AN132" i="21"/>
  <c r="AS132" i="21"/>
  <c r="AX132" i="21"/>
  <c r="BC132" i="21"/>
  <c r="BH132" i="21"/>
  <c r="BM132" i="21"/>
  <c r="Q132" i="21"/>
  <c r="E132" i="21"/>
  <c r="F132" i="21"/>
  <c r="Y132" i="21"/>
  <c r="X132" i="21"/>
  <c r="W132" i="21"/>
  <c r="V132" i="21"/>
  <c r="U132" i="21"/>
  <c r="T132" i="21"/>
  <c r="S132" i="21"/>
  <c r="R132" i="21"/>
  <c r="O132" i="21"/>
  <c r="N132" i="21"/>
  <c r="M132" i="21"/>
  <c r="L132" i="21"/>
  <c r="K132" i="21"/>
  <c r="J132" i="21"/>
  <c r="I132" i="21"/>
  <c r="H132" i="21"/>
  <c r="AD131" i="21"/>
  <c r="AI131" i="21"/>
  <c r="AN131" i="21"/>
  <c r="AS131" i="21"/>
  <c r="AX131" i="21"/>
  <c r="BC131" i="21"/>
  <c r="BH131" i="21"/>
  <c r="BM131" i="21"/>
  <c r="Q131" i="21"/>
  <c r="E131" i="21"/>
  <c r="F131" i="21"/>
  <c r="Y131" i="21"/>
  <c r="X131" i="21"/>
  <c r="W131" i="21"/>
  <c r="V131" i="21"/>
  <c r="U131" i="21"/>
  <c r="T131" i="21"/>
  <c r="S131" i="21"/>
  <c r="R131" i="21"/>
  <c r="O131" i="21"/>
  <c r="N131" i="21"/>
  <c r="M131" i="21"/>
  <c r="L131" i="21"/>
  <c r="K131" i="21"/>
  <c r="J131" i="21"/>
  <c r="I131" i="21"/>
  <c r="H131" i="21"/>
  <c r="AD130" i="21"/>
  <c r="AI130" i="21"/>
  <c r="AN130" i="21"/>
  <c r="AS130" i="21"/>
  <c r="AX130" i="21"/>
  <c r="BC130" i="21"/>
  <c r="BH130" i="21"/>
  <c r="BM130" i="21"/>
  <c r="Q130" i="21"/>
  <c r="E130" i="21"/>
  <c r="F130" i="21"/>
  <c r="Y130" i="21"/>
  <c r="X130" i="21"/>
  <c r="W130" i="21"/>
  <c r="V130" i="21"/>
  <c r="U130" i="21"/>
  <c r="T130" i="21"/>
  <c r="S130" i="21"/>
  <c r="R130" i="21"/>
  <c r="O130" i="21"/>
  <c r="N130" i="21"/>
  <c r="M130" i="21"/>
  <c r="L130" i="21"/>
  <c r="K130" i="21"/>
  <c r="J130" i="21"/>
  <c r="I130" i="21"/>
  <c r="H130" i="21"/>
  <c r="AD129" i="21"/>
  <c r="AI129" i="21"/>
  <c r="AN129" i="21"/>
  <c r="AS129" i="21"/>
  <c r="AX129" i="21"/>
  <c r="BC129" i="21"/>
  <c r="BH129" i="21"/>
  <c r="BM129" i="21"/>
  <c r="Q129" i="21"/>
  <c r="E129" i="21"/>
  <c r="F129" i="21"/>
  <c r="Y129" i="21"/>
  <c r="X129" i="21"/>
  <c r="W129" i="21"/>
  <c r="V129" i="21"/>
  <c r="U129" i="21"/>
  <c r="T129" i="21"/>
  <c r="S129" i="21"/>
  <c r="R129" i="21"/>
  <c r="O129" i="21"/>
  <c r="N129" i="21"/>
  <c r="M129" i="21"/>
  <c r="L129" i="21"/>
  <c r="K129" i="21"/>
  <c r="J129" i="21"/>
  <c r="I129" i="21"/>
  <c r="H129" i="21"/>
  <c r="AD128" i="21"/>
  <c r="AI128" i="21"/>
  <c r="AN128" i="21"/>
  <c r="AS128" i="21"/>
  <c r="AX128" i="21"/>
  <c r="BC128" i="21"/>
  <c r="BH128" i="21"/>
  <c r="BM128" i="21"/>
  <c r="Q128" i="21"/>
  <c r="E128" i="21"/>
  <c r="F128" i="21"/>
  <c r="Y128" i="21"/>
  <c r="X128" i="21"/>
  <c r="W128" i="21"/>
  <c r="V128" i="21"/>
  <c r="U128" i="21"/>
  <c r="T128" i="21"/>
  <c r="S128" i="21"/>
  <c r="R128" i="21"/>
  <c r="O128" i="21"/>
  <c r="N128" i="21"/>
  <c r="M128" i="21"/>
  <c r="L128" i="21"/>
  <c r="K128" i="21"/>
  <c r="J128" i="21"/>
  <c r="I128" i="21"/>
  <c r="H128" i="21"/>
  <c r="AD127" i="21"/>
  <c r="AI127" i="21"/>
  <c r="AN127" i="21"/>
  <c r="AS127" i="21"/>
  <c r="AX127" i="21"/>
  <c r="BC127" i="21"/>
  <c r="BH127" i="21"/>
  <c r="BM127" i="21"/>
  <c r="Q127" i="21"/>
  <c r="F127" i="21"/>
  <c r="T127" i="21"/>
  <c r="E127" i="21"/>
  <c r="Y127" i="21"/>
  <c r="X127" i="21"/>
  <c r="W127" i="21"/>
  <c r="V127" i="21"/>
  <c r="U127" i="21"/>
  <c r="S127" i="21"/>
  <c r="R127" i="21"/>
  <c r="O127" i="21"/>
  <c r="N127" i="21"/>
  <c r="M127" i="21"/>
  <c r="L127" i="21"/>
  <c r="K127" i="21"/>
  <c r="J127" i="21"/>
  <c r="I127" i="21"/>
  <c r="H127" i="21"/>
  <c r="AD126" i="21"/>
  <c r="AI126" i="21"/>
  <c r="AN126" i="21"/>
  <c r="AS126" i="21"/>
  <c r="AX126" i="21"/>
  <c r="BC126" i="21"/>
  <c r="BH126" i="21"/>
  <c r="BM126" i="21"/>
  <c r="Q126" i="21"/>
  <c r="E126" i="21"/>
  <c r="F126" i="21"/>
  <c r="Y126" i="21"/>
  <c r="X126" i="21"/>
  <c r="W126" i="21"/>
  <c r="V126" i="21"/>
  <c r="U126" i="21"/>
  <c r="T126" i="21"/>
  <c r="S126" i="21"/>
  <c r="R126" i="21"/>
  <c r="O126" i="21"/>
  <c r="N126" i="21"/>
  <c r="M126" i="21"/>
  <c r="L126" i="21"/>
  <c r="K126" i="21"/>
  <c r="J126" i="21"/>
  <c r="I126" i="21"/>
  <c r="H126" i="21"/>
  <c r="AD125" i="21"/>
  <c r="AI125" i="21"/>
  <c r="AN125" i="21"/>
  <c r="AS125" i="21"/>
  <c r="AX125" i="21"/>
  <c r="BC125" i="21"/>
  <c r="BH125" i="21"/>
  <c r="BM125" i="21"/>
  <c r="Q125" i="21"/>
  <c r="E125" i="21"/>
  <c r="F125" i="21"/>
  <c r="Y125" i="21"/>
  <c r="X125" i="21"/>
  <c r="W125" i="21"/>
  <c r="V125" i="21"/>
  <c r="U125" i="21"/>
  <c r="T125" i="21"/>
  <c r="S125" i="21"/>
  <c r="R125" i="21"/>
  <c r="O125" i="21"/>
  <c r="N125" i="21"/>
  <c r="M125" i="21"/>
  <c r="L125" i="21"/>
  <c r="K125" i="21"/>
  <c r="J125" i="21"/>
  <c r="I125" i="21"/>
  <c r="H125" i="21"/>
  <c r="AD124" i="21"/>
  <c r="AI124" i="21"/>
  <c r="AN124" i="21"/>
  <c r="AS124" i="21"/>
  <c r="AX124" i="21"/>
  <c r="BC124" i="21"/>
  <c r="BH124" i="21"/>
  <c r="BM124" i="21"/>
  <c r="Q124" i="21"/>
  <c r="F124" i="21"/>
  <c r="R124" i="21"/>
  <c r="E124" i="21"/>
  <c r="Y124" i="21"/>
  <c r="X124" i="21"/>
  <c r="W124" i="21"/>
  <c r="V124" i="21"/>
  <c r="U124" i="21"/>
  <c r="T124" i="21"/>
  <c r="S124" i="21"/>
  <c r="O124" i="21"/>
  <c r="N124" i="21"/>
  <c r="M124" i="21"/>
  <c r="L124" i="21"/>
  <c r="K124" i="21"/>
  <c r="J124" i="21"/>
  <c r="I124" i="21"/>
  <c r="H124" i="21"/>
  <c r="AD123" i="21"/>
  <c r="AI123" i="21"/>
  <c r="AN123" i="21"/>
  <c r="AS123" i="21"/>
  <c r="AX123" i="21"/>
  <c r="BC123" i="21"/>
  <c r="BH123" i="21"/>
  <c r="BM123" i="21"/>
  <c r="Q123" i="21"/>
  <c r="E123" i="21"/>
  <c r="F123" i="21"/>
  <c r="Y123" i="21"/>
  <c r="X123" i="21"/>
  <c r="W123" i="21"/>
  <c r="V123" i="21"/>
  <c r="U123" i="21"/>
  <c r="T123" i="21"/>
  <c r="S123" i="21"/>
  <c r="R123" i="21"/>
  <c r="O123" i="21"/>
  <c r="N123" i="21"/>
  <c r="M123" i="21"/>
  <c r="L123" i="21"/>
  <c r="K123" i="21"/>
  <c r="J123" i="21"/>
  <c r="I123" i="21"/>
  <c r="H123" i="21"/>
  <c r="AD122" i="21"/>
  <c r="AI122" i="21"/>
  <c r="AN122" i="21"/>
  <c r="AS122" i="21"/>
  <c r="AX122" i="21"/>
  <c r="BC122" i="21"/>
  <c r="BH122" i="21"/>
  <c r="BM122" i="21"/>
  <c r="Q122" i="21"/>
  <c r="F122" i="21"/>
  <c r="T122" i="21"/>
  <c r="V122" i="21"/>
  <c r="E122" i="21"/>
  <c r="Y122" i="21"/>
  <c r="X122" i="21"/>
  <c r="W122" i="21"/>
  <c r="U122" i="21"/>
  <c r="S122" i="21"/>
  <c r="R122" i="21"/>
  <c r="O122" i="21"/>
  <c r="N122" i="21"/>
  <c r="M122" i="21"/>
  <c r="L122" i="21"/>
  <c r="K122" i="21"/>
  <c r="J122" i="21"/>
  <c r="I122" i="21"/>
  <c r="H122" i="21"/>
  <c r="AD121" i="21"/>
  <c r="AI121" i="21"/>
  <c r="AN121" i="21"/>
  <c r="AS121" i="21"/>
  <c r="AX121" i="21"/>
  <c r="BC121" i="21"/>
  <c r="BH121" i="21"/>
  <c r="BM121" i="21"/>
  <c r="Q121" i="21"/>
  <c r="E121" i="21"/>
  <c r="F121" i="21"/>
  <c r="Y121" i="21"/>
  <c r="X121" i="21"/>
  <c r="W121" i="21"/>
  <c r="V121" i="21"/>
  <c r="U121" i="21"/>
  <c r="T121" i="21"/>
  <c r="S121" i="21"/>
  <c r="R121" i="21"/>
  <c r="O121" i="21"/>
  <c r="N121" i="21"/>
  <c r="M121" i="21"/>
  <c r="L121" i="21"/>
  <c r="K121" i="21"/>
  <c r="J121" i="21"/>
  <c r="I121" i="21"/>
  <c r="H121" i="21"/>
  <c r="AD120" i="21"/>
  <c r="AI120" i="21"/>
  <c r="AN120" i="21"/>
  <c r="AS120" i="21"/>
  <c r="AX120" i="21"/>
  <c r="BC120" i="21"/>
  <c r="BH120" i="21"/>
  <c r="BM120" i="21"/>
  <c r="Q120" i="21"/>
  <c r="E120" i="21"/>
  <c r="F120" i="21"/>
  <c r="Y120" i="21"/>
  <c r="X120" i="21"/>
  <c r="W120" i="21"/>
  <c r="V120" i="21"/>
  <c r="U120" i="21"/>
  <c r="T120" i="21"/>
  <c r="S120" i="21"/>
  <c r="R120" i="21"/>
  <c r="O120" i="21"/>
  <c r="N120" i="21"/>
  <c r="M120" i="21"/>
  <c r="L120" i="21"/>
  <c r="K120" i="21"/>
  <c r="J120" i="21"/>
  <c r="I120" i="21"/>
  <c r="H120" i="21"/>
  <c r="AD119" i="21"/>
  <c r="AI119" i="21"/>
  <c r="AN119" i="21"/>
  <c r="AS119" i="21"/>
  <c r="AX119" i="21"/>
  <c r="BC119" i="21"/>
  <c r="BH119" i="21"/>
  <c r="BM119" i="21"/>
  <c r="Q119" i="21"/>
  <c r="F119" i="21"/>
  <c r="T119" i="21"/>
  <c r="W119" i="21"/>
  <c r="E119" i="21"/>
  <c r="Y119" i="21"/>
  <c r="X119" i="21"/>
  <c r="V119" i="21"/>
  <c r="U119" i="21"/>
  <c r="S119" i="21"/>
  <c r="R119" i="21"/>
  <c r="O119" i="21"/>
  <c r="N119" i="21"/>
  <c r="M119" i="21"/>
  <c r="L119" i="21"/>
  <c r="K119" i="21"/>
  <c r="J119" i="21"/>
  <c r="I119" i="21"/>
  <c r="H119" i="21"/>
  <c r="AD118" i="21"/>
  <c r="AI118" i="21"/>
  <c r="AN118" i="21"/>
  <c r="AS118" i="21"/>
  <c r="AX118" i="21"/>
  <c r="BC118" i="21"/>
  <c r="BH118" i="21"/>
  <c r="BM118" i="21"/>
  <c r="Q118" i="21"/>
  <c r="F118" i="21"/>
  <c r="S118" i="21"/>
  <c r="T118" i="21"/>
  <c r="E118" i="21"/>
  <c r="Y118" i="21"/>
  <c r="X118" i="21"/>
  <c r="W118" i="21"/>
  <c r="V118" i="21"/>
  <c r="U118" i="21"/>
  <c r="R118" i="21"/>
  <c r="O118" i="21"/>
  <c r="N118" i="21"/>
  <c r="M118" i="21"/>
  <c r="L118" i="21"/>
  <c r="K118" i="21"/>
  <c r="J118" i="21"/>
  <c r="I118" i="21"/>
  <c r="H118" i="21"/>
  <c r="AD117" i="21"/>
  <c r="AI117" i="21"/>
  <c r="AN117" i="21"/>
  <c r="AS117" i="21"/>
  <c r="AX117" i="21"/>
  <c r="BC117" i="21"/>
  <c r="BH117" i="21"/>
  <c r="BM117" i="21"/>
  <c r="Q117" i="21"/>
  <c r="F117" i="21"/>
  <c r="R117" i="21"/>
  <c r="W117" i="21"/>
  <c r="E117" i="21"/>
  <c r="Y117" i="21"/>
  <c r="X117" i="21"/>
  <c r="V117" i="21"/>
  <c r="U117" i="21"/>
  <c r="T117" i="21"/>
  <c r="S117" i="21"/>
  <c r="O117" i="21"/>
  <c r="N117" i="21"/>
  <c r="M117" i="21"/>
  <c r="L117" i="21"/>
  <c r="K117" i="21"/>
  <c r="J117" i="21"/>
  <c r="I117" i="21"/>
  <c r="H117" i="21"/>
  <c r="AD116" i="21"/>
  <c r="AI116" i="21"/>
  <c r="AN116" i="21"/>
  <c r="AS116" i="21"/>
  <c r="AX116" i="21"/>
  <c r="BC116" i="21"/>
  <c r="BH116" i="21"/>
  <c r="BM116" i="21"/>
  <c r="Q116" i="21"/>
  <c r="F116" i="21"/>
  <c r="R116" i="21"/>
  <c r="V116" i="21"/>
  <c r="E116" i="21"/>
  <c r="Y116" i="21"/>
  <c r="X116" i="21"/>
  <c r="W116" i="21"/>
  <c r="U116" i="21"/>
  <c r="T116" i="21"/>
  <c r="S116" i="21"/>
  <c r="O116" i="21"/>
  <c r="N116" i="21"/>
  <c r="M116" i="21"/>
  <c r="L116" i="21"/>
  <c r="K116" i="21"/>
  <c r="J116" i="21"/>
  <c r="I116" i="21"/>
  <c r="H116" i="21"/>
  <c r="AD115" i="21"/>
  <c r="AI115" i="21"/>
  <c r="AN115" i="21"/>
  <c r="AS115" i="21"/>
  <c r="AX115" i="21"/>
  <c r="BC115" i="21"/>
  <c r="BH115" i="21"/>
  <c r="BM115" i="21"/>
  <c r="Q115" i="21"/>
  <c r="F115" i="21"/>
  <c r="T115" i="21"/>
  <c r="S115" i="21"/>
  <c r="E115" i="21"/>
  <c r="AD114" i="21"/>
  <c r="AI114" i="21"/>
  <c r="AN114" i="21"/>
  <c r="AS114" i="21"/>
  <c r="AX114" i="21"/>
  <c r="BC114" i="21"/>
  <c r="BH114" i="21"/>
  <c r="BM114" i="21"/>
  <c r="Q114" i="21"/>
  <c r="F114" i="21"/>
  <c r="U114" i="21"/>
  <c r="W114" i="21"/>
  <c r="E114" i="21"/>
  <c r="A116" i="21"/>
  <c r="Y115" i="21"/>
  <c r="X115" i="21"/>
  <c r="W115" i="21"/>
  <c r="V115" i="21"/>
  <c r="U115" i="21"/>
  <c r="R115" i="21"/>
  <c r="O115" i="21"/>
  <c r="N115" i="21"/>
  <c r="M115" i="21"/>
  <c r="L115" i="21"/>
  <c r="K115" i="21"/>
  <c r="J115" i="21"/>
  <c r="I115" i="21"/>
  <c r="H115" i="21"/>
  <c r="Y114" i="21"/>
  <c r="X114" i="21"/>
  <c r="V114" i="21"/>
  <c r="T114" i="21"/>
  <c r="S114" i="21"/>
  <c r="R114" i="21"/>
  <c r="O114" i="21"/>
  <c r="N114" i="21"/>
  <c r="M114" i="21"/>
  <c r="L114" i="21"/>
  <c r="K114" i="21"/>
  <c r="J114" i="21"/>
  <c r="I114" i="21"/>
  <c r="H114" i="21"/>
  <c r="AD113" i="21"/>
  <c r="AI113" i="21"/>
  <c r="AN113" i="21"/>
  <c r="AS113" i="21"/>
  <c r="AX113" i="21"/>
  <c r="BC113" i="21"/>
  <c r="BH113" i="21"/>
  <c r="BM113" i="21"/>
  <c r="Q113" i="21"/>
  <c r="F113" i="21"/>
  <c r="V113" i="21"/>
  <c r="W113" i="21"/>
  <c r="E113" i="21"/>
  <c r="A114" i="21"/>
  <c r="Y113" i="21"/>
  <c r="X113" i="21"/>
  <c r="U113" i="21"/>
  <c r="T113" i="21"/>
  <c r="S113" i="21"/>
  <c r="R113" i="21"/>
  <c r="O113" i="21"/>
  <c r="N113" i="21"/>
  <c r="M113" i="21"/>
  <c r="L113" i="21"/>
  <c r="K113" i="21"/>
  <c r="J113" i="21"/>
  <c r="I113" i="21"/>
  <c r="H113" i="21"/>
  <c r="BM106" i="21"/>
  <c r="BH106" i="21"/>
  <c r="BC106" i="21"/>
  <c r="AX106" i="21"/>
  <c r="AS106" i="21"/>
  <c r="AN106" i="21"/>
  <c r="AI106" i="21"/>
  <c r="AD106" i="21"/>
  <c r="F106" i="21"/>
  <c r="Y106" i="21"/>
  <c r="X106" i="21"/>
  <c r="W106" i="21"/>
  <c r="V106" i="21"/>
  <c r="U106" i="21"/>
  <c r="T106" i="21"/>
  <c r="S106" i="21"/>
  <c r="R106" i="21"/>
  <c r="Q106" i="21"/>
  <c r="O106" i="21"/>
  <c r="N106" i="21"/>
  <c r="M106" i="21"/>
  <c r="L106" i="21"/>
  <c r="K106" i="21"/>
  <c r="J106" i="21"/>
  <c r="I106" i="21"/>
  <c r="H106" i="21"/>
  <c r="E106" i="21"/>
  <c r="AD105" i="21"/>
  <c r="AI105" i="21"/>
  <c r="AN105" i="21"/>
  <c r="AS105" i="21"/>
  <c r="AX105" i="21"/>
  <c r="BC105" i="21"/>
  <c r="BH105" i="21"/>
  <c r="BM105" i="21"/>
  <c r="Q105" i="21"/>
  <c r="E105" i="21"/>
  <c r="F105" i="21"/>
  <c r="Y105" i="21"/>
  <c r="X105" i="21"/>
  <c r="W105" i="21"/>
  <c r="V105" i="21"/>
  <c r="U105" i="21"/>
  <c r="T105" i="21"/>
  <c r="S105" i="21"/>
  <c r="R105" i="21"/>
  <c r="O105" i="21"/>
  <c r="N105" i="21"/>
  <c r="M105" i="21"/>
  <c r="L105" i="21"/>
  <c r="K105" i="21"/>
  <c r="J105" i="21"/>
  <c r="I105" i="21"/>
  <c r="H105" i="21"/>
  <c r="AD104" i="21"/>
  <c r="AI104" i="21"/>
  <c r="AN104" i="21"/>
  <c r="AS104" i="21"/>
  <c r="AX104" i="21"/>
  <c r="BC104" i="21"/>
  <c r="BH104" i="21"/>
  <c r="BM104" i="21"/>
  <c r="Q104" i="21"/>
  <c r="E104" i="21"/>
  <c r="F104" i="21"/>
  <c r="Y104" i="21"/>
  <c r="X104" i="21"/>
  <c r="W104" i="21"/>
  <c r="V104" i="21"/>
  <c r="U104" i="21"/>
  <c r="T104" i="21"/>
  <c r="S104" i="21"/>
  <c r="R104" i="21"/>
  <c r="O104" i="21"/>
  <c r="N104" i="21"/>
  <c r="M104" i="21"/>
  <c r="L104" i="21"/>
  <c r="K104" i="21"/>
  <c r="J104" i="21"/>
  <c r="I104" i="21"/>
  <c r="H104" i="21"/>
  <c r="AD103" i="21"/>
  <c r="AI103" i="21"/>
  <c r="AN103" i="21"/>
  <c r="AS103" i="21"/>
  <c r="AX103" i="21"/>
  <c r="BC103" i="21"/>
  <c r="BH103" i="21"/>
  <c r="Q103" i="21"/>
  <c r="E103" i="21"/>
  <c r="BM103" i="21"/>
  <c r="F103" i="21"/>
  <c r="Y103" i="21"/>
  <c r="X103" i="21"/>
  <c r="W103" i="21"/>
  <c r="V103" i="21"/>
  <c r="U103" i="21"/>
  <c r="T103" i="21"/>
  <c r="S103" i="21"/>
  <c r="R103" i="21"/>
  <c r="O103" i="21"/>
  <c r="N103" i="21"/>
  <c r="M103" i="21"/>
  <c r="L103" i="21"/>
  <c r="K103" i="21"/>
  <c r="J103" i="21"/>
  <c r="I103" i="21"/>
  <c r="H103" i="21"/>
  <c r="AD102" i="21"/>
  <c r="AI102" i="21"/>
  <c r="AN102" i="21"/>
  <c r="AS102" i="21"/>
  <c r="AX102" i="21"/>
  <c r="BC102" i="21"/>
  <c r="BH102" i="21"/>
  <c r="Q102" i="21"/>
  <c r="E102" i="21"/>
  <c r="BM102" i="21"/>
  <c r="F102" i="21"/>
  <c r="Y102" i="21"/>
  <c r="X102" i="21"/>
  <c r="W102" i="21"/>
  <c r="V102" i="21"/>
  <c r="U102" i="21"/>
  <c r="T102" i="21"/>
  <c r="S102" i="21"/>
  <c r="R102" i="21"/>
  <c r="O102" i="21"/>
  <c r="N102" i="21"/>
  <c r="M102" i="21"/>
  <c r="L102" i="21"/>
  <c r="K102" i="21"/>
  <c r="J102" i="21"/>
  <c r="I102" i="21"/>
  <c r="H102" i="21"/>
  <c r="AD101" i="21"/>
  <c r="AI101" i="21"/>
  <c r="AN101" i="21"/>
  <c r="AS101" i="21"/>
  <c r="AX101" i="21"/>
  <c r="BC101" i="21"/>
  <c r="BH101" i="21"/>
  <c r="BM101" i="21"/>
  <c r="Q101" i="21"/>
  <c r="E101" i="21"/>
  <c r="F101" i="21"/>
  <c r="Y101" i="21"/>
  <c r="X101" i="21"/>
  <c r="W101" i="21"/>
  <c r="V101" i="21"/>
  <c r="U101" i="21"/>
  <c r="T101" i="21"/>
  <c r="S101" i="21"/>
  <c r="R101" i="21"/>
  <c r="O101" i="21"/>
  <c r="N101" i="21"/>
  <c r="M101" i="21"/>
  <c r="L101" i="21"/>
  <c r="K101" i="21"/>
  <c r="J101" i="21"/>
  <c r="I101" i="21"/>
  <c r="H101" i="21"/>
  <c r="AD100" i="21"/>
  <c r="AI100" i="21"/>
  <c r="AN100" i="21"/>
  <c r="AS100" i="21"/>
  <c r="AX100" i="21"/>
  <c r="BC100" i="21"/>
  <c r="BH100" i="21"/>
  <c r="Q100" i="21"/>
  <c r="E100" i="21"/>
  <c r="BM100" i="21"/>
  <c r="F100" i="21"/>
  <c r="Y100" i="21"/>
  <c r="X100" i="21"/>
  <c r="W100" i="21"/>
  <c r="V100" i="21"/>
  <c r="U100" i="21"/>
  <c r="T100" i="21"/>
  <c r="S100" i="21"/>
  <c r="R100" i="21"/>
  <c r="O100" i="21"/>
  <c r="N100" i="21"/>
  <c r="M100" i="21"/>
  <c r="L100" i="21"/>
  <c r="K100" i="21"/>
  <c r="J100" i="21"/>
  <c r="I100" i="21"/>
  <c r="H100" i="21"/>
  <c r="AD99" i="21"/>
  <c r="AI99" i="21"/>
  <c r="AN99" i="21"/>
  <c r="AS99" i="21"/>
  <c r="AX99" i="21"/>
  <c r="BC99" i="21"/>
  <c r="BH99" i="21"/>
  <c r="Q99" i="21"/>
  <c r="E99" i="21"/>
  <c r="BM99" i="21"/>
  <c r="F99" i="21"/>
  <c r="Y99" i="21"/>
  <c r="X99" i="21"/>
  <c r="W99" i="21"/>
  <c r="V99" i="21"/>
  <c r="U99" i="21"/>
  <c r="T99" i="21"/>
  <c r="S99" i="21"/>
  <c r="R99" i="21"/>
  <c r="O99" i="21"/>
  <c r="N99" i="21"/>
  <c r="M99" i="21"/>
  <c r="L99" i="21"/>
  <c r="K99" i="21"/>
  <c r="J99" i="21"/>
  <c r="I99" i="21"/>
  <c r="H99" i="21"/>
  <c r="AD98" i="21"/>
  <c r="AI98" i="21"/>
  <c r="AN98" i="21"/>
  <c r="AS98" i="21"/>
  <c r="AX98" i="21"/>
  <c r="BC98" i="21"/>
  <c r="BH98" i="21"/>
  <c r="Q98" i="21"/>
  <c r="E98" i="21"/>
  <c r="BM98" i="21"/>
  <c r="F98" i="21"/>
  <c r="Y98" i="21"/>
  <c r="X98" i="21"/>
  <c r="W98" i="21"/>
  <c r="V98" i="21"/>
  <c r="U98" i="21"/>
  <c r="T98" i="21"/>
  <c r="S98" i="21"/>
  <c r="R98" i="21"/>
  <c r="O98" i="21"/>
  <c r="N98" i="21"/>
  <c r="M98" i="21"/>
  <c r="L98" i="21"/>
  <c r="K98" i="21"/>
  <c r="J98" i="21"/>
  <c r="I98" i="21"/>
  <c r="H98" i="21"/>
  <c r="AD97" i="21"/>
  <c r="AI97" i="21"/>
  <c r="AN97" i="21"/>
  <c r="AS97" i="21"/>
  <c r="AX97" i="21"/>
  <c r="BC97" i="21"/>
  <c r="BH97" i="21"/>
  <c r="BM97" i="21"/>
  <c r="Q97" i="21"/>
  <c r="E97" i="21"/>
  <c r="AD96" i="21"/>
  <c r="AI96" i="21"/>
  <c r="AN96" i="21"/>
  <c r="AS96" i="21"/>
  <c r="AX96" i="21"/>
  <c r="BC96" i="21"/>
  <c r="BH96" i="21"/>
  <c r="BM96" i="21"/>
  <c r="Q96" i="21"/>
  <c r="E96" i="21"/>
  <c r="A98" i="21"/>
  <c r="F97" i="21"/>
  <c r="Y97" i="21"/>
  <c r="X97" i="21"/>
  <c r="W97" i="21"/>
  <c r="V97" i="21"/>
  <c r="U97" i="21"/>
  <c r="T97" i="21"/>
  <c r="S97" i="21"/>
  <c r="R97" i="21"/>
  <c r="O97" i="21"/>
  <c r="N97" i="21"/>
  <c r="M97" i="21"/>
  <c r="L97" i="21"/>
  <c r="K97" i="21"/>
  <c r="J97" i="21"/>
  <c r="I97" i="21"/>
  <c r="H97" i="21"/>
  <c r="F96" i="21"/>
  <c r="Y96" i="21"/>
  <c r="X96" i="21"/>
  <c r="W96" i="21"/>
  <c r="V96" i="21"/>
  <c r="U96" i="21"/>
  <c r="T96" i="21"/>
  <c r="S96" i="21"/>
  <c r="R96" i="21"/>
  <c r="O96" i="21"/>
  <c r="N96" i="21"/>
  <c r="M96" i="21"/>
  <c r="L96" i="21"/>
  <c r="K96" i="21"/>
  <c r="J96" i="21"/>
  <c r="I96" i="21"/>
  <c r="H96" i="21"/>
  <c r="AD95" i="21"/>
  <c r="AI95" i="21"/>
  <c r="AN95" i="21"/>
  <c r="AS95" i="21"/>
  <c r="AX95" i="21"/>
  <c r="BC95" i="21"/>
  <c r="BH95" i="21"/>
  <c r="BM95" i="21"/>
  <c r="Q95" i="21"/>
  <c r="E95" i="21"/>
  <c r="F95" i="21"/>
  <c r="Y95" i="21"/>
  <c r="X95" i="21"/>
  <c r="W95" i="21"/>
  <c r="V95" i="21"/>
  <c r="U95" i="21"/>
  <c r="T95" i="21"/>
  <c r="S95" i="21"/>
  <c r="R95" i="21"/>
  <c r="O95" i="21"/>
  <c r="N95" i="21"/>
  <c r="M95" i="21"/>
  <c r="L95" i="21"/>
  <c r="K95" i="21"/>
  <c r="J95" i="21"/>
  <c r="I95" i="21"/>
  <c r="H95" i="21"/>
  <c r="AD94" i="21"/>
  <c r="AI94" i="21"/>
  <c r="AN94" i="21"/>
  <c r="AS94" i="21"/>
  <c r="AX94" i="21"/>
  <c r="BC94" i="21"/>
  <c r="BH94" i="21"/>
  <c r="Q94" i="21"/>
  <c r="E94" i="21"/>
  <c r="BM94" i="21"/>
  <c r="F94" i="21"/>
  <c r="Y94" i="21"/>
  <c r="X94" i="21"/>
  <c r="W94" i="21"/>
  <c r="V94" i="21"/>
  <c r="U94" i="21"/>
  <c r="T94" i="21"/>
  <c r="S94" i="21"/>
  <c r="R94" i="21"/>
  <c r="O94" i="21"/>
  <c r="N94" i="21"/>
  <c r="M94" i="21"/>
  <c r="L94" i="21"/>
  <c r="K94" i="21"/>
  <c r="J94" i="21"/>
  <c r="I94" i="21"/>
  <c r="H94" i="21"/>
  <c r="AD93" i="21"/>
  <c r="AI93" i="21"/>
  <c r="AN93" i="21"/>
  <c r="AS93" i="21"/>
  <c r="AX93" i="21"/>
  <c r="BC93" i="21"/>
  <c r="BH93" i="21"/>
  <c r="BM93" i="21"/>
  <c r="Q93" i="21"/>
  <c r="E93" i="21"/>
  <c r="F93" i="21"/>
  <c r="Y93" i="21"/>
  <c r="X93" i="21"/>
  <c r="W93" i="21"/>
  <c r="V93" i="21"/>
  <c r="U93" i="21"/>
  <c r="T93" i="21"/>
  <c r="S93" i="21"/>
  <c r="R93" i="21"/>
  <c r="O93" i="21"/>
  <c r="N93" i="21"/>
  <c r="M93" i="21"/>
  <c r="L93" i="21"/>
  <c r="K93" i="21"/>
  <c r="J93" i="21"/>
  <c r="I93" i="21"/>
  <c r="H93" i="21"/>
  <c r="AD92" i="21"/>
  <c r="AI92" i="21"/>
  <c r="AN92" i="21"/>
  <c r="AS92" i="21"/>
  <c r="AX92" i="21"/>
  <c r="BC92" i="21"/>
  <c r="BH92" i="21"/>
  <c r="BM92" i="21"/>
  <c r="Q92" i="21"/>
  <c r="E92" i="21"/>
  <c r="F92" i="21"/>
  <c r="Y92" i="21"/>
  <c r="X92" i="21"/>
  <c r="W92" i="21"/>
  <c r="V92" i="21"/>
  <c r="U92" i="21"/>
  <c r="T92" i="21"/>
  <c r="S92" i="21"/>
  <c r="R92" i="21"/>
  <c r="O92" i="21"/>
  <c r="N92" i="21"/>
  <c r="M92" i="21"/>
  <c r="L92" i="21"/>
  <c r="K92" i="21"/>
  <c r="J92" i="21"/>
  <c r="I92" i="21"/>
  <c r="H92" i="21"/>
  <c r="AD91" i="21"/>
  <c r="AI91" i="21"/>
  <c r="AN91" i="21"/>
  <c r="AS91" i="21"/>
  <c r="AX91" i="21"/>
  <c r="BC91" i="21"/>
  <c r="BH91" i="21"/>
  <c r="BM91" i="21"/>
  <c r="Q91" i="21"/>
  <c r="E91" i="21"/>
  <c r="F91" i="21"/>
  <c r="Y91" i="21"/>
  <c r="X91" i="21"/>
  <c r="W91" i="21"/>
  <c r="V91" i="21"/>
  <c r="U91" i="21"/>
  <c r="T91" i="21"/>
  <c r="S91" i="21"/>
  <c r="R91" i="21"/>
  <c r="O91" i="21"/>
  <c r="N91" i="21"/>
  <c r="M91" i="21"/>
  <c r="L91" i="21"/>
  <c r="K91" i="21"/>
  <c r="J91" i="21"/>
  <c r="I91" i="21"/>
  <c r="H91" i="21"/>
  <c r="AD90" i="21"/>
  <c r="AI90" i="21"/>
  <c r="AN90" i="21"/>
  <c r="AS90" i="21"/>
  <c r="AX90" i="21"/>
  <c r="BC90" i="21"/>
  <c r="BH90" i="21"/>
  <c r="BM90" i="21"/>
  <c r="Q90" i="21"/>
  <c r="E90" i="21"/>
  <c r="F90" i="21"/>
  <c r="Y90" i="21"/>
  <c r="X90" i="21"/>
  <c r="W90" i="21"/>
  <c r="V90" i="21"/>
  <c r="U90" i="21"/>
  <c r="T90" i="21"/>
  <c r="S90" i="21"/>
  <c r="R90" i="21"/>
  <c r="O90" i="21"/>
  <c r="N90" i="21"/>
  <c r="M90" i="21"/>
  <c r="L90" i="21"/>
  <c r="K90" i="21"/>
  <c r="J90" i="21"/>
  <c r="I90" i="21"/>
  <c r="H90" i="21"/>
  <c r="AD89" i="21"/>
  <c r="AI89" i="21"/>
  <c r="AN89" i="21"/>
  <c r="AS89" i="21"/>
  <c r="AX89" i="21"/>
  <c r="BC89" i="21"/>
  <c r="BH89" i="21"/>
  <c r="Q89" i="21"/>
  <c r="E89" i="21"/>
  <c r="BM89" i="21"/>
  <c r="F89" i="21"/>
  <c r="Y89" i="21"/>
  <c r="X89" i="21"/>
  <c r="W89" i="21"/>
  <c r="V89" i="21"/>
  <c r="U89" i="21"/>
  <c r="T89" i="21"/>
  <c r="S89" i="21"/>
  <c r="R89" i="21"/>
  <c r="O89" i="21"/>
  <c r="N89" i="21"/>
  <c r="M89" i="21"/>
  <c r="L89" i="21"/>
  <c r="K89" i="21"/>
  <c r="J89" i="21"/>
  <c r="I89" i="21"/>
  <c r="H89" i="21"/>
  <c r="AD88" i="21"/>
  <c r="AI88" i="21"/>
  <c r="AN88" i="21"/>
  <c r="AS88" i="21"/>
  <c r="AX88" i="21"/>
  <c r="BC88" i="21"/>
  <c r="BH88" i="21"/>
  <c r="BM88" i="21"/>
  <c r="Q88" i="21"/>
  <c r="E88" i="21"/>
  <c r="F88" i="21"/>
  <c r="Y88" i="21"/>
  <c r="X88" i="21"/>
  <c r="W88" i="21"/>
  <c r="V88" i="21"/>
  <c r="U88" i="21"/>
  <c r="T88" i="21"/>
  <c r="S88" i="21"/>
  <c r="R88" i="21"/>
  <c r="O88" i="21"/>
  <c r="N88" i="21"/>
  <c r="M88" i="21"/>
  <c r="L88" i="21"/>
  <c r="K88" i="21"/>
  <c r="J88" i="21"/>
  <c r="I88" i="21"/>
  <c r="H88" i="21"/>
  <c r="AD87" i="21"/>
  <c r="AI87" i="21"/>
  <c r="AN87" i="21"/>
  <c r="AS87" i="21"/>
  <c r="AX87" i="21"/>
  <c r="BC87" i="21"/>
  <c r="BH87" i="21"/>
  <c r="BM87" i="21"/>
  <c r="Q87" i="21"/>
  <c r="E87" i="21"/>
  <c r="F87" i="21"/>
  <c r="Y87" i="21"/>
  <c r="X87" i="21"/>
  <c r="W87" i="21"/>
  <c r="V87" i="21"/>
  <c r="U87" i="21"/>
  <c r="T87" i="21"/>
  <c r="S87" i="21"/>
  <c r="R87" i="21"/>
  <c r="O87" i="21"/>
  <c r="N87" i="21"/>
  <c r="M87" i="21"/>
  <c r="L87" i="21"/>
  <c r="K87" i="21"/>
  <c r="J87" i="21"/>
  <c r="I87" i="21"/>
  <c r="H87" i="21"/>
  <c r="AD86" i="21"/>
  <c r="AI86" i="21"/>
  <c r="AN86" i="21"/>
  <c r="AS86" i="21"/>
  <c r="AX86" i="21"/>
  <c r="BC86" i="21"/>
  <c r="BH86" i="21"/>
  <c r="BM86" i="21"/>
  <c r="Q86" i="21"/>
  <c r="F86" i="21"/>
  <c r="T86" i="21"/>
  <c r="E86" i="21"/>
  <c r="Y86" i="21"/>
  <c r="X86" i="21"/>
  <c r="W86" i="21"/>
  <c r="V86" i="21"/>
  <c r="U86" i="21"/>
  <c r="S86" i="21"/>
  <c r="R86" i="21"/>
  <c r="O86" i="21"/>
  <c r="N86" i="21"/>
  <c r="M86" i="21"/>
  <c r="L86" i="21"/>
  <c r="K86" i="21"/>
  <c r="J86" i="21"/>
  <c r="I86" i="21"/>
  <c r="H86" i="21"/>
  <c r="AD85" i="21"/>
  <c r="AI85" i="21"/>
  <c r="AN85" i="21"/>
  <c r="AS85" i="21"/>
  <c r="AX85" i="21"/>
  <c r="BC85" i="21"/>
  <c r="BH85" i="21"/>
  <c r="BM85" i="21"/>
  <c r="Q85" i="21"/>
  <c r="F85" i="21"/>
  <c r="T85" i="21"/>
  <c r="W85" i="21"/>
  <c r="E85" i="21"/>
  <c r="Y85" i="21"/>
  <c r="X85" i="21"/>
  <c r="V85" i="21"/>
  <c r="U85" i="21"/>
  <c r="S85" i="21"/>
  <c r="R85" i="21"/>
  <c r="O85" i="21"/>
  <c r="N85" i="21"/>
  <c r="M85" i="21"/>
  <c r="L85" i="21"/>
  <c r="K85" i="21"/>
  <c r="J85" i="21"/>
  <c r="I85" i="21"/>
  <c r="H85" i="21"/>
  <c r="AD84" i="21"/>
  <c r="AI84" i="21"/>
  <c r="AN84" i="21"/>
  <c r="AS84" i="21"/>
  <c r="AX84" i="21"/>
  <c r="BC84" i="21"/>
  <c r="BH84" i="21"/>
  <c r="BM84" i="21"/>
  <c r="Q84" i="21"/>
  <c r="F84" i="21"/>
  <c r="R84" i="21"/>
  <c r="S84" i="21"/>
  <c r="E84" i="21"/>
  <c r="Y84" i="21"/>
  <c r="X84" i="21"/>
  <c r="W84" i="21"/>
  <c r="V84" i="21"/>
  <c r="U84" i="21"/>
  <c r="T84" i="21"/>
  <c r="O84" i="21"/>
  <c r="N84" i="21"/>
  <c r="M84" i="21"/>
  <c r="L84" i="21"/>
  <c r="K84" i="21"/>
  <c r="J84" i="21"/>
  <c r="I84" i="21"/>
  <c r="H84" i="21"/>
  <c r="AD83" i="21"/>
  <c r="AI83" i="21"/>
  <c r="AN83" i="21"/>
  <c r="AS83" i="21"/>
  <c r="AX83" i="21"/>
  <c r="BC83" i="21"/>
  <c r="BH83" i="21"/>
  <c r="BM83" i="21"/>
  <c r="Q83" i="21"/>
  <c r="E83" i="21"/>
  <c r="F83" i="21"/>
  <c r="Y83" i="21"/>
  <c r="X83" i="21"/>
  <c r="W83" i="21"/>
  <c r="V83" i="21"/>
  <c r="U83" i="21"/>
  <c r="T83" i="21"/>
  <c r="S83" i="21"/>
  <c r="R83" i="21"/>
  <c r="O83" i="21"/>
  <c r="N83" i="21"/>
  <c r="M83" i="21"/>
  <c r="L83" i="21"/>
  <c r="K83" i="21"/>
  <c r="J83" i="21"/>
  <c r="I83" i="21"/>
  <c r="H83" i="21"/>
  <c r="AD82" i="21"/>
  <c r="AI82" i="21"/>
  <c r="AN82" i="21"/>
  <c r="AS82" i="21"/>
  <c r="AX82" i="21"/>
  <c r="BC82" i="21"/>
  <c r="BH82" i="21"/>
  <c r="BM82" i="21"/>
  <c r="Q82" i="21"/>
  <c r="F82" i="21"/>
  <c r="U82" i="21"/>
  <c r="T82" i="21"/>
  <c r="E82" i="21"/>
  <c r="Y82" i="21"/>
  <c r="X82" i="21"/>
  <c r="W82" i="21"/>
  <c r="V82" i="21"/>
  <c r="S82" i="21"/>
  <c r="R82" i="21"/>
  <c r="O82" i="21"/>
  <c r="N82" i="21"/>
  <c r="M82" i="21"/>
  <c r="L82" i="21"/>
  <c r="K82" i="21"/>
  <c r="J82" i="21"/>
  <c r="I82" i="21"/>
  <c r="H82" i="21"/>
  <c r="AD81" i="21"/>
  <c r="AI81" i="21"/>
  <c r="AN81" i="21"/>
  <c r="AS81" i="21"/>
  <c r="AX81" i="21"/>
  <c r="BC81" i="21"/>
  <c r="BH81" i="21"/>
  <c r="BM81" i="21"/>
  <c r="Q81" i="21"/>
  <c r="F81" i="21"/>
  <c r="T81" i="21"/>
  <c r="S81" i="21"/>
  <c r="E81" i="21"/>
  <c r="Y81" i="21"/>
  <c r="X81" i="21"/>
  <c r="W81" i="21"/>
  <c r="V81" i="21"/>
  <c r="U81" i="21"/>
  <c r="R81" i="21"/>
  <c r="O81" i="21"/>
  <c r="N81" i="21"/>
  <c r="M81" i="21"/>
  <c r="L81" i="21"/>
  <c r="K81" i="21"/>
  <c r="J81" i="21"/>
  <c r="I81" i="21"/>
  <c r="H81" i="21"/>
  <c r="AD80" i="21"/>
  <c r="AI80" i="21"/>
  <c r="AN80" i="21"/>
  <c r="AS80" i="21"/>
  <c r="AX80" i="21"/>
  <c r="BC80" i="21"/>
  <c r="BH80" i="21"/>
  <c r="BM80" i="21"/>
  <c r="Q80" i="21"/>
  <c r="F80" i="21"/>
  <c r="S80" i="21"/>
  <c r="E80" i="21"/>
  <c r="Y80" i="21"/>
  <c r="X80" i="21"/>
  <c r="W80" i="21"/>
  <c r="V80" i="21"/>
  <c r="U80" i="21"/>
  <c r="T80" i="21"/>
  <c r="R80" i="21"/>
  <c r="O80" i="21"/>
  <c r="N80" i="21"/>
  <c r="M80" i="21"/>
  <c r="L80" i="21"/>
  <c r="K80" i="21"/>
  <c r="J80" i="21"/>
  <c r="I80" i="21"/>
  <c r="H80" i="21"/>
  <c r="AD79" i="21"/>
  <c r="AI79" i="21"/>
  <c r="AN79" i="21"/>
  <c r="AS79" i="21"/>
  <c r="AX79" i="21"/>
  <c r="BC79" i="21"/>
  <c r="BH79" i="21"/>
  <c r="BM79" i="21"/>
  <c r="Q79" i="21"/>
  <c r="E79" i="21"/>
  <c r="F79" i="21"/>
  <c r="Y79" i="21"/>
  <c r="X79" i="21"/>
  <c r="W79" i="21"/>
  <c r="V79" i="21"/>
  <c r="U79" i="21"/>
  <c r="T79" i="21"/>
  <c r="S79" i="21"/>
  <c r="R79" i="21"/>
  <c r="O79" i="21"/>
  <c r="N79" i="21"/>
  <c r="M79" i="21"/>
  <c r="L79" i="21"/>
  <c r="K79" i="21"/>
  <c r="J79" i="21"/>
  <c r="I79" i="21"/>
  <c r="H79" i="21"/>
  <c r="AD78" i="21"/>
  <c r="AI78" i="21"/>
  <c r="AN78" i="21"/>
  <c r="AS78" i="21"/>
  <c r="AX78" i="21"/>
  <c r="BC78" i="21"/>
  <c r="BH78" i="21"/>
  <c r="BM78" i="21"/>
  <c r="Q78" i="21"/>
  <c r="F78" i="21"/>
  <c r="W78" i="21"/>
  <c r="E78" i="21"/>
  <c r="Y78" i="21"/>
  <c r="X78" i="21"/>
  <c r="V78" i="21"/>
  <c r="U78" i="21"/>
  <c r="T78" i="21"/>
  <c r="S78" i="21"/>
  <c r="R78" i="21"/>
  <c r="O78" i="21"/>
  <c r="N78" i="21"/>
  <c r="M78" i="21"/>
  <c r="L78" i="21"/>
  <c r="K78" i="21"/>
  <c r="J78" i="21"/>
  <c r="I78" i="21"/>
  <c r="H78" i="21"/>
  <c r="AD77" i="21"/>
  <c r="AI77" i="21"/>
  <c r="AN77" i="21"/>
  <c r="AS77" i="21"/>
  <c r="AX77" i="21"/>
  <c r="BC77" i="21"/>
  <c r="BH77" i="21"/>
  <c r="BM77" i="21"/>
  <c r="Q77" i="21"/>
  <c r="F77" i="21"/>
  <c r="T77" i="21"/>
  <c r="E77" i="21"/>
  <c r="Y77" i="21"/>
  <c r="X77" i="21"/>
  <c r="W77" i="21"/>
  <c r="V77" i="21"/>
  <c r="U77" i="21"/>
  <c r="S77" i="21"/>
  <c r="R77" i="21"/>
  <c r="O77" i="21"/>
  <c r="N77" i="21"/>
  <c r="M77" i="21"/>
  <c r="L77" i="21"/>
  <c r="K77" i="21"/>
  <c r="J77" i="21"/>
  <c r="I77" i="21"/>
  <c r="H77" i="21"/>
  <c r="AD76" i="21"/>
  <c r="AI76" i="21"/>
  <c r="AN76" i="21"/>
  <c r="AS76" i="21"/>
  <c r="AX76" i="21"/>
  <c r="BC76" i="21"/>
  <c r="BH76" i="21"/>
  <c r="BM76" i="21"/>
  <c r="Q76" i="21"/>
  <c r="F76" i="21"/>
  <c r="T76" i="21"/>
  <c r="E76" i="21"/>
  <c r="Y76" i="21"/>
  <c r="X76" i="21"/>
  <c r="W76" i="21"/>
  <c r="V76" i="21"/>
  <c r="U76" i="21"/>
  <c r="S76" i="21"/>
  <c r="R76" i="21"/>
  <c r="O76" i="21"/>
  <c r="N76" i="21"/>
  <c r="M76" i="21"/>
  <c r="L76" i="21"/>
  <c r="K76" i="21"/>
  <c r="J76" i="21"/>
  <c r="I76" i="21"/>
  <c r="H76" i="21"/>
  <c r="AD75" i="21"/>
  <c r="AI75" i="21"/>
  <c r="AN75" i="21"/>
  <c r="AS75" i="21"/>
  <c r="AX75" i="21"/>
  <c r="BC75" i="21"/>
  <c r="BH75" i="21"/>
  <c r="BM75" i="21"/>
  <c r="Q75" i="21"/>
  <c r="E75" i="21"/>
  <c r="F75" i="21"/>
  <c r="Y75" i="21"/>
  <c r="X75" i="21"/>
  <c r="W75" i="21"/>
  <c r="V75" i="21"/>
  <c r="U75" i="21"/>
  <c r="T75" i="21"/>
  <c r="S75" i="21"/>
  <c r="R75" i="21"/>
  <c r="O75" i="21"/>
  <c r="N75" i="21"/>
  <c r="M75" i="21"/>
  <c r="L75" i="21"/>
  <c r="K75" i="21"/>
  <c r="J75" i="21"/>
  <c r="I75" i="21"/>
  <c r="H75" i="21"/>
  <c r="AD74" i="21"/>
  <c r="AI74" i="21"/>
  <c r="AN74" i="21"/>
  <c r="AS74" i="21"/>
  <c r="AX74" i="21"/>
  <c r="BC74" i="21"/>
  <c r="BH74" i="21"/>
  <c r="BM74" i="21"/>
  <c r="Q74" i="21"/>
  <c r="F74" i="21"/>
  <c r="U74" i="21"/>
  <c r="V74" i="21"/>
  <c r="E74" i="21"/>
  <c r="Y74" i="21"/>
  <c r="X74" i="21"/>
  <c r="W74" i="21"/>
  <c r="T74" i="21"/>
  <c r="S74" i="21"/>
  <c r="R74" i="21"/>
  <c r="O74" i="21"/>
  <c r="N74" i="21"/>
  <c r="M74" i="21"/>
  <c r="L74" i="21"/>
  <c r="K74" i="21"/>
  <c r="J74" i="21"/>
  <c r="I74" i="21"/>
  <c r="H74" i="21"/>
  <c r="AD73" i="21"/>
  <c r="AI73" i="21"/>
  <c r="AN73" i="21"/>
  <c r="AS73" i="21"/>
  <c r="AX73" i="21"/>
  <c r="BC73" i="21"/>
  <c r="BH73" i="21"/>
  <c r="BM73" i="21"/>
  <c r="Q73" i="21"/>
  <c r="F73" i="21"/>
  <c r="R73" i="21"/>
  <c r="T73" i="21"/>
  <c r="E73" i="21"/>
  <c r="Y73" i="21"/>
  <c r="X73" i="21"/>
  <c r="W73" i="21"/>
  <c r="V73" i="21"/>
  <c r="U73" i="21"/>
  <c r="S73" i="21"/>
  <c r="O73" i="21"/>
  <c r="N73" i="21"/>
  <c r="M73" i="21"/>
  <c r="L73" i="21"/>
  <c r="K73" i="21"/>
  <c r="J73" i="21"/>
  <c r="I73" i="21"/>
  <c r="H73" i="21"/>
  <c r="AD59" i="21"/>
  <c r="AI59" i="21"/>
  <c r="AN59" i="21"/>
  <c r="AS59" i="21"/>
  <c r="AX59" i="21"/>
  <c r="BC59" i="21"/>
  <c r="BH59" i="21"/>
  <c r="BM59" i="21"/>
  <c r="Q59" i="21"/>
  <c r="E59" i="21"/>
  <c r="AD58" i="21"/>
  <c r="AI58" i="21"/>
  <c r="AN58" i="21"/>
  <c r="AS58" i="21"/>
  <c r="AX58" i="21"/>
  <c r="BC58" i="21"/>
  <c r="BH58" i="21"/>
  <c r="BM58" i="21"/>
  <c r="Q58" i="21"/>
  <c r="E58" i="21"/>
  <c r="A59" i="21"/>
  <c r="BM66" i="21"/>
  <c r="BH66" i="21"/>
  <c r="BC66" i="21"/>
  <c r="AX66" i="21"/>
  <c r="AS66" i="21"/>
  <c r="AN66" i="21"/>
  <c r="AI66" i="21"/>
  <c r="AD66" i="21"/>
  <c r="F66" i="21"/>
  <c r="Y66" i="21"/>
  <c r="X66" i="21"/>
  <c r="W66" i="21"/>
  <c r="V66" i="21"/>
  <c r="U66" i="21"/>
  <c r="T66" i="21"/>
  <c r="S66" i="21"/>
  <c r="R66" i="21"/>
  <c r="Q66" i="21"/>
  <c r="O66" i="21"/>
  <c r="N66" i="21"/>
  <c r="M66" i="21"/>
  <c r="L66" i="21"/>
  <c r="K66" i="21"/>
  <c r="J66" i="21"/>
  <c r="I66" i="21"/>
  <c r="H66" i="21"/>
  <c r="E66" i="21"/>
  <c r="AD65" i="21"/>
  <c r="AI65" i="21"/>
  <c r="AN65" i="21"/>
  <c r="AS65" i="21"/>
  <c r="AX65" i="21"/>
  <c r="BC65" i="21"/>
  <c r="BH65" i="21"/>
  <c r="BM65" i="21"/>
  <c r="Q65" i="21"/>
  <c r="E65" i="21"/>
  <c r="AD64" i="21"/>
  <c r="AI64" i="21"/>
  <c r="AN64" i="21"/>
  <c r="AS64" i="21"/>
  <c r="AX64" i="21"/>
  <c r="BC64" i="21"/>
  <c r="BH64" i="21"/>
  <c r="BM64" i="21"/>
  <c r="Q64" i="21"/>
  <c r="E64" i="21"/>
  <c r="AD63" i="21"/>
  <c r="AI63" i="21"/>
  <c r="AN63" i="21"/>
  <c r="AS63" i="21"/>
  <c r="AX63" i="21"/>
  <c r="BC63" i="21"/>
  <c r="BH63" i="21"/>
  <c r="BM63" i="21"/>
  <c r="Q63" i="21"/>
  <c r="E63" i="21"/>
  <c r="A65" i="21"/>
  <c r="A66" i="21"/>
  <c r="F65" i="21"/>
  <c r="Y65" i="21"/>
  <c r="X65" i="21"/>
  <c r="W65" i="21"/>
  <c r="V65" i="21"/>
  <c r="U65" i="21"/>
  <c r="T65" i="21"/>
  <c r="S65" i="21"/>
  <c r="R65" i="21"/>
  <c r="O65" i="21"/>
  <c r="N65" i="21"/>
  <c r="M65" i="21"/>
  <c r="L65" i="21"/>
  <c r="K65" i="21"/>
  <c r="J65" i="21"/>
  <c r="I65" i="21"/>
  <c r="H65" i="21"/>
  <c r="F64" i="21"/>
  <c r="Y64" i="21"/>
  <c r="X64" i="21"/>
  <c r="W64" i="21"/>
  <c r="V64" i="21"/>
  <c r="U64" i="21"/>
  <c r="T64" i="21"/>
  <c r="S64" i="21"/>
  <c r="R64" i="21"/>
  <c r="O64" i="21"/>
  <c r="N64" i="21"/>
  <c r="M64" i="21"/>
  <c r="L64" i="21"/>
  <c r="K64" i="21"/>
  <c r="J64" i="21"/>
  <c r="I64" i="21"/>
  <c r="H64" i="21"/>
  <c r="F63" i="21"/>
  <c r="Y63" i="21"/>
  <c r="X63" i="21"/>
  <c r="W63" i="21"/>
  <c r="V63" i="21"/>
  <c r="U63" i="21"/>
  <c r="T63" i="21"/>
  <c r="S63" i="21"/>
  <c r="R63" i="21"/>
  <c r="O63" i="21"/>
  <c r="N63" i="21"/>
  <c r="M63" i="21"/>
  <c r="L63" i="21"/>
  <c r="K63" i="21"/>
  <c r="J63" i="21"/>
  <c r="I63" i="21"/>
  <c r="H63" i="21"/>
  <c r="AD62" i="21"/>
  <c r="AI62" i="21"/>
  <c r="AN62" i="21"/>
  <c r="AS62" i="21"/>
  <c r="AX62" i="21"/>
  <c r="BC62" i="21"/>
  <c r="BH62" i="21"/>
  <c r="BM62" i="21"/>
  <c r="Q62" i="21"/>
  <c r="E62" i="21"/>
  <c r="F62" i="21"/>
  <c r="Y62" i="21"/>
  <c r="X62" i="21"/>
  <c r="W62" i="21"/>
  <c r="V62" i="21"/>
  <c r="U62" i="21"/>
  <c r="T62" i="21"/>
  <c r="S62" i="21"/>
  <c r="R62" i="21"/>
  <c r="O62" i="21"/>
  <c r="N62" i="21"/>
  <c r="M62" i="21"/>
  <c r="L62" i="21"/>
  <c r="K62" i="21"/>
  <c r="J62" i="21"/>
  <c r="I62" i="21"/>
  <c r="H62" i="21"/>
  <c r="AD61" i="21"/>
  <c r="AI61" i="21"/>
  <c r="AN61" i="21"/>
  <c r="AS61" i="21"/>
  <c r="AX61" i="21"/>
  <c r="BC61" i="21"/>
  <c r="BH61" i="21"/>
  <c r="BM61" i="21"/>
  <c r="Q61" i="21"/>
  <c r="E61" i="21"/>
  <c r="F61" i="21"/>
  <c r="Y61" i="21"/>
  <c r="X61" i="21"/>
  <c r="W61" i="21"/>
  <c r="V61" i="21"/>
  <c r="U61" i="21"/>
  <c r="T61" i="21"/>
  <c r="S61" i="21"/>
  <c r="R61" i="21"/>
  <c r="O61" i="21"/>
  <c r="N61" i="21"/>
  <c r="M61" i="21"/>
  <c r="L61" i="21"/>
  <c r="K61" i="21"/>
  <c r="J61" i="21"/>
  <c r="I61" i="21"/>
  <c r="H61" i="21"/>
  <c r="AD60" i="21"/>
  <c r="AI60" i="21"/>
  <c r="AN60" i="21"/>
  <c r="AS60" i="21"/>
  <c r="AX60" i="21"/>
  <c r="BC60" i="21"/>
  <c r="BH60" i="21"/>
  <c r="BM60" i="21"/>
  <c r="Q60" i="21"/>
  <c r="E60" i="21"/>
  <c r="A61" i="21"/>
  <c r="F60" i="21"/>
  <c r="Y60" i="21"/>
  <c r="X60" i="21"/>
  <c r="W60" i="21"/>
  <c r="V60" i="21"/>
  <c r="U60" i="21"/>
  <c r="T60" i="21"/>
  <c r="S60" i="21"/>
  <c r="R60" i="21"/>
  <c r="O60" i="21"/>
  <c r="N60" i="21"/>
  <c r="M60" i="21"/>
  <c r="L60" i="21"/>
  <c r="K60" i="21"/>
  <c r="J60" i="21"/>
  <c r="I60" i="21"/>
  <c r="H60" i="21"/>
  <c r="F59" i="21"/>
  <c r="Y59" i="21"/>
  <c r="X59" i="21"/>
  <c r="W59" i="21"/>
  <c r="V59" i="21"/>
  <c r="U59" i="21"/>
  <c r="T59" i="21"/>
  <c r="S59" i="21"/>
  <c r="R59" i="21"/>
  <c r="O59" i="21"/>
  <c r="N59" i="21"/>
  <c r="M59" i="21"/>
  <c r="L59" i="21"/>
  <c r="K59" i="21"/>
  <c r="J59" i="21"/>
  <c r="I59" i="21"/>
  <c r="H59" i="21"/>
  <c r="AD57" i="21"/>
  <c r="AI57" i="21"/>
  <c r="AN57" i="21"/>
  <c r="AS57" i="21"/>
  <c r="AX57" i="21"/>
  <c r="BC57" i="21"/>
  <c r="BH57" i="21"/>
  <c r="BM57" i="21"/>
  <c r="Q57" i="21"/>
  <c r="E57" i="21"/>
  <c r="F58" i="21"/>
  <c r="Y58" i="21"/>
  <c r="X58" i="21"/>
  <c r="W58" i="21"/>
  <c r="V58" i="21"/>
  <c r="U58" i="21"/>
  <c r="T58" i="21"/>
  <c r="S58" i="21"/>
  <c r="R58" i="21"/>
  <c r="O58" i="21"/>
  <c r="N58" i="21"/>
  <c r="M58" i="21"/>
  <c r="L58" i="21"/>
  <c r="K58" i="21"/>
  <c r="J58" i="21"/>
  <c r="I58" i="21"/>
  <c r="H58" i="21"/>
  <c r="F57" i="21"/>
  <c r="Y57" i="21"/>
  <c r="X57" i="21"/>
  <c r="W57" i="21"/>
  <c r="V57" i="21"/>
  <c r="U57" i="21"/>
  <c r="T57" i="21"/>
  <c r="S57" i="21"/>
  <c r="R57" i="21"/>
  <c r="O57" i="21"/>
  <c r="N57" i="21"/>
  <c r="M57" i="21"/>
  <c r="L57" i="21"/>
  <c r="K57" i="21"/>
  <c r="J57" i="21"/>
  <c r="I57" i="21"/>
  <c r="H57" i="21"/>
  <c r="AD56" i="21"/>
  <c r="AI56" i="21"/>
  <c r="AN56" i="21"/>
  <c r="AS56" i="21"/>
  <c r="AX56" i="21"/>
  <c r="BC56" i="21"/>
  <c r="BH56" i="21"/>
  <c r="BM56" i="21"/>
  <c r="Q56" i="21"/>
  <c r="E56" i="21"/>
  <c r="F56" i="21"/>
  <c r="Y56" i="21"/>
  <c r="X56" i="21"/>
  <c r="W56" i="21"/>
  <c r="V56" i="21"/>
  <c r="U56" i="21"/>
  <c r="T56" i="21"/>
  <c r="S56" i="21"/>
  <c r="R56" i="21"/>
  <c r="O56" i="21"/>
  <c r="N56" i="21"/>
  <c r="M56" i="21"/>
  <c r="L56" i="21"/>
  <c r="K56" i="21"/>
  <c r="J56" i="21"/>
  <c r="I56" i="21"/>
  <c r="H56" i="21"/>
  <c r="AD55" i="21"/>
  <c r="AI55" i="21"/>
  <c r="AN55" i="21"/>
  <c r="AS55" i="21"/>
  <c r="AX55" i="21"/>
  <c r="BC55" i="21"/>
  <c r="BH55" i="21"/>
  <c r="BM55" i="21"/>
  <c r="Q55" i="21"/>
  <c r="E55" i="21"/>
  <c r="F55" i="21"/>
  <c r="Y55" i="21"/>
  <c r="X55" i="21"/>
  <c r="W55" i="21"/>
  <c r="V55" i="21"/>
  <c r="U55" i="21"/>
  <c r="T55" i="21"/>
  <c r="S55" i="21"/>
  <c r="R55" i="21"/>
  <c r="O55" i="21"/>
  <c r="N55" i="21"/>
  <c r="M55" i="21"/>
  <c r="L55" i="21"/>
  <c r="K55" i="21"/>
  <c r="J55" i="21"/>
  <c r="I55" i="21"/>
  <c r="H55" i="21"/>
  <c r="AD54" i="21"/>
  <c r="AI54" i="21"/>
  <c r="AN54" i="21"/>
  <c r="AS54" i="21"/>
  <c r="AX54" i="21"/>
  <c r="BC54" i="21"/>
  <c r="BH54" i="21"/>
  <c r="BM54" i="21"/>
  <c r="Q54" i="21"/>
  <c r="E54" i="21"/>
  <c r="F54" i="21"/>
  <c r="Y54" i="21"/>
  <c r="X54" i="21"/>
  <c r="W54" i="21"/>
  <c r="V54" i="21"/>
  <c r="U54" i="21"/>
  <c r="T54" i="21"/>
  <c r="S54" i="21"/>
  <c r="R54" i="21"/>
  <c r="O54" i="21"/>
  <c r="N54" i="21"/>
  <c r="M54" i="21"/>
  <c r="L54" i="21"/>
  <c r="K54" i="21"/>
  <c r="J54" i="21"/>
  <c r="I54" i="21"/>
  <c r="H54" i="21"/>
  <c r="AD53" i="21"/>
  <c r="AI53" i="21"/>
  <c r="AN53" i="21"/>
  <c r="AS53" i="21"/>
  <c r="AX53" i="21"/>
  <c r="BC53" i="21"/>
  <c r="BH53" i="21"/>
  <c r="BM53" i="21"/>
  <c r="Q53" i="21"/>
  <c r="E53" i="21"/>
  <c r="F53" i="21"/>
  <c r="Y53" i="21"/>
  <c r="X53" i="21"/>
  <c r="W53" i="21"/>
  <c r="V53" i="21"/>
  <c r="U53" i="21"/>
  <c r="T53" i="21"/>
  <c r="S53" i="21"/>
  <c r="R53" i="21"/>
  <c r="O53" i="21"/>
  <c r="N53" i="21"/>
  <c r="M53" i="21"/>
  <c r="L53" i="21"/>
  <c r="K53" i="21"/>
  <c r="J53" i="21"/>
  <c r="I53" i="21"/>
  <c r="H53" i="21"/>
  <c r="AD52" i="21"/>
  <c r="AI52" i="21"/>
  <c r="AN52" i="21"/>
  <c r="AS52" i="21"/>
  <c r="AX52" i="21"/>
  <c r="BC52" i="21"/>
  <c r="BH52" i="21"/>
  <c r="BM52" i="21"/>
  <c r="Q52" i="21"/>
  <c r="E52" i="21"/>
  <c r="F52" i="21"/>
  <c r="Y52" i="21"/>
  <c r="X52" i="21"/>
  <c r="W52" i="21"/>
  <c r="V52" i="21"/>
  <c r="U52" i="21"/>
  <c r="T52" i="21"/>
  <c r="S52" i="21"/>
  <c r="R52" i="21"/>
  <c r="O52" i="21"/>
  <c r="N52" i="21"/>
  <c r="M52" i="21"/>
  <c r="L52" i="21"/>
  <c r="K52" i="21"/>
  <c r="J52" i="21"/>
  <c r="I52" i="21"/>
  <c r="H52" i="21"/>
  <c r="AD51" i="21"/>
  <c r="AI51" i="21"/>
  <c r="AN51" i="21"/>
  <c r="AS51" i="21"/>
  <c r="AX51" i="21"/>
  <c r="BC51" i="21"/>
  <c r="BH51" i="21"/>
  <c r="BM51" i="21"/>
  <c r="Q51" i="21"/>
  <c r="E51" i="21"/>
  <c r="F51" i="21"/>
  <c r="Y51" i="21"/>
  <c r="X51" i="21"/>
  <c r="W51" i="21"/>
  <c r="V51" i="21"/>
  <c r="U51" i="21"/>
  <c r="T51" i="21"/>
  <c r="S51" i="21"/>
  <c r="R51" i="21"/>
  <c r="O51" i="21"/>
  <c r="N51" i="21"/>
  <c r="M51" i="21"/>
  <c r="L51" i="21"/>
  <c r="K51" i="21"/>
  <c r="J51" i="21"/>
  <c r="I51" i="21"/>
  <c r="H51" i="21"/>
  <c r="AD50" i="21"/>
  <c r="AI50" i="21"/>
  <c r="AN50" i="21"/>
  <c r="AS50" i="21"/>
  <c r="AX50" i="21"/>
  <c r="BC50" i="21"/>
  <c r="BH50" i="21"/>
  <c r="BM50" i="21"/>
  <c r="Q50" i="21"/>
  <c r="E50" i="21"/>
  <c r="AD49" i="21"/>
  <c r="AI49" i="21"/>
  <c r="AN49" i="21"/>
  <c r="AS49" i="21"/>
  <c r="AX49" i="21"/>
  <c r="BC49" i="21"/>
  <c r="BH49" i="21"/>
  <c r="BM49" i="21"/>
  <c r="Q49" i="21"/>
  <c r="E49" i="21"/>
  <c r="F50" i="21"/>
  <c r="Y50" i="21"/>
  <c r="X50" i="21"/>
  <c r="W50" i="21"/>
  <c r="V50" i="21"/>
  <c r="U50" i="21"/>
  <c r="T50" i="21"/>
  <c r="S50" i="21"/>
  <c r="R50" i="21"/>
  <c r="O50" i="21"/>
  <c r="N50" i="21"/>
  <c r="M50" i="21"/>
  <c r="L50" i="21"/>
  <c r="K50" i="21"/>
  <c r="J50" i="21"/>
  <c r="I50" i="21"/>
  <c r="H50" i="21"/>
  <c r="F49" i="21"/>
  <c r="Y49" i="21"/>
  <c r="X49" i="21"/>
  <c r="W49" i="21"/>
  <c r="V49" i="21"/>
  <c r="U49" i="21"/>
  <c r="T49" i="21"/>
  <c r="S49" i="21"/>
  <c r="R49" i="21"/>
  <c r="O49" i="21"/>
  <c r="N49" i="21"/>
  <c r="M49" i="21"/>
  <c r="L49" i="21"/>
  <c r="K49" i="21"/>
  <c r="J49" i="21"/>
  <c r="I49" i="21"/>
  <c r="H49" i="21"/>
  <c r="AD48" i="21"/>
  <c r="AI48" i="21"/>
  <c r="AN48" i="21"/>
  <c r="AS48" i="21"/>
  <c r="AX48" i="21"/>
  <c r="BC48" i="21"/>
  <c r="BH48" i="21"/>
  <c r="BM48" i="21"/>
  <c r="Q48" i="21"/>
  <c r="E48" i="21"/>
  <c r="F48" i="21"/>
  <c r="Y48" i="21"/>
  <c r="X48" i="21"/>
  <c r="W48" i="21"/>
  <c r="V48" i="21"/>
  <c r="U48" i="21"/>
  <c r="T48" i="21"/>
  <c r="S48" i="21"/>
  <c r="R48" i="21"/>
  <c r="O48" i="21"/>
  <c r="N48" i="21"/>
  <c r="M48" i="21"/>
  <c r="L48" i="21"/>
  <c r="K48" i="21"/>
  <c r="J48" i="21"/>
  <c r="I48" i="21"/>
  <c r="H48" i="21"/>
  <c r="AD47" i="21"/>
  <c r="AI47" i="21"/>
  <c r="AN47" i="21"/>
  <c r="AS47" i="21"/>
  <c r="AX47" i="21"/>
  <c r="BC47" i="21"/>
  <c r="BH47" i="21"/>
  <c r="BM47" i="21"/>
  <c r="Q47" i="21"/>
  <c r="E47" i="21"/>
  <c r="F47" i="21"/>
  <c r="Y47" i="21"/>
  <c r="X47" i="21"/>
  <c r="W47" i="21"/>
  <c r="V47" i="21"/>
  <c r="U47" i="21"/>
  <c r="T47" i="21"/>
  <c r="S47" i="21"/>
  <c r="R47" i="21"/>
  <c r="O47" i="21"/>
  <c r="N47" i="21"/>
  <c r="M47" i="21"/>
  <c r="L47" i="21"/>
  <c r="K47" i="21"/>
  <c r="J47" i="21"/>
  <c r="I47" i="21"/>
  <c r="H47" i="21"/>
  <c r="AD46" i="21"/>
  <c r="AI46" i="21"/>
  <c r="AN46" i="21"/>
  <c r="AS46" i="21"/>
  <c r="AX46" i="21"/>
  <c r="BC46" i="21"/>
  <c r="BH46" i="21"/>
  <c r="BM46" i="21"/>
  <c r="Q46" i="21"/>
  <c r="E46" i="21"/>
  <c r="F46" i="21"/>
  <c r="Y46" i="21"/>
  <c r="X46" i="21"/>
  <c r="W46" i="21"/>
  <c r="V46" i="21"/>
  <c r="U46" i="21"/>
  <c r="T46" i="21"/>
  <c r="S46" i="21"/>
  <c r="R46" i="21"/>
  <c r="O46" i="21"/>
  <c r="N46" i="21"/>
  <c r="M46" i="21"/>
  <c r="L46" i="21"/>
  <c r="K46" i="21"/>
  <c r="J46" i="21"/>
  <c r="I46" i="21"/>
  <c r="H46" i="21"/>
  <c r="AD45" i="21"/>
  <c r="AI45" i="21"/>
  <c r="AN45" i="21"/>
  <c r="AS45" i="21"/>
  <c r="AX45" i="21"/>
  <c r="BC45" i="21"/>
  <c r="BH45" i="21"/>
  <c r="BM45" i="21"/>
  <c r="Q45" i="21"/>
  <c r="E45" i="21"/>
  <c r="F45" i="21"/>
  <c r="Y45" i="21"/>
  <c r="X45" i="21"/>
  <c r="W45" i="21"/>
  <c r="V45" i="21"/>
  <c r="U45" i="21"/>
  <c r="T45" i="21"/>
  <c r="S45" i="21"/>
  <c r="R45" i="21"/>
  <c r="O45" i="21"/>
  <c r="N45" i="21"/>
  <c r="M45" i="21"/>
  <c r="L45" i="21"/>
  <c r="K45" i="21"/>
  <c r="J45" i="21"/>
  <c r="I45" i="21"/>
  <c r="H45" i="21"/>
  <c r="AD44" i="21"/>
  <c r="AI44" i="21"/>
  <c r="AN44" i="21"/>
  <c r="AS44" i="21"/>
  <c r="AX44" i="21"/>
  <c r="BC44" i="21"/>
  <c r="BH44" i="21"/>
  <c r="BM44" i="21"/>
  <c r="Q44" i="21"/>
  <c r="E44" i="21"/>
  <c r="F44" i="21"/>
  <c r="Y44" i="21"/>
  <c r="X44" i="21"/>
  <c r="W44" i="21"/>
  <c r="V44" i="21"/>
  <c r="U44" i="21"/>
  <c r="T44" i="21"/>
  <c r="S44" i="21"/>
  <c r="R44" i="21"/>
  <c r="O44" i="21"/>
  <c r="N44" i="21"/>
  <c r="M44" i="21"/>
  <c r="L44" i="21"/>
  <c r="K44" i="21"/>
  <c r="J44" i="21"/>
  <c r="I44" i="21"/>
  <c r="H44" i="21"/>
  <c r="AD43" i="21"/>
  <c r="AI43" i="21"/>
  <c r="AN43" i="21"/>
  <c r="AS43" i="21"/>
  <c r="AX43" i="21"/>
  <c r="BC43" i="21"/>
  <c r="BH43" i="21"/>
  <c r="BM43" i="21"/>
  <c r="Q43" i="21"/>
  <c r="E43" i="21"/>
  <c r="F43" i="21"/>
  <c r="Y43" i="21"/>
  <c r="X43" i="21"/>
  <c r="W43" i="21"/>
  <c r="V43" i="21"/>
  <c r="U43" i="21"/>
  <c r="T43" i="21"/>
  <c r="S43" i="21"/>
  <c r="R43" i="21"/>
  <c r="O43" i="21"/>
  <c r="N43" i="21"/>
  <c r="M43" i="21"/>
  <c r="L43" i="21"/>
  <c r="K43" i="21"/>
  <c r="J43" i="21"/>
  <c r="I43" i="21"/>
  <c r="H43" i="21"/>
  <c r="AD42" i="21"/>
  <c r="AI42" i="21"/>
  <c r="AN42" i="21"/>
  <c r="AS42" i="21"/>
  <c r="AX42" i="21"/>
  <c r="BC42" i="21"/>
  <c r="BH42" i="21"/>
  <c r="BM42" i="21"/>
  <c r="Q42" i="21"/>
  <c r="F42" i="21"/>
  <c r="U42" i="21"/>
  <c r="E42" i="21"/>
  <c r="Y42" i="21"/>
  <c r="X42" i="21"/>
  <c r="W42" i="21"/>
  <c r="V42" i="21"/>
  <c r="T42" i="21"/>
  <c r="S42" i="21"/>
  <c r="R42" i="21"/>
  <c r="O42" i="21"/>
  <c r="N42" i="21"/>
  <c r="M42" i="21"/>
  <c r="L42" i="21"/>
  <c r="K42" i="21"/>
  <c r="J42" i="21"/>
  <c r="I42" i="21"/>
  <c r="H42" i="21"/>
  <c r="AD41" i="21"/>
  <c r="AI41" i="21"/>
  <c r="AN41" i="21"/>
  <c r="AS41" i="21"/>
  <c r="AX41" i="21"/>
  <c r="BC41" i="21"/>
  <c r="BH41" i="21"/>
  <c r="BM41" i="21"/>
  <c r="Q41" i="21"/>
  <c r="F41" i="21"/>
  <c r="U41" i="21"/>
  <c r="E41" i="21"/>
  <c r="AD40" i="21"/>
  <c r="AI40" i="21"/>
  <c r="AN40" i="21"/>
  <c r="AS40" i="21"/>
  <c r="AX40" i="21"/>
  <c r="BC40" i="21"/>
  <c r="BH40" i="21"/>
  <c r="BM40" i="21"/>
  <c r="Q40" i="21"/>
  <c r="E40" i="21"/>
  <c r="Y41" i="21"/>
  <c r="X41" i="21"/>
  <c r="W41" i="21"/>
  <c r="V41" i="21"/>
  <c r="T41" i="21"/>
  <c r="S41" i="21"/>
  <c r="R41" i="21"/>
  <c r="O41" i="21"/>
  <c r="N41" i="21"/>
  <c r="M41" i="21"/>
  <c r="L41" i="21"/>
  <c r="K41" i="21"/>
  <c r="J41" i="21"/>
  <c r="I41" i="21"/>
  <c r="H41" i="21"/>
  <c r="F40" i="21"/>
  <c r="Y40" i="21"/>
  <c r="X40" i="21"/>
  <c r="W40" i="21"/>
  <c r="V40" i="21"/>
  <c r="U40" i="21"/>
  <c r="T40" i="21"/>
  <c r="S40" i="21"/>
  <c r="R40" i="21"/>
  <c r="O40" i="21"/>
  <c r="N40" i="21"/>
  <c r="M40" i="21"/>
  <c r="L40" i="21"/>
  <c r="K40" i="21"/>
  <c r="J40" i="21"/>
  <c r="I40" i="21"/>
  <c r="H40" i="21"/>
  <c r="AD39" i="21"/>
  <c r="AI39" i="21"/>
  <c r="AN39" i="21"/>
  <c r="AS39" i="21"/>
  <c r="AX39" i="21"/>
  <c r="BC39" i="21"/>
  <c r="BH39" i="21"/>
  <c r="BM39" i="21"/>
  <c r="Q39" i="21"/>
  <c r="E39" i="21"/>
  <c r="F39" i="21"/>
  <c r="Y39" i="21"/>
  <c r="X39" i="21"/>
  <c r="W39" i="21"/>
  <c r="V39" i="21"/>
  <c r="U39" i="21"/>
  <c r="T39" i="21"/>
  <c r="S39" i="21"/>
  <c r="R39" i="21"/>
  <c r="O39" i="21"/>
  <c r="N39" i="21"/>
  <c r="M39" i="21"/>
  <c r="L39" i="21"/>
  <c r="K39" i="21"/>
  <c r="J39" i="21"/>
  <c r="I39" i="21"/>
  <c r="H39" i="21"/>
  <c r="AD38" i="21"/>
  <c r="AI38" i="21"/>
  <c r="AN38" i="21"/>
  <c r="AS38" i="21"/>
  <c r="AX38" i="21"/>
  <c r="BC38" i="21"/>
  <c r="BH38" i="21"/>
  <c r="BM38" i="21"/>
  <c r="Q38" i="21"/>
  <c r="E38" i="21"/>
  <c r="F38" i="21"/>
  <c r="Y38" i="21"/>
  <c r="X38" i="21"/>
  <c r="W38" i="21"/>
  <c r="V38" i="21"/>
  <c r="U38" i="21"/>
  <c r="T38" i="21"/>
  <c r="S38" i="21"/>
  <c r="R38" i="21"/>
  <c r="O38" i="21"/>
  <c r="N38" i="21"/>
  <c r="M38" i="21"/>
  <c r="L38" i="21"/>
  <c r="K38" i="21"/>
  <c r="J38" i="21"/>
  <c r="I38" i="21"/>
  <c r="H38" i="21"/>
  <c r="AD37" i="21"/>
  <c r="AI37" i="21"/>
  <c r="AN37" i="21"/>
  <c r="AS37" i="21"/>
  <c r="AX37" i="21"/>
  <c r="BC37" i="21"/>
  <c r="BH37" i="21"/>
  <c r="BM37" i="21"/>
  <c r="Q37" i="21"/>
  <c r="F37" i="21"/>
  <c r="T37" i="21"/>
  <c r="E37" i="21"/>
  <c r="Y37" i="21"/>
  <c r="X37" i="21"/>
  <c r="W37" i="21"/>
  <c r="V37" i="21"/>
  <c r="U37" i="21"/>
  <c r="S37" i="21"/>
  <c r="R37" i="21"/>
  <c r="O37" i="21"/>
  <c r="N37" i="21"/>
  <c r="M37" i="21"/>
  <c r="L37" i="21"/>
  <c r="K37" i="21"/>
  <c r="J37" i="21"/>
  <c r="I37" i="21"/>
  <c r="H37" i="21"/>
  <c r="AD36" i="21"/>
  <c r="AI36" i="21"/>
  <c r="AN36" i="21"/>
  <c r="AS36" i="21"/>
  <c r="AX36" i="21"/>
  <c r="BC36" i="21"/>
  <c r="BH36" i="21"/>
  <c r="BM36" i="21"/>
  <c r="Q36" i="21"/>
  <c r="F36" i="21"/>
  <c r="U36" i="21"/>
  <c r="E36" i="21"/>
  <c r="Y36" i="21"/>
  <c r="X36" i="21"/>
  <c r="W36" i="21"/>
  <c r="V36" i="21"/>
  <c r="T36" i="21"/>
  <c r="S36" i="21"/>
  <c r="R36" i="21"/>
  <c r="O36" i="21"/>
  <c r="N36" i="21"/>
  <c r="M36" i="21"/>
  <c r="L36" i="21"/>
  <c r="K36" i="21"/>
  <c r="J36" i="21"/>
  <c r="I36" i="21"/>
  <c r="H36" i="21"/>
  <c r="F29" i="21"/>
  <c r="F28" i="21"/>
  <c r="F27" i="21"/>
  <c r="F26" i="21"/>
  <c r="F25" i="21"/>
  <c r="F24" i="21"/>
  <c r="BM29" i="21"/>
  <c r="BH29" i="21"/>
  <c r="BC29" i="21"/>
  <c r="AX29" i="21"/>
  <c r="AS29" i="21"/>
  <c r="AN29" i="21"/>
  <c r="AI29" i="21"/>
  <c r="AD29" i="21"/>
  <c r="Y29" i="21"/>
  <c r="X29" i="21"/>
  <c r="W29" i="21"/>
  <c r="V29" i="21"/>
  <c r="U29" i="21"/>
  <c r="T29" i="21"/>
  <c r="S29" i="21"/>
  <c r="R29" i="21"/>
  <c r="Q29" i="21"/>
  <c r="O29" i="21"/>
  <c r="N29" i="21"/>
  <c r="M29" i="21"/>
  <c r="L29" i="21"/>
  <c r="K29" i="21"/>
  <c r="J29" i="21"/>
  <c r="I29" i="21"/>
  <c r="H29" i="21"/>
  <c r="E29" i="21"/>
  <c r="AD28" i="21"/>
  <c r="AI28" i="21"/>
  <c r="AN28" i="21"/>
  <c r="AS28" i="21"/>
  <c r="AX28" i="21"/>
  <c r="BC28" i="21"/>
  <c r="BH28" i="21"/>
  <c r="Q28" i="21"/>
  <c r="E28" i="21"/>
  <c r="BM28" i="21"/>
  <c r="Y28" i="21"/>
  <c r="X28" i="21"/>
  <c r="W28" i="21"/>
  <c r="V28" i="21"/>
  <c r="U28" i="21"/>
  <c r="T28" i="21"/>
  <c r="S28" i="21"/>
  <c r="R28" i="21"/>
  <c r="O28" i="21"/>
  <c r="N28" i="21"/>
  <c r="M28" i="21"/>
  <c r="L28" i="21"/>
  <c r="K28" i="21"/>
  <c r="J28" i="21"/>
  <c r="I28" i="21"/>
  <c r="H28" i="21"/>
  <c r="AD27" i="21"/>
  <c r="AI27" i="21"/>
  <c r="AN27" i="21"/>
  <c r="AS27" i="21"/>
  <c r="AX27" i="21"/>
  <c r="BC27" i="21"/>
  <c r="BH27" i="21"/>
  <c r="Q27" i="21"/>
  <c r="E27" i="21"/>
  <c r="BM27" i="21"/>
  <c r="Y27" i="21"/>
  <c r="X27" i="21"/>
  <c r="W27" i="21"/>
  <c r="V27" i="21"/>
  <c r="U27" i="21"/>
  <c r="T27" i="21"/>
  <c r="S27" i="21"/>
  <c r="R27" i="21"/>
  <c r="O27" i="21"/>
  <c r="N27" i="21"/>
  <c r="M27" i="21"/>
  <c r="L27" i="21"/>
  <c r="K27" i="21"/>
  <c r="J27" i="21"/>
  <c r="I27" i="21"/>
  <c r="H27" i="21"/>
  <c r="AD26" i="21"/>
  <c r="AI26" i="21"/>
  <c r="AN26" i="21"/>
  <c r="AS26" i="21"/>
  <c r="AX26" i="21"/>
  <c r="BC26" i="21"/>
  <c r="BH26" i="21"/>
  <c r="Q26" i="21"/>
  <c r="E26" i="21"/>
  <c r="BM26" i="21"/>
  <c r="Y26" i="21"/>
  <c r="X26" i="21"/>
  <c r="W26" i="21"/>
  <c r="V26" i="21"/>
  <c r="U26" i="21"/>
  <c r="T26" i="21"/>
  <c r="S26" i="21"/>
  <c r="R26" i="21"/>
  <c r="O26" i="21"/>
  <c r="N26" i="21"/>
  <c r="M26" i="21"/>
  <c r="L26" i="21"/>
  <c r="K26" i="21"/>
  <c r="J26" i="21"/>
  <c r="I26" i="21"/>
  <c r="H26" i="21"/>
  <c r="AD25" i="21"/>
  <c r="AI25" i="21"/>
  <c r="AN25" i="21"/>
  <c r="AS25" i="21"/>
  <c r="AX25" i="21"/>
  <c r="BC25" i="21"/>
  <c r="BH25" i="21"/>
  <c r="Q25" i="21"/>
  <c r="E25" i="21"/>
  <c r="F23" i="21"/>
  <c r="BM25" i="21"/>
  <c r="Y25" i="21"/>
  <c r="X25" i="21"/>
  <c r="W25" i="21"/>
  <c r="V25" i="21"/>
  <c r="U25" i="21"/>
  <c r="T25" i="21"/>
  <c r="S25" i="21"/>
  <c r="R25" i="21"/>
  <c r="O25" i="21"/>
  <c r="N25" i="21"/>
  <c r="M25" i="21"/>
  <c r="L25" i="21"/>
  <c r="K25" i="21"/>
  <c r="J25" i="21"/>
  <c r="I25" i="21"/>
  <c r="H25" i="21"/>
  <c r="AD24" i="21"/>
  <c r="AI24" i="21"/>
  <c r="AN24" i="21"/>
  <c r="AS24" i="21"/>
  <c r="AX24" i="21"/>
  <c r="BC24" i="21"/>
  <c r="BH24" i="21"/>
  <c r="Q24" i="21"/>
  <c r="E24" i="21"/>
  <c r="F22" i="21"/>
  <c r="BM24" i="21"/>
  <c r="Y24" i="21"/>
  <c r="X24" i="21"/>
  <c r="W24" i="21"/>
  <c r="V24" i="21"/>
  <c r="U24" i="21"/>
  <c r="T24" i="21"/>
  <c r="S24" i="21"/>
  <c r="R24" i="21"/>
  <c r="O24" i="21"/>
  <c r="N24" i="21"/>
  <c r="M24" i="21"/>
  <c r="L24" i="21"/>
  <c r="K24" i="21"/>
  <c r="J24" i="21"/>
  <c r="I24" i="21"/>
  <c r="H24" i="21"/>
  <c r="AD23" i="21"/>
  <c r="AI23" i="21"/>
  <c r="AN23" i="21"/>
  <c r="AS23" i="21"/>
  <c r="AX23" i="21"/>
  <c r="BC23" i="21"/>
  <c r="BH23" i="21"/>
  <c r="Q23" i="21"/>
  <c r="E23" i="21"/>
  <c r="F21" i="21"/>
  <c r="BM23" i="21"/>
  <c r="Y23" i="21"/>
  <c r="X23" i="21"/>
  <c r="W23" i="21"/>
  <c r="V23" i="21"/>
  <c r="U23" i="21"/>
  <c r="T23" i="21"/>
  <c r="S23" i="21"/>
  <c r="R23" i="21"/>
  <c r="O23" i="21"/>
  <c r="N23" i="21"/>
  <c r="M23" i="21"/>
  <c r="L23" i="21"/>
  <c r="K23" i="21"/>
  <c r="J23" i="21"/>
  <c r="I23" i="21"/>
  <c r="H23" i="21"/>
  <c r="AD22" i="21"/>
  <c r="AI22" i="21"/>
  <c r="AN22" i="21"/>
  <c r="AS22" i="21"/>
  <c r="AX22" i="21"/>
  <c r="BC22" i="21"/>
  <c r="BH22" i="21"/>
  <c r="Q22" i="21"/>
  <c r="E22" i="21"/>
  <c r="F20" i="21"/>
  <c r="BM22" i="21"/>
  <c r="Y22" i="21"/>
  <c r="X22" i="21"/>
  <c r="W22" i="21"/>
  <c r="V22" i="21"/>
  <c r="U22" i="21"/>
  <c r="T22" i="21"/>
  <c r="S22" i="21"/>
  <c r="R22" i="21"/>
  <c r="O22" i="21"/>
  <c r="N22" i="21"/>
  <c r="M22" i="21"/>
  <c r="L22" i="21"/>
  <c r="K22" i="21"/>
  <c r="J22" i="21"/>
  <c r="I22" i="21"/>
  <c r="H22" i="21"/>
  <c r="AD21" i="21"/>
  <c r="AI21" i="21"/>
  <c r="AN21" i="21"/>
  <c r="AS21" i="21"/>
  <c r="AX21" i="21"/>
  <c r="BC21" i="21"/>
  <c r="BH21" i="21"/>
  <c r="Q21" i="21"/>
  <c r="E21" i="21"/>
  <c r="BM21" i="21"/>
  <c r="Y21" i="21"/>
  <c r="X21" i="21"/>
  <c r="W21" i="21"/>
  <c r="V21" i="21"/>
  <c r="U21" i="21"/>
  <c r="T21" i="21"/>
  <c r="S21" i="21"/>
  <c r="R21" i="21"/>
  <c r="O21" i="21"/>
  <c r="N21" i="21"/>
  <c r="M21" i="21"/>
  <c r="L21" i="21"/>
  <c r="K21" i="21"/>
  <c r="J21" i="21"/>
  <c r="I21" i="21"/>
  <c r="H21" i="21"/>
  <c r="AD20" i="21"/>
  <c r="AI20" i="21"/>
  <c r="AN20" i="21"/>
  <c r="AS20" i="21"/>
  <c r="AX20" i="21"/>
  <c r="BC20" i="21"/>
  <c r="BH20" i="21"/>
  <c r="Q20" i="21"/>
  <c r="E20" i="21"/>
  <c r="AD19" i="21"/>
  <c r="AI19" i="21"/>
  <c r="AN19" i="21"/>
  <c r="AS19" i="21"/>
  <c r="AX19" i="21"/>
  <c r="BC19" i="21"/>
  <c r="BH19" i="21"/>
  <c r="Q19" i="21"/>
  <c r="E19" i="21"/>
  <c r="A21" i="21"/>
  <c r="F19" i="21"/>
  <c r="BM20" i="21"/>
  <c r="Y20" i="21"/>
  <c r="X20" i="21"/>
  <c r="W20" i="21"/>
  <c r="V20" i="21"/>
  <c r="U20" i="21"/>
  <c r="T20" i="21"/>
  <c r="S20" i="21"/>
  <c r="R20" i="21"/>
  <c r="O20" i="21"/>
  <c r="N20" i="21"/>
  <c r="M20" i="21"/>
  <c r="L20" i="21"/>
  <c r="K20" i="21"/>
  <c r="J20" i="21"/>
  <c r="I20" i="21"/>
  <c r="H20" i="21"/>
  <c r="F18" i="21"/>
  <c r="BM19" i="21"/>
  <c r="Y19" i="21"/>
  <c r="X19" i="21"/>
  <c r="W19" i="21"/>
  <c r="V19" i="21"/>
  <c r="U19" i="21"/>
  <c r="T19" i="21"/>
  <c r="S19" i="21"/>
  <c r="R19" i="21"/>
  <c r="O19" i="21"/>
  <c r="N19" i="21"/>
  <c r="M19" i="21"/>
  <c r="L19" i="21"/>
  <c r="K19" i="21"/>
  <c r="J19" i="21"/>
  <c r="I19" i="21"/>
  <c r="H19" i="21"/>
  <c r="AD18" i="21"/>
  <c r="AI18" i="21"/>
  <c r="AN18" i="21"/>
  <c r="AS18" i="21"/>
  <c r="AX18" i="21"/>
  <c r="BC18" i="21"/>
  <c r="BH18" i="21"/>
  <c r="Q18" i="21"/>
  <c r="E18" i="21"/>
  <c r="BM18" i="21"/>
  <c r="Y18" i="21"/>
  <c r="X18" i="21"/>
  <c r="W18" i="21"/>
  <c r="V18" i="21"/>
  <c r="U18" i="21"/>
  <c r="T18" i="21"/>
  <c r="S18" i="21"/>
  <c r="R18" i="21"/>
  <c r="O18" i="21"/>
  <c r="N18" i="21"/>
  <c r="M18" i="21"/>
  <c r="L18" i="21"/>
  <c r="K18" i="21"/>
  <c r="J18" i="21"/>
  <c r="I18" i="21"/>
  <c r="H18" i="21"/>
  <c r="AD17" i="21"/>
  <c r="AI17" i="21"/>
  <c r="AN17" i="21"/>
  <c r="AS17" i="21"/>
  <c r="AX17" i="21"/>
  <c r="BC17" i="21"/>
  <c r="BH17" i="21"/>
  <c r="Q17" i="21"/>
  <c r="E17" i="21"/>
  <c r="F17" i="21"/>
  <c r="BM17" i="21"/>
  <c r="Y17" i="21"/>
  <c r="X17" i="21"/>
  <c r="W17" i="21"/>
  <c r="V17" i="21"/>
  <c r="U17" i="21"/>
  <c r="T17" i="21"/>
  <c r="S17" i="21"/>
  <c r="R17" i="21"/>
  <c r="O17" i="21"/>
  <c r="N17" i="21"/>
  <c r="M17" i="21"/>
  <c r="L17" i="21"/>
  <c r="K17" i="21"/>
  <c r="J17" i="21"/>
  <c r="I17" i="21"/>
  <c r="H17" i="21"/>
  <c r="AD16" i="21"/>
  <c r="AI16" i="21"/>
  <c r="AN16" i="21"/>
  <c r="AS16" i="21"/>
  <c r="AX16" i="21"/>
  <c r="BC16" i="21"/>
  <c r="BH16" i="21"/>
  <c r="Q16" i="21"/>
  <c r="E16" i="21"/>
  <c r="F16" i="21"/>
  <c r="BM16" i="21"/>
  <c r="Y16" i="21"/>
  <c r="X16" i="21"/>
  <c r="W16" i="21"/>
  <c r="V16" i="21"/>
  <c r="U16" i="21"/>
  <c r="T16" i="21"/>
  <c r="S16" i="21"/>
  <c r="R16" i="21"/>
  <c r="O16" i="21"/>
  <c r="N16" i="21"/>
  <c r="M16" i="21"/>
  <c r="L16" i="21"/>
  <c r="K16" i="21"/>
  <c r="J16" i="21"/>
  <c r="I16" i="21"/>
  <c r="H16" i="21"/>
  <c r="AD15" i="21"/>
  <c r="AI15" i="21"/>
  <c r="AN15" i="21"/>
  <c r="AS15" i="21"/>
  <c r="AX15" i="21"/>
  <c r="BC15" i="21"/>
  <c r="BH15" i="21"/>
  <c r="Q15" i="21"/>
  <c r="E15" i="21"/>
  <c r="F15" i="21"/>
  <c r="BM15" i="21"/>
  <c r="Y15" i="21"/>
  <c r="X15" i="21"/>
  <c r="W15" i="21"/>
  <c r="V15" i="21"/>
  <c r="U15" i="21"/>
  <c r="T15" i="21"/>
  <c r="S15" i="21"/>
  <c r="R15" i="21"/>
  <c r="O15" i="21"/>
  <c r="N15" i="21"/>
  <c r="M15" i="21"/>
  <c r="L15" i="21"/>
  <c r="K15" i="21"/>
  <c r="J15" i="21"/>
  <c r="I15" i="21"/>
  <c r="H15" i="21"/>
  <c r="AD14" i="21"/>
  <c r="AI14" i="21"/>
  <c r="AN14" i="21"/>
  <c r="AS14" i="21"/>
  <c r="AX14" i="21"/>
  <c r="BC14" i="21"/>
  <c r="BH14" i="21"/>
  <c r="Q14" i="21"/>
  <c r="E14" i="21"/>
  <c r="F14" i="21"/>
  <c r="BM14" i="21"/>
  <c r="Y14" i="21"/>
  <c r="X14" i="21"/>
  <c r="W14" i="21"/>
  <c r="V14" i="21"/>
  <c r="U14" i="21"/>
  <c r="T14" i="21"/>
  <c r="S14" i="21"/>
  <c r="R14" i="21"/>
  <c r="O14" i="21"/>
  <c r="N14" i="21"/>
  <c r="M14" i="21"/>
  <c r="L14" i="21"/>
  <c r="K14" i="21"/>
  <c r="J14" i="21"/>
  <c r="I14" i="21"/>
  <c r="H14" i="21"/>
  <c r="AD13" i="21"/>
  <c r="AI13" i="21"/>
  <c r="AN13" i="21"/>
  <c r="AS13" i="21"/>
  <c r="AX13" i="21"/>
  <c r="BC13" i="21"/>
  <c r="BH13" i="21"/>
  <c r="Q13" i="21"/>
  <c r="E13" i="21"/>
  <c r="AD12" i="21"/>
  <c r="AI12" i="21"/>
  <c r="AN12" i="21"/>
  <c r="AS12" i="21"/>
  <c r="AX12" i="21"/>
  <c r="BC12" i="21"/>
  <c r="BH12" i="21"/>
  <c r="Q12" i="21"/>
  <c r="E12" i="21"/>
  <c r="A14" i="21"/>
  <c r="F13" i="21"/>
  <c r="BM13" i="21"/>
  <c r="Y13" i="21"/>
  <c r="X13" i="21"/>
  <c r="W13" i="21"/>
  <c r="V13" i="21"/>
  <c r="U13" i="21"/>
  <c r="T13" i="21"/>
  <c r="S13" i="21"/>
  <c r="R13" i="21"/>
  <c r="O13" i="21"/>
  <c r="N13" i="21"/>
  <c r="M13" i="21"/>
  <c r="L13" i="21"/>
  <c r="K13" i="21"/>
  <c r="J13" i="21"/>
  <c r="I13" i="21"/>
  <c r="H13" i="21"/>
  <c r="F12" i="21"/>
  <c r="BM12" i="21"/>
  <c r="Y12" i="21"/>
  <c r="X12" i="21"/>
  <c r="W12" i="21"/>
  <c r="V12" i="21"/>
  <c r="U12" i="21"/>
  <c r="T12" i="21"/>
  <c r="S12" i="21"/>
  <c r="R12" i="21"/>
  <c r="O12" i="21"/>
  <c r="N12" i="21"/>
  <c r="M12" i="21"/>
  <c r="L12" i="21"/>
  <c r="K12" i="21"/>
  <c r="J12" i="21"/>
  <c r="I12" i="21"/>
  <c r="H12" i="21"/>
  <c r="AD11" i="21"/>
  <c r="AI11" i="21"/>
  <c r="AN11" i="21"/>
  <c r="AS11" i="21"/>
  <c r="AX11" i="21"/>
  <c r="BC11" i="21"/>
  <c r="BH11" i="21"/>
  <c r="Q11" i="21"/>
  <c r="F11" i="21"/>
  <c r="V11" i="21"/>
  <c r="E11" i="21"/>
  <c r="BM11" i="21"/>
  <c r="Y11" i="21"/>
  <c r="X11" i="21"/>
  <c r="W11" i="21"/>
  <c r="U11" i="21"/>
  <c r="T11" i="21"/>
  <c r="S11" i="21"/>
  <c r="R11" i="21"/>
  <c r="O11" i="21"/>
  <c r="N11" i="21"/>
  <c r="M11" i="21"/>
  <c r="L11" i="21"/>
  <c r="K11" i="21"/>
  <c r="J11" i="21"/>
  <c r="I11" i="21"/>
  <c r="H11" i="21"/>
  <c r="AD10" i="21"/>
  <c r="AI10" i="21"/>
  <c r="AN10" i="21"/>
  <c r="AS10" i="21"/>
  <c r="AX10" i="21"/>
  <c r="BC10" i="21"/>
  <c r="BH10" i="21"/>
  <c r="Q10" i="21"/>
  <c r="E10" i="21"/>
  <c r="F10" i="21"/>
  <c r="BM10" i="21"/>
  <c r="Y10" i="21"/>
  <c r="X10" i="21"/>
  <c r="W10" i="21"/>
  <c r="V10" i="21"/>
  <c r="U10" i="21"/>
  <c r="T10" i="21"/>
  <c r="S10" i="21"/>
  <c r="R10" i="21"/>
  <c r="O10" i="21"/>
  <c r="N10" i="21"/>
  <c r="M10" i="21"/>
  <c r="L10" i="21"/>
  <c r="K10" i="21"/>
  <c r="J10" i="21"/>
  <c r="I10" i="21"/>
  <c r="H10" i="21"/>
  <c r="AD9" i="21"/>
  <c r="AI9" i="21"/>
  <c r="AN9" i="21"/>
  <c r="AS9" i="21"/>
  <c r="AX9" i="21"/>
  <c r="BC9" i="21"/>
  <c r="BH9" i="21"/>
  <c r="Q9" i="21"/>
  <c r="F9" i="21"/>
  <c r="W9" i="21"/>
  <c r="E9" i="21"/>
  <c r="BM9" i="21"/>
  <c r="Y9" i="21"/>
  <c r="X9" i="21"/>
  <c r="V9" i="21"/>
  <c r="U9" i="21"/>
  <c r="T9" i="21"/>
  <c r="S9" i="21"/>
  <c r="R9" i="21"/>
  <c r="O9" i="21"/>
  <c r="N9" i="21"/>
  <c r="M9" i="21"/>
  <c r="L9" i="21"/>
  <c r="K9" i="21"/>
  <c r="J9" i="21"/>
  <c r="I9" i="21"/>
  <c r="H9" i="21"/>
  <c r="AD8" i="21"/>
  <c r="AI8" i="21"/>
  <c r="AN8" i="21"/>
  <c r="AS8" i="21"/>
  <c r="AX8" i="21"/>
  <c r="BC8" i="21"/>
  <c r="BH8" i="21"/>
  <c r="Q8" i="21"/>
  <c r="F8" i="21"/>
  <c r="R8" i="21"/>
  <c r="V8" i="21"/>
  <c r="E8" i="21"/>
  <c r="BM8" i="21"/>
  <c r="Y8" i="21"/>
  <c r="X8" i="21"/>
  <c r="W8" i="21"/>
  <c r="U8" i="21"/>
  <c r="T8" i="21"/>
  <c r="S8" i="21"/>
  <c r="O8" i="21"/>
  <c r="N8" i="21"/>
  <c r="M8" i="21"/>
  <c r="L8" i="21"/>
  <c r="K8" i="21"/>
  <c r="J8" i="21"/>
  <c r="I8" i="21"/>
  <c r="H8" i="21"/>
  <c r="AD7" i="21"/>
  <c r="AI7" i="21"/>
  <c r="AN7" i="21"/>
  <c r="AS7" i="21"/>
  <c r="AX7" i="21"/>
  <c r="BC7" i="21"/>
  <c r="BH7" i="21"/>
  <c r="Q7" i="21"/>
  <c r="F7" i="21"/>
  <c r="T7" i="21"/>
  <c r="W7" i="21"/>
  <c r="E7" i="21"/>
  <c r="BM7" i="21"/>
  <c r="Y7" i="21"/>
  <c r="X7" i="21"/>
  <c r="V7" i="21"/>
  <c r="U7" i="21"/>
  <c r="S7" i="21"/>
  <c r="R7" i="21"/>
  <c r="O7" i="21"/>
  <c r="N7" i="21"/>
  <c r="M7" i="21"/>
  <c r="L7" i="21"/>
  <c r="K7" i="21"/>
  <c r="J7" i="21"/>
  <c r="I7" i="21"/>
  <c r="H7" i="21"/>
  <c r="AD6" i="21"/>
  <c r="AI6" i="21"/>
  <c r="AN6" i="21"/>
  <c r="AS6" i="21"/>
  <c r="AX6" i="21"/>
  <c r="BC6" i="21"/>
  <c r="BH6" i="21"/>
  <c r="BM6" i="21"/>
  <c r="Q6" i="21"/>
  <c r="F6" i="21"/>
  <c r="V6" i="21"/>
  <c r="U6" i="21"/>
  <c r="E6" i="21"/>
  <c r="Y6" i="21"/>
  <c r="X6" i="21"/>
  <c r="W6" i="21"/>
  <c r="T6" i="21"/>
  <c r="S6" i="21"/>
  <c r="R6" i="21"/>
  <c r="O6" i="21"/>
  <c r="N6" i="21"/>
  <c r="M6" i="21"/>
  <c r="L6" i="21"/>
  <c r="K6" i="21"/>
  <c r="J6" i="21"/>
  <c r="I6" i="21"/>
  <c r="H6" i="21"/>
  <c r="A2" i="21"/>
  <c r="AD54" i="20"/>
  <c r="AI54" i="20"/>
  <c r="AN54" i="20"/>
  <c r="AS54" i="20"/>
  <c r="AX54" i="20"/>
  <c r="BC54" i="20"/>
  <c r="BH54" i="20"/>
  <c r="BM54" i="20"/>
  <c r="Q54" i="20"/>
  <c r="E54" i="20"/>
  <c r="AD53" i="20"/>
  <c r="AI53" i="20"/>
  <c r="AN53" i="20"/>
  <c r="AS53" i="20"/>
  <c r="AX53" i="20"/>
  <c r="BC53" i="20"/>
  <c r="BH53" i="20"/>
  <c r="BM53" i="20"/>
  <c r="Q53" i="20"/>
  <c r="E53" i="20"/>
  <c r="A54" i="20"/>
  <c r="AD52" i="20"/>
  <c r="AI52" i="20"/>
  <c r="AN52" i="20"/>
  <c r="AS52" i="20"/>
  <c r="AX52" i="20"/>
  <c r="BC52" i="20"/>
  <c r="BH52" i="20"/>
  <c r="BM52" i="20"/>
  <c r="Q52" i="20"/>
  <c r="E52" i="20"/>
  <c r="AD51" i="20"/>
  <c r="AI51" i="20"/>
  <c r="AN51" i="20"/>
  <c r="AS51" i="20"/>
  <c r="AX51" i="20"/>
  <c r="BC51" i="20"/>
  <c r="BH51" i="20"/>
  <c r="BM51" i="20"/>
  <c r="Q51" i="20"/>
  <c r="E51" i="20"/>
  <c r="A52" i="20"/>
  <c r="AD50" i="20"/>
  <c r="AI50" i="20"/>
  <c r="AN50" i="20"/>
  <c r="AS50" i="20"/>
  <c r="AX50" i="20"/>
  <c r="BC50" i="20"/>
  <c r="BH50" i="20"/>
  <c r="BM50" i="20"/>
  <c r="Q50" i="20"/>
  <c r="E50" i="20"/>
  <c r="A51" i="20"/>
  <c r="AD49" i="20"/>
  <c r="AI49" i="20"/>
  <c r="AN49" i="20"/>
  <c r="AS49" i="20"/>
  <c r="AX49" i="20"/>
  <c r="BC49" i="20"/>
  <c r="BH49" i="20"/>
  <c r="BM49" i="20"/>
  <c r="Q49" i="20"/>
  <c r="E49" i="20"/>
  <c r="A50" i="20"/>
  <c r="AD48" i="20"/>
  <c r="AI48" i="20"/>
  <c r="AN48" i="20"/>
  <c r="AS48" i="20"/>
  <c r="AX48" i="20"/>
  <c r="BC48" i="20"/>
  <c r="BH48" i="20"/>
  <c r="BM48" i="20"/>
  <c r="Q48" i="20"/>
  <c r="E48" i="20"/>
  <c r="A49" i="20"/>
  <c r="AD47" i="20"/>
  <c r="AI47" i="20"/>
  <c r="AN47" i="20"/>
  <c r="AS47" i="20"/>
  <c r="AX47" i="20"/>
  <c r="BC47" i="20"/>
  <c r="BH47" i="20"/>
  <c r="BM47" i="20"/>
  <c r="Q47" i="20"/>
  <c r="E47" i="20"/>
  <c r="A48" i="20"/>
  <c r="AD46" i="20"/>
  <c r="AI46" i="20"/>
  <c r="AN46" i="20"/>
  <c r="AS46" i="20"/>
  <c r="AX46" i="20"/>
  <c r="BC46" i="20"/>
  <c r="BH46" i="20"/>
  <c r="BM46" i="20"/>
  <c r="Q46" i="20"/>
  <c r="E46" i="20"/>
  <c r="A47" i="20"/>
  <c r="AD45" i="20"/>
  <c r="AI45" i="20"/>
  <c r="AN45" i="20"/>
  <c r="AS45" i="20"/>
  <c r="AX45" i="20"/>
  <c r="BC45" i="20"/>
  <c r="BH45" i="20"/>
  <c r="Q45" i="20"/>
  <c r="E45" i="20"/>
  <c r="A46" i="20"/>
  <c r="AD44" i="20"/>
  <c r="AI44" i="20"/>
  <c r="AN44" i="20"/>
  <c r="AS44" i="20"/>
  <c r="AX44" i="20"/>
  <c r="BC44" i="20"/>
  <c r="BH44" i="20"/>
  <c r="BM44" i="20"/>
  <c r="Q44" i="20"/>
  <c r="E44" i="20"/>
  <c r="A45" i="20"/>
  <c r="AD43" i="20"/>
  <c r="AI43" i="20"/>
  <c r="AN43" i="20"/>
  <c r="AS43" i="20"/>
  <c r="AX43" i="20"/>
  <c r="BC43" i="20"/>
  <c r="BH43" i="20"/>
  <c r="Q43" i="20"/>
  <c r="E43" i="20"/>
  <c r="AD42" i="20"/>
  <c r="AI42" i="20"/>
  <c r="AN42" i="20"/>
  <c r="AS42" i="20"/>
  <c r="AX42" i="20"/>
  <c r="BC42" i="20"/>
  <c r="BH42" i="20"/>
  <c r="BM42" i="20"/>
  <c r="Q42" i="20"/>
  <c r="E42" i="20"/>
  <c r="A43" i="20"/>
  <c r="AD41" i="20"/>
  <c r="AI41" i="20"/>
  <c r="AN41" i="20"/>
  <c r="AS41" i="20"/>
  <c r="AX41" i="20"/>
  <c r="BC41" i="20"/>
  <c r="BH41" i="20"/>
  <c r="BM41" i="20"/>
  <c r="Q41" i="20"/>
  <c r="E41" i="20"/>
  <c r="A42" i="20"/>
  <c r="AD40" i="20"/>
  <c r="AI40" i="20"/>
  <c r="AN40" i="20"/>
  <c r="AS40" i="20"/>
  <c r="AX40" i="20"/>
  <c r="BC40" i="20"/>
  <c r="BH40" i="20"/>
  <c r="BM40" i="20"/>
  <c r="Q40" i="20"/>
  <c r="E40" i="20"/>
  <c r="A41" i="20"/>
  <c r="AD39" i="20"/>
  <c r="AI39" i="20"/>
  <c r="AN39" i="20"/>
  <c r="AS39" i="20"/>
  <c r="AX39" i="20"/>
  <c r="BC39" i="20"/>
  <c r="BH39" i="20"/>
  <c r="BM39" i="20"/>
  <c r="Q39" i="20"/>
  <c r="E39" i="20"/>
  <c r="A40" i="20"/>
  <c r="AD38" i="20"/>
  <c r="AI38" i="20"/>
  <c r="AN38" i="20"/>
  <c r="AS38" i="20"/>
  <c r="AX38" i="20"/>
  <c r="BC38" i="20"/>
  <c r="BH38" i="20"/>
  <c r="Q38" i="20"/>
  <c r="E38" i="20"/>
  <c r="A39" i="20"/>
  <c r="AD37" i="20"/>
  <c r="AI37" i="20"/>
  <c r="AN37" i="20"/>
  <c r="AS37" i="20"/>
  <c r="AX37" i="20"/>
  <c r="BC37" i="20"/>
  <c r="BH37" i="20"/>
  <c r="BM37" i="20"/>
  <c r="Q37" i="20"/>
  <c r="E37" i="20"/>
  <c r="AD36" i="20"/>
  <c r="AI36" i="20"/>
  <c r="AN36" i="20"/>
  <c r="AS36" i="20"/>
  <c r="AX36" i="20"/>
  <c r="BC36" i="20"/>
  <c r="BH36" i="20"/>
  <c r="BM36" i="20"/>
  <c r="Q36" i="20"/>
  <c r="E36" i="20"/>
  <c r="A37" i="20"/>
  <c r="AD35" i="20"/>
  <c r="AI35" i="20"/>
  <c r="AN35" i="20"/>
  <c r="AS35" i="20"/>
  <c r="AX35" i="20"/>
  <c r="BC35" i="20"/>
  <c r="BH35" i="20"/>
  <c r="BM35" i="20"/>
  <c r="Q35" i="20"/>
  <c r="E35" i="20"/>
  <c r="AD34" i="20"/>
  <c r="AI34" i="20"/>
  <c r="AN34" i="20"/>
  <c r="AS34" i="20"/>
  <c r="AX34" i="20"/>
  <c r="BC34" i="20"/>
  <c r="BH34" i="20"/>
  <c r="BM34" i="20"/>
  <c r="Q34" i="20"/>
  <c r="E34" i="20"/>
  <c r="A35" i="20"/>
  <c r="AD33" i="20"/>
  <c r="AI33" i="20"/>
  <c r="AN33" i="20"/>
  <c r="AS33" i="20"/>
  <c r="AX33" i="20"/>
  <c r="BC33" i="20"/>
  <c r="BH33" i="20"/>
  <c r="BM33" i="20"/>
  <c r="Q33" i="20"/>
  <c r="E33" i="20"/>
  <c r="AD32" i="20"/>
  <c r="AI32" i="20"/>
  <c r="AN32" i="20"/>
  <c r="AS32" i="20"/>
  <c r="AX32" i="20"/>
  <c r="BC32" i="20"/>
  <c r="BH32" i="20"/>
  <c r="BM32" i="20"/>
  <c r="Q32" i="20"/>
  <c r="E32" i="20"/>
  <c r="A33" i="20"/>
  <c r="AD31" i="20"/>
  <c r="AI31" i="20"/>
  <c r="AN31" i="20"/>
  <c r="AS31" i="20"/>
  <c r="AX31" i="20"/>
  <c r="BC31" i="20"/>
  <c r="BH31" i="20"/>
  <c r="BM31" i="20"/>
  <c r="Q31" i="20"/>
  <c r="E31" i="20"/>
  <c r="A32" i="20"/>
  <c r="AD30" i="20"/>
  <c r="AI30" i="20"/>
  <c r="AN30" i="20"/>
  <c r="AS30" i="20"/>
  <c r="AX30" i="20"/>
  <c r="BC30" i="20"/>
  <c r="BH30" i="20"/>
  <c r="BM30" i="20"/>
  <c r="Q30" i="20"/>
  <c r="E30" i="20"/>
  <c r="A31" i="20"/>
  <c r="AD29" i="20"/>
  <c r="AI29" i="20"/>
  <c r="AN29" i="20"/>
  <c r="AS29" i="20"/>
  <c r="AX29" i="20"/>
  <c r="BC29" i="20"/>
  <c r="BH29" i="20"/>
  <c r="BM29" i="20"/>
  <c r="Q29" i="20"/>
  <c r="E29" i="20"/>
  <c r="A30" i="20"/>
  <c r="AD28" i="20"/>
  <c r="AI28" i="20"/>
  <c r="AN28" i="20"/>
  <c r="AS28" i="20"/>
  <c r="AX28" i="20"/>
  <c r="BC28" i="20"/>
  <c r="BH28" i="20"/>
  <c r="Q28" i="20"/>
  <c r="E28" i="20"/>
  <c r="AD27" i="20"/>
  <c r="AI27" i="20"/>
  <c r="AN27" i="20"/>
  <c r="AS27" i="20"/>
  <c r="AX27" i="20"/>
  <c r="BC27" i="20"/>
  <c r="BH27" i="20"/>
  <c r="BM27" i="20"/>
  <c r="Q27" i="20"/>
  <c r="E27" i="20"/>
  <c r="A28" i="20"/>
  <c r="AD26" i="20"/>
  <c r="AI26" i="20"/>
  <c r="AN26" i="20"/>
  <c r="AS26" i="20"/>
  <c r="AX26" i="20"/>
  <c r="BC26" i="20"/>
  <c r="BH26" i="20"/>
  <c r="BM26" i="20"/>
  <c r="Q26" i="20"/>
  <c r="E26" i="20"/>
  <c r="A27" i="20"/>
  <c r="AD25" i="20"/>
  <c r="AI25" i="20"/>
  <c r="AN25" i="20"/>
  <c r="AS25" i="20"/>
  <c r="AX25" i="20"/>
  <c r="BC25" i="20"/>
  <c r="BH25" i="20"/>
  <c r="BM25" i="20"/>
  <c r="Q25" i="20"/>
  <c r="E25" i="20"/>
  <c r="A26" i="20"/>
  <c r="AD24" i="20"/>
  <c r="AI24" i="20"/>
  <c r="AN24" i="20"/>
  <c r="AS24" i="20"/>
  <c r="AX24" i="20"/>
  <c r="BC24" i="20"/>
  <c r="BH24" i="20"/>
  <c r="BM24" i="20"/>
  <c r="Q24" i="20"/>
  <c r="E24" i="20"/>
  <c r="A25" i="20"/>
  <c r="AD23" i="20"/>
  <c r="AI23" i="20"/>
  <c r="AN23" i="20"/>
  <c r="AS23" i="20"/>
  <c r="AX23" i="20"/>
  <c r="BC23" i="20"/>
  <c r="BH23" i="20"/>
  <c r="BM23" i="20"/>
  <c r="Q23" i="20"/>
  <c r="E23" i="20"/>
  <c r="A24" i="20"/>
  <c r="AD22" i="20"/>
  <c r="AI22" i="20"/>
  <c r="AN22" i="20"/>
  <c r="AS22" i="20"/>
  <c r="AX22" i="20"/>
  <c r="BC22" i="20"/>
  <c r="BH22" i="20"/>
  <c r="BM22" i="20"/>
  <c r="Q22" i="20"/>
  <c r="E22" i="20"/>
  <c r="A23" i="20"/>
  <c r="AD21" i="20"/>
  <c r="AI21" i="20"/>
  <c r="AN21" i="20"/>
  <c r="AS21" i="20"/>
  <c r="AX21" i="20"/>
  <c r="BC21" i="20"/>
  <c r="BH21" i="20"/>
  <c r="BM21" i="20"/>
  <c r="Q21" i="20"/>
  <c r="E21" i="20"/>
  <c r="A22" i="20"/>
  <c r="AD20" i="20"/>
  <c r="AI20" i="20"/>
  <c r="AN20" i="20"/>
  <c r="AS20" i="20"/>
  <c r="AX20" i="20"/>
  <c r="BC20" i="20"/>
  <c r="BH20" i="20"/>
  <c r="BM20" i="20"/>
  <c r="Q20" i="20"/>
  <c r="F20" i="20"/>
  <c r="T20" i="20"/>
  <c r="E20" i="20"/>
  <c r="A21" i="20"/>
  <c r="AD19" i="20"/>
  <c r="AI19" i="20"/>
  <c r="AN19" i="20"/>
  <c r="AS19" i="20"/>
  <c r="AX19" i="20"/>
  <c r="BC19" i="20"/>
  <c r="BH19" i="20"/>
  <c r="BM19" i="20"/>
  <c r="Q19" i="20"/>
  <c r="E19" i="20"/>
  <c r="A20" i="20"/>
  <c r="AD18" i="20"/>
  <c r="AI18" i="20"/>
  <c r="AN18" i="20"/>
  <c r="AS18" i="20"/>
  <c r="AX18" i="20"/>
  <c r="BC18" i="20"/>
  <c r="BH18" i="20"/>
  <c r="BM18" i="20"/>
  <c r="Q18" i="20"/>
  <c r="E18" i="20"/>
  <c r="A19" i="20"/>
  <c r="AD17" i="20"/>
  <c r="AI17" i="20"/>
  <c r="AN17" i="20"/>
  <c r="AS17" i="20"/>
  <c r="AX17" i="20"/>
  <c r="BC17" i="20"/>
  <c r="BH17" i="20"/>
  <c r="BM17" i="20"/>
  <c r="Q17" i="20"/>
  <c r="F17" i="20"/>
  <c r="R17" i="20"/>
  <c r="E17" i="20"/>
  <c r="A18" i="20"/>
  <c r="AD16" i="20"/>
  <c r="AI16" i="20"/>
  <c r="AN16" i="20"/>
  <c r="AS16" i="20"/>
  <c r="AX16" i="20"/>
  <c r="BC16" i="20"/>
  <c r="BH16" i="20"/>
  <c r="BM16" i="20"/>
  <c r="Q16" i="20"/>
  <c r="E16" i="20"/>
  <c r="A17" i="20"/>
  <c r="AD15" i="20"/>
  <c r="AI15" i="20"/>
  <c r="AN15" i="20"/>
  <c r="AS15" i="20"/>
  <c r="AX15" i="20"/>
  <c r="BC15" i="20"/>
  <c r="BH15" i="20"/>
  <c r="BM15" i="20"/>
  <c r="Q15" i="20"/>
  <c r="F15" i="20"/>
  <c r="T15" i="20"/>
  <c r="V15" i="20"/>
  <c r="E15" i="20"/>
  <c r="A16" i="20"/>
  <c r="AD14" i="20"/>
  <c r="AI14" i="20"/>
  <c r="AN14" i="20"/>
  <c r="AS14" i="20"/>
  <c r="AX14" i="20"/>
  <c r="BC14" i="20"/>
  <c r="BH14" i="20"/>
  <c r="BM14" i="20"/>
  <c r="Q14" i="20"/>
  <c r="E14" i="20"/>
  <c r="A15" i="20"/>
  <c r="AD13" i="20"/>
  <c r="AI13" i="20"/>
  <c r="AN13" i="20"/>
  <c r="AS13" i="20"/>
  <c r="AX13" i="20"/>
  <c r="BC13" i="20"/>
  <c r="BH13" i="20"/>
  <c r="BM13" i="20"/>
  <c r="Q13" i="20"/>
  <c r="E13" i="20"/>
  <c r="A14" i="20"/>
  <c r="AD12" i="20"/>
  <c r="AI12" i="20"/>
  <c r="AN12" i="20"/>
  <c r="AS12" i="20"/>
  <c r="AX12" i="20"/>
  <c r="BC12" i="20"/>
  <c r="BH12" i="20"/>
  <c r="BM12" i="20"/>
  <c r="Q12" i="20"/>
  <c r="F12" i="20"/>
  <c r="T12" i="20"/>
  <c r="W12" i="20"/>
  <c r="E12" i="20"/>
  <c r="A13" i="20"/>
  <c r="AD11" i="20"/>
  <c r="AI11" i="20"/>
  <c r="AN11" i="20"/>
  <c r="AS11" i="20"/>
  <c r="AX11" i="20"/>
  <c r="BC11" i="20"/>
  <c r="BH11" i="20"/>
  <c r="BM11" i="20"/>
  <c r="Q11" i="20"/>
  <c r="F11" i="20"/>
  <c r="S11" i="20"/>
  <c r="T11" i="20"/>
  <c r="E11" i="20"/>
  <c r="A12" i="20"/>
  <c r="AD10" i="20"/>
  <c r="AI10" i="20"/>
  <c r="AN10" i="20"/>
  <c r="AS10" i="20"/>
  <c r="AX10" i="20"/>
  <c r="BC10" i="20"/>
  <c r="BH10" i="20"/>
  <c r="BM10" i="20"/>
  <c r="Q10" i="20"/>
  <c r="F10" i="20"/>
  <c r="R10" i="20"/>
  <c r="W10" i="20"/>
  <c r="E10" i="20"/>
  <c r="A11" i="20"/>
  <c r="AD9" i="20"/>
  <c r="AI9" i="20"/>
  <c r="AN9" i="20"/>
  <c r="AS9" i="20"/>
  <c r="AX9" i="20"/>
  <c r="BC9" i="20"/>
  <c r="BH9" i="20"/>
  <c r="BM9" i="20"/>
  <c r="Q9" i="20"/>
  <c r="F9" i="20"/>
  <c r="R9" i="20"/>
  <c r="V9" i="20"/>
  <c r="E9" i="20"/>
  <c r="AD8" i="20"/>
  <c r="AI8" i="20"/>
  <c r="AN8" i="20"/>
  <c r="AS8" i="20"/>
  <c r="AX8" i="20"/>
  <c r="BC8" i="20"/>
  <c r="BH8" i="20"/>
  <c r="BM8" i="20"/>
  <c r="Q8" i="20"/>
  <c r="F8" i="20"/>
  <c r="T8" i="20"/>
  <c r="S8" i="20"/>
  <c r="E8" i="20"/>
  <c r="AD7" i="20"/>
  <c r="AI7" i="20"/>
  <c r="AN7" i="20"/>
  <c r="AS7" i="20"/>
  <c r="AX7" i="20"/>
  <c r="BC7" i="20"/>
  <c r="BH7" i="20"/>
  <c r="BM7" i="20"/>
  <c r="Q7" i="20"/>
  <c r="F7" i="20"/>
  <c r="U7" i="20"/>
  <c r="W7" i="20"/>
  <c r="E7" i="20"/>
  <c r="AD6" i="20"/>
  <c r="AI6" i="20"/>
  <c r="AN6" i="20"/>
  <c r="AS6" i="20"/>
  <c r="AX6" i="20"/>
  <c r="BC6" i="20"/>
  <c r="BH6" i="20"/>
  <c r="BM6" i="20"/>
  <c r="Q6" i="20"/>
  <c r="F6" i="20"/>
  <c r="V6" i="20"/>
  <c r="W6" i="20"/>
  <c r="E6" i="20"/>
  <c r="F54" i="20"/>
  <c r="Y54" i="20"/>
  <c r="X54" i="20"/>
  <c r="W54" i="20"/>
  <c r="V54" i="20"/>
  <c r="U54" i="20"/>
  <c r="T54" i="20"/>
  <c r="S54" i="20"/>
  <c r="R54" i="20"/>
  <c r="O54" i="20"/>
  <c r="N54" i="20"/>
  <c r="M54" i="20"/>
  <c r="L54" i="20"/>
  <c r="K54" i="20"/>
  <c r="I54" i="20"/>
  <c r="H54" i="20"/>
  <c r="F44" i="20"/>
  <c r="Y44" i="20"/>
  <c r="X44" i="20"/>
  <c r="W44" i="20"/>
  <c r="V44" i="20"/>
  <c r="U44" i="20"/>
  <c r="T44" i="20"/>
  <c r="S44" i="20"/>
  <c r="R44" i="20"/>
  <c r="O44" i="20"/>
  <c r="N44" i="20"/>
  <c r="M44" i="20"/>
  <c r="L44" i="20"/>
  <c r="K44" i="20"/>
  <c r="I44" i="20"/>
  <c r="H44" i="20"/>
  <c r="A44" i="20"/>
  <c r="F42" i="20"/>
  <c r="Y42" i="20"/>
  <c r="X42" i="20"/>
  <c r="W42" i="20"/>
  <c r="V42" i="20"/>
  <c r="U42" i="20"/>
  <c r="T42" i="20"/>
  <c r="S42" i="20"/>
  <c r="R42" i="20"/>
  <c r="O42" i="20"/>
  <c r="N42" i="20"/>
  <c r="M42" i="20"/>
  <c r="L42" i="20"/>
  <c r="K42" i="20"/>
  <c r="I42" i="20"/>
  <c r="H42" i="20"/>
  <c r="M36" i="20"/>
  <c r="F36" i="20"/>
  <c r="Y36" i="20"/>
  <c r="X36" i="20"/>
  <c r="W36" i="20"/>
  <c r="V36" i="20"/>
  <c r="U36" i="20"/>
  <c r="T36" i="20"/>
  <c r="S36" i="20"/>
  <c r="R36" i="20"/>
  <c r="O36" i="20"/>
  <c r="N36" i="20"/>
  <c r="L36" i="20"/>
  <c r="K36" i="20"/>
  <c r="I36" i="20"/>
  <c r="H36" i="20"/>
  <c r="A36" i="20"/>
  <c r="F32" i="20"/>
  <c r="Y32" i="20"/>
  <c r="X32" i="20"/>
  <c r="W32" i="20"/>
  <c r="V32" i="20"/>
  <c r="U32" i="20"/>
  <c r="T32" i="20"/>
  <c r="S32" i="20"/>
  <c r="R32" i="20"/>
  <c r="O32" i="20"/>
  <c r="N32" i="20"/>
  <c r="M32" i="20"/>
  <c r="L32" i="20"/>
  <c r="K32" i="20"/>
  <c r="I32" i="20"/>
  <c r="H32" i="20"/>
  <c r="A34" i="20"/>
  <c r="AD17" i="19"/>
  <c r="AI17" i="19"/>
  <c r="AN17" i="19"/>
  <c r="AS17" i="19"/>
  <c r="AX17" i="19"/>
  <c r="BC17" i="19"/>
  <c r="BH17" i="19"/>
  <c r="BM17" i="19"/>
  <c r="Q17" i="19"/>
  <c r="F17" i="19"/>
  <c r="R17" i="19"/>
  <c r="S17" i="19"/>
  <c r="E17" i="19"/>
  <c r="AD18" i="19"/>
  <c r="AI18" i="19"/>
  <c r="AN18" i="19"/>
  <c r="AS18" i="19"/>
  <c r="AX18" i="19"/>
  <c r="BC18" i="19"/>
  <c r="BH18" i="19"/>
  <c r="BM18" i="19"/>
  <c r="Q18" i="19"/>
  <c r="F18" i="19"/>
  <c r="T18" i="19"/>
  <c r="W18" i="19"/>
  <c r="E18" i="19"/>
  <c r="AD14" i="19"/>
  <c r="AI14" i="19"/>
  <c r="AN14" i="19"/>
  <c r="AS14" i="19"/>
  <c r="AX14" i="19"/>
  <c r="BC14" i="19"/>
  <c r="BH14" i="19"/>
  <c r="BM14" i="19"/>
  <c r="Q14" i="19"/>
  <c r="F14" i="19"/>
  <c r="T14" i="19"/>
  <c r="S14" i="19"/>
  <c r="E14" i="19"/>
  <c r="AD15" i="19"/>
  <c r="AI15" i="19"/>
  <c r="AN15" i="19"/>
  <c r="AS15" i="19"/>
  <c r="AX15" i="19"/>
  <c r="BC15" i="19"/>
  <c r="BH15" i="19"/>
  <c r="BM15" i="19"/>
  <c r="Q15" i="19"/>
  <c r="F15" i="19"/>
  <c r="U15" i="19"/>
  <c r="T15" i="19"/>
  <c r="E15" i="19"/>
  <c r="AD11" i="19"/>
  <c r="AI11" i="19"/>
  <c r="AN11" i="19"/>
  <c r="AS11" i="19"/>
  <c r="AX11" i="19"/>
  <c r="BC11" i="19"/>
  <c r="BH11" i="19"/>
  <c r="BM11" i="19"/>
  <c r="Q11" i="19"/>
  <c r="F11" i="19"/>
  <c r="W11" i="19"/>
  <c r="E11" i="19"/>
  <c r="AD7" i="19"/>
  <c r="AI7" i="19"/>
  <c r="AN7" i="19"/>
  <c r="AS7" i="19"/>
  <c r="AX7" i="19"/>
  <c r="BC7" i="19"/>
  <c r="BH7" i="19"/>
  <c r="BM7" i="19"/>
  <c r="Q7" i="19"/>
  <c r="F7" i="19"/>
  <c r="U7" i="19"/>
  <c r="V7" i="19"/>
  <c r="E7" i="19"/>
  <c r="AD6" i="19"/>
  <c r="AI6" i="19"/>
  <c r="AN6" i="19"/>
  <c r="AS6" i="19"/>
  <c r="AX6" i="19"/>
  <c r="BC6" i="19"/>
  <c r="BH6" i="19"/>
  <c r="BM6" i="19"/>
  <c r="Q6" i="19"/>
  <c r="F6" i="19"/>
  <c r="R6" i="19"/>
  <c r="T6" i="19"/>
  <c r="E6" i="19"/>
  <c r="BC33" i="19"/>
  <c r="AD33" i="19"/>
  <c r="AI33" i="19"/>
  <c r="AN33" i="19"/>
  <c r="AS33" i="19"/>
  <c r="AX33" i="19"/>
  <c r="BH33" i="19"/>
  <c r="Q33" i="19"/>
  <c r="E33" i="19"/>
  <c r="AD32" i="19"/>
  <c r="AI32" i="19"/>
  <c r="AN32" i="19"/>
  <c r="AS32" i="19"/>
  <c r="AX32" i="19"/>
  <c r="BC32" i="19"/>
  <c r="BH32" i="19"/>
  <c r="Q32" i="19"/>
  <c r="E32" i="19"/>
  <c r="A33" i="19"/>
  <c r="F33" i="19"/>
  <c r="AD31" i="19"/>
  <c r="AI31" i="19"/>
  <c r="AN31" i="19"/>
  <c r="AS31" i="19"/>
  <c r="AX31" i="19"/>
  <c r="BC31" i="19"/>
  <c r="BH31" i="19"/>
  <c r="Q31" i="19"/>
  <c r="E31" i="19"/>
  <c r="A32" i="19"/>
  <c r="F32" i="19"/>
  <c r="AD30" i="19"/>
  <c r="AI30" i="19"/>
  <c r="AN30" i="19"/>
  <c r="AS30" i="19"/>
  <c r="AX30" i="19"/>
  <c r="BC30" i="19"/>
  <c r="BH30" i="19"/>
  <c r="BM30" i="19"/>
  <c r="Q30" i="19"/>
  <c r="E30" i="19"/>
  <c r="AD29" i="19"/>
  <c r="AI29" i="19"/>
  <c r="AN29" i="19"/>
  <c r="AS29" i="19"/>
  <c r="AX29" i="19"/>
  <c r="BC29" i="19"/>
  <c r="BH29" i="19"/>
  <c r="BM29" i="19"/>
  <c r="Q29" i="19"/>
  <c r="E29" i="19"/>
  <c r="A30" i="19"/>
  <c r="A31" i="19"/>
  <c r="F31" i="19"/>
  <c r="BC27" i="19"/>
  <c r="AD27" i="19"/>
  <c r="AI27" i="19"/>
  <c r="AN27" i="19"/>
  <c r="AS27" i="19"/>
  <c r="AX27" i="19"/>
  <c r="BH27" i="19"/>
  <c r="Q27" i="19"/>
  <c r="E27" i="19"/>
  <c r="AD26" i="19"/>
  <c r="AI26" i="19"/>
  <c r="AN26" i="19"/>
  <c r="AS26" i="19"/>
  <c r="AX26" i="19"/>
  <c r="BC26" i="19"/>
  <c r="BH26" i="19"/>
  <c r="BM26" i="19"/>
  <c r="Q26" i="19"/>
  <c r="E26" i="19"/>
  <c r="A27" i="19"/>
  <c r="F27" i="19"/>
  <c r="BC22" i="19"/>
  <c r="AD22" i="19"/>
  <c r="AI22" i="19"/>
  <c r="AN22" i="19"/>
  <c r="AS22" i="19"/>
  <c r="AX22" i="19"/>
  <c r="BH22" i="19"/>
  <c r="Q22" i="19"/>
  <c r="E22" i="19"/>
  <c r="AD39" i="19"/>
  <c r="AI39" i="19"/>
  <c r="AN39" i="19"/>
  <c r="AS39" i="19"/>
  <c r="AX39" i="19"/>
  <c r="BC39" i="19"/>
  <c r="BH39" i="19"/>
  <c r="BM39" i="19"/>
  <c r="Q39" i="19"/>
  <c r="E39" i="19"/>
  <c r="AD38" i="19"/>
  <c r="AI38" i="19"/>
  <c r="AN38" i="19"/>
  <c r="AS38" i="19"/>
  <c r="AX38" i="19"/>
  <c r="BC38" i="19"/>
  <c r="BH38" i="19"/>
  <c r="BM38" i="19"/>
  <c r="Q38" i="19"/>
  <c r="E38" i="19"/>
  <c r="A39" i="19"/>
  <c r="AD21" i="19"/>
  <c r="AI21" i="19"/>
  <c r="AN21" i="19"/>
  <c r="AS21" i="19"/>
  <c r="AX21" i="19"/>
  <c r="BC21" i="19"/>
  <c r="BH21" i="19"/>
  <c r="BM21" i="19"/>
  <c r="Q21" i="19"/>
  <c r="E21" i="19"/>
  <c r="A22" i="19"/>
  <c r="F22" i="19"/>
  <c r="AD8" i="18"/>
  <c r="AI8" i="18"/>
  <c r="AN8" i="18"/>
  <c r="AS8" i="18"/>
  <c r="AX8" i="18"/>
  <c r="BC8" i="18"/>
  <c r="BH8" i="18"/>
  <c r="BM8" i="18"/>
  <c r="Q8" i="18"/>
  <c r="E8" i="18"/>
  <c r="AD7" i="18"/>
  <c r="AI7" i="18"/>
  <c r="AN7" i="18"/>
  <c r="AS7" i="18"/>
  <c r="AX7" i="18"/>
  <c r="BC7" i="18"/>
  <c r="BH7" i="18"/>
  <c r="BM7" i="18"/>
  <c r="Q7" i="18"/>
  <c r="F7" i="18"/>
  <c r="T7" i="18"/>
  <c r="E7" i="18"/>
  <c r="AD36" i="18"/>
  <c r="AI36" i="18"/>
  <c r="AN36" i="18"/>
  <c r="AS36" i="18"/>
  <c r="AX36" i="18"/>
  <c r="BC36" i="18"/>
  <c r="BH36" i="18"/>
  <c r="BM36" i="18"/>
  <c r="Q36" i="18"/>
  <c r="E36" i="18"/>
  <c r="AD35" i="18"/>
  <c r="AI35" i="18"/>
  <c r="AN35" i="18"/>
  <c r="AS35" i="18"/>
  <c r="AX35" i="18"/>
  <c r="BC35" i="18"/>
  <c r="BH35" i="18"/>
  <c r="BM35" i="18"/>
  <c r="Q35" i="18"/>
  <c r="E35" i="18"/>
  <c r="AD34" i="18"/>
  <c r="AI34" i="18"/>
  <c r="AN34" i="18"/>
  <c r="AS34" i="18"/>
  <c r="AX34" i="18"/>
  <c r="BC34" i="18"/>
  <c r="BH34" i="18"/>
  <c r="BM34" i="18"/>
  <c r="Q34" i="18"/>
  <c r="E34" i="18"/>
  <c r="AD33" i="18"/>
  <c r="AI33" i="18"/>
  <c r="AN33" i="18"/>
  <c r="AS33" i="18"/>
  <c r="AX33" i="18"/>
  <c r="BC33" i="18"/>
  <c r="BH33" i="18"/>
  <c r="BM33" i="18"/>
  <c r="Q33" i="18"/>
  <c r="E33" i="18"/>
  <c r="A34" i="18"/>
  <c r="A35" i="18"/>
  <c r="A36" i="18"/>
  <c r="AD11" i="18"/>
  <c r="AI11" i="18"/>
  <c r="AN11" i="18"/>
  <c r="AS11" i="18"/>
  <c r="AX11" i="18"/>
  <c r="BC11" i="18"/>
  <c r="BH11" i="18"/>
  <c r="BM11" i="18"/>
  <c r="Q11" i="18"/>
  <c r="F11" i="18"/>
  <c r="U11" i="18"/>
  <c r="E11" i="18"/>
  <c r="AD6" i="18"/>
  <c r="AI6" i="18"/>
  <c r="AN6" i="18"/>
  <c r="AS6" i="18"/>
  <c r="AX6" i="18"/>
  <c r="BC6" i="18"/>
  <c r="BH6" i="18"/>
  <c r="BM6" i="18"/>
  <c r="Q6" i="18"/>
  <c r="F6" i="18"/>
  <c r="U6" i="18"/>
  <c r="E6" i="18"/>
  <c r="F36" i="18"/>
  <c r="BC27" i="18"/>
  <c r="AD27" i="18"/>
  <c r="AI27" i="18"/>
  <c r="AN27" i="18"/>
  <c r="AS27" i="18"/>
  <c r="AX27" i="18"/>
  <c r="BH27" i="18"/>
  <c r="BM27" i="18"/>
  <c r="Q27" i="18"/>
  <c r="E27" i="18"/>
  <c r="AD26" i="18"/>
  <c r="AI26" i="18"/>
  <c r="AN26" i="18"/>
  <c r="AS26" i="18"/>
  <c r="AX26" i="18"/>
  <c r="BC26" i="18"/>
  <c r="BH26" i="18"/>
  <c r="BM26" i="18"/>
  <c r="Q26" i="18"/>
  <c r="E26" i="18"/>
  <c r="A27" i="18"/>
  <c r="F27" i="18"/>
  <c r="BC25" i="18"/>
  <c r="AD25" i="18"/>
  <c r="AI25" i="18"/>
  <c r="AN25" i="18"/>
  <c r="AS25" i="18"/>
  <c r="AX25" i="18"/>
  <c r="BH25" i="18"/>
  <c r="BM25" i="18"/>
  <c r="Q25" i="18"/>
  <c r="E25" i="18"/>
  <c r="AD24" i="18"/>
  <c r="AI24" i="18"/>
  <c r="AN24" i="18"/>
  <c r="AS24" i="18"/>
  <c r="AX24" i="18"/>
  <c r="BC24" i="18"/>
  <c r="BH24" i="18"/>
  <c r="BM24" i="18"/>
  <c r="Q24" i="18"/>
  <c r="E24" i="18"/>
  <c r="A25" i="18"/>
  <c r="F25" i="18"/>
  <c r="AD15" i="10"/>
  <c r="AI15" i="10"/>
  <c r="AN15" i="10"/>
  <c r="AS15" i="10"/>
  <c r="AX15" i="10"/>
  <c r="BC15" i="10"/>
  <c r="BH15" i="10"/>
  <c r="Q15" i="10"/>
  <c r="E15" i="10"/>
  <c r="AD8" i="10"/>
  <c r="AI8" i="10"/>
  <c r="AN8" i="10"/>
  <c r="AS8" i="10"/>
  <c r="AX8" i="10"/>
  <c r="BC8" i="10"/>
  <c r="BH8" i="10"/>
  <c r="Q8" i="10"/>
  <c r="F8" i="10"/>
  <c r="R8" i="10"/>
  <c r="V8" i="10"/>
  <c r="E8" i="10"/>
  <c r="AD9" i="10"/>
  <c r="AI9" i="10"/>
  <c r="AN9" i="10"/>
  <c r="AS9" i="10"/>
  <c r="AX9" i="10"/>
  <c r="BC9" i="10"/>
  <c r="BH9" i="10"/>
  <c r="Q9" i="10"/>
  <c r="F9" i="10"/>
  <c r="W9" i="10"/>
  <c r="E9" i="10"/>
  <c r="AD7" i="10"/>
  <c r="AI7" i="10"/>
  <c r="AN7" i="10"/>
  <c r="AS7" i="10"/>
  <c r="AX7" i="10"/>
  <c r="BC7" i="10"/>
  <c r="BH7" i="10"/>
  <c r="Q7" i="10"/>
  <c r="F7" i="10"/>
  <c r="T7" i="10"/>
  <c r="W7" i="10"/>
  <c r="E7" i="10"/>
  <c r="AD6" i="10"/>
  <c r="AI6" i="10"/>
  <c r="AN6" i="10"/>
  <c r="AS6" i="10"/>
  <c r="AX6" i="10"/>
  <c r="BC6" i="10"/>
  <c r="BH6" i="10"/>
  <c r="BM6" i="10"/>
  <c r="Q6" i="10"/>
  <c r="F6" i="10"/>
  <c r="V6" i="10"/>
  <c r="U6" i="10"/>
  <c r="E6" i="10"/>
  <c r="AD28" i="10"/>
  <c r="AI28" i="10"/>
  <c r="AN28" i="10"/>
  <c r="AS28" i="10"/>
  <c r="AX28" i="10"/>
  <c r="BC28" i="10"/>
  <c r="BH28" i="10"/>
  <c r="Q28" i="10"/>
  <c r="E28" i="10"/>
  <c r="AD27" i="10"/>
  <c r="AI27" i="10"/>
  <c r="AN27" i="10"/>
  <c r="AS27" i="10"/>
  <c r="AX27" i="10"/>
  <c r="BC27" i="10"/>
  <c r="BH27" i="10"/>
  <c r="Q27" i="10"/>
  <c r="E27" i="10"/>
  <c r="A28" i="10"/>
  <c r="F28" i="10"/>
  <c r="AD29" i="10"/>
  <c r="AI29" i="10"/>
  <c r="AN29" i="10"/>
  <c r="AS29" i="10"/>
  <c r="AX29" i="10"/>
  <c r="BC29" i="10"/>
  <c r="BH29" i="10"/>
  <c r="Q29" i="10"/>
  <c r="E29" i="10"/>
  <c r="A29" i="10"/>
  <c r="AD21" i="10"/>
  <c r="AI21" i="10"/>
  <c r="AN21" i="10"/>
  <c r="AS21" i="10"/>
  <c r="AX21" i="10"/>
  <c r="BC21" i="10"/>
  <c r="BH21" i="10"/>
  <c r="Q21" i="10"/>
  <c r="E21" i="10"/>
  <c r="AD20" i="10"/>
  <c r="AI20" i="10"/>
  <c r="AN20" i="10"/>
  <c r="AS20" i="10"/>
  <c r="AX20" i="10"/>
  <c r="BC20" i="10"/>
  <c r="BH20" i="10"/>
  <c r="Q20" i="10"/>
  <c r="E20" i="10"/>
  <c r="AD19" i="10"/>
  <c r="AI19" i="10"/>
  <c r="AN19" i="10"/>
  <c r="AS19" i="10"/>
  <c r="AX19" i="10"/>
  <c r="BC19" i="10"/>
  <c r="BH19" i="10"/>
  <c r="Q19" i="10"/>
  <c r="E19" i="10"/>
  <c r="A20" i="10"/>
  <c r="A21" i="10"/>
  <c r="F21" i="10"/>
  <c r="R7" i="20"/>
  <c r="S7" i="20"/>
  <c r="T7" i="20"/>
  <c r="V7" i="20"/>
  <c r="X7" i="20"/>
  <c r="Y7" i="20"/>
  <c r="R8" i="20"/>
  <c r="U8" i="20"/>
  <c r="V8" i="20"/>
  <c r="W8" i="20"/>
  <c r="X8" i="20"/>
  <c r="Y8" i="20"/>
  <c r="S9" i="20"/>
  <c r="T9" i="20"/>
  <c r="U9" i="20"/>
  <c r="W9" i="20"/>
  <c r="X9" i="20"/>
  <c r="Y9" i="20"/>
  <c r="R12" i="20"/>
  <c r="S12" i="20"/>
  <c r="U12" i="20"/>
  <c r="V12" i="20"/>
  <c r="X12" i="20"/>
  <c r="Y12" i="20"/>
  <c r="S10" i="20"/>
  <c r="T10" i="20"/>
  <c r="U10" i="20"/>
  <c r="V10" i="20"/>
  <c r="X10" i="20"/>
  <c r="Y10" i="20"/>
  <c r="R11" i="20"/>
  <c r="U11" i="20"/>
  <c r="V11" i="20"/>
  <c r="W11" i="20"/>
  <c r="X11" i="20"/>
  <c r="Y11" i="20"/>
  <c r="F13" i="20"/>
  <c r="R13" i="20"/>
  <c r="S13" i="20"/>
  <c r="T13" i="20"/>
  <c r="U13" i="20"/>
  <c r="V13" i="20"/>
  <c r="W13" i="20"/>
  <c r="X13" i="20"/>
  <c r="Y13" i="20"/>
  <c r="F18" i="20"/>
  <c r="R18" i="20"/>
  <c r="S18" i="20"/>
  <c r="T18" i="20"/>
  <c r="U18" i="20"/>
  <c r="V18" i="20"/>
  <c r="W18" i="20"/>
  <c r="X18" i="20"/>
  <c r="Y18" i="20"/>
  <c r="R15" i="20"/>
  <c r="S15" i="20"/>
  <c r="U15" i="20"/>
  <c r="W15" i="20"/>
  <c r="X15" i="20"/>
  <c r="Y15" i="20"/>
  <c r="F16" i="20"/>
  <c r="R16" i="20"/>
  <c r="S16" i="20"/>
  <c r="T16" i="20"/>
  <c r="U16" i="20"/>
  <c r="V16" i="20"/>
  <c r="W16" i="20"/>
  <c r="X16" i="20"/>
  <c r="Y16" i="20"/>
  <c r="R20" i="20"/>
  <c r="S20" i="20"/>
  <c r="U20" i="20"/>
  <c r="V20" i="20"/>
  <c r="W20" i="20"/>
  <c r="X20" i="20"/>
  <c r="Y20" i="20"/>
  <c r="F14" i="20"/>
  <c r="R14" i="20"/>
  <c r="S14" i="20"/>
  <c r="T14" i="20"/>
  <c r="U14" i="20"/>
  <c r="V14" i="20"/>
  <c r="W14" i="20"/>
  <c r="X14" i="20"/>
  <c r="Y14" i="20"/>
  <c r="F22" i="20"/>
  <c r="R22" i="20"/>
  <c r="S22" i="20"/>
  <c r="T22" i="20"/>
  <c r="U22" i="20"/>
  <c r="V22" i="20"/>
  <c r="W22" i="20"/>
  <c r="X22" i="20"/>
  <c r="Y22" i="20"/>
  <c r="F19" i="20"/>
  <c r="R19" i="20"/>
  <c r="S19" i="20"/>
  <c r="T19" i="20"/>
  <c r="U19" i="20"/>
  <c r="V19" i="20"/>
  <c r="W19" i="20"/>
  <c r="X19" i="20"/>
  <c r="Y19" i="20"/>
  <c r="F26" i="20"/>
  <c r="R26" i="20"/>
  <c r="S26" i="20"/>
  <c r="T26" i="20"/>
  <c r="U26" i="20"/>
  <c r="V26" i="20"/>
  <c r="W26" i="20"/>
  <c r="X26" i="20"/>
  <c r="Y26" i="20"/>
  <c r="F21" i="20"/>
  <c r="R21" i="20"/>
  <c r="S21" i="20"/>
  <c r="T21" i="20"/>
  <c r="U21" i="20"/>
  <c r="V21" i="20"/>
  <c r="W21" i="20"/>
  <c r="X21" i="20"/>
  <c r="Y21" i="20"/>
  <c r="S17" i="20"/>
  <c r="T17" i="20"/>
  <c r="U17" i="20"/>
  <c r="V17" i="20"/>
  <c r="W17" i="20"/>
  <c r="X17" i="20"/>
  <c r="Y17" i="20"/>
  <c r="F27" i="20"/>
  <c r="R27" i="20"/>
  <c r="S27" i="20"/>
  <c r="T27" i="20"/>
  <c r="U27" i="20"/>
  <c r="V27" i="20"/>
  <c r="W27" i="20"/>
  <c r="X27" i="20"/>
  <c r="Y27" i="20"/>
  <c r="F30" i="20"/>
  <c r="R30" i="20"/>
  <c r="S30" i="20"/>
  <c r="T30" i="20"/>
  <c r="U30" i="20"/>
  <c r="V30" i="20"/>
  <c r="W30" i="20"/>
  <c r="X30" i="20"/>
  <c r="Y30" i="20"/>
  <c r="F23" i="20"/>
  <c r="R23" i="20"/>
  <c r="S23" i="20"/>
  <c r="T23" i="20"/>
  <c r="U23" i="20"/>
  <c r="V23" i="20"/>
  <c r="W23" i="20"/>
  <c r="X23" i="20"/>
  <c r="Y23" i="20"/>
  <c r="F31" i="20"/>
  <c r="R31" i="20"/>
  <c r="S31" i="20"/>
  <c r="T31" i="20"/>
  <c r="U31" i="20"/>
  <c r="V31" i="20"/>
  <c r="W31" i="20"/>
  <c r="X31" i="20"/>
  <c r="Y31" i="20"/>
  <c r="F24" i="20"/>
  <c r="R24" i="20"/>
  <c r="S24" i="20"/>
  <c r="T24" i="20"/>
  <c r="U24" i="20"/>
  <c r="V24" i="20"/>
  <c r="W24" i="20"/>
  <c r="X24" i="20"/>
  <c r="Y24" i="20"/>
  <c r="F35" i="20"/>
  <c r="R35" i="20"/>
  <c r="S35" i="20"/>
  <c r="T35" i="20"/>
  <c r="U35" i="20"/>
  <c r="V35" i="20"/>
  <c r="W35" i="20"/>
  <c r="X35" i="20"/>
  <c r="Y35" i="20"/>
  <c r="F40" i="20"/>
  <c r="R40" i="20"/>
  <c r="S40" i="20"/>
  <c r="T40" i="20"/>
  <c r="U40" i="20"/>
  <c r="V40" i="20"/>
  <c r="W40" i="20"/>
  <c r="X40" i="20"/>
  <c r="Y40" i="20"/>
  <c r="F41" i="20"/>
  <c r="R41" i="20"/>
  <c r="S41" i="20"/>
  <c r="T41" i="20"/>
  <c r="U41" i="20"/>
  <c r="V41" i="20"/>
  <c r="W41" i="20"/>
  <c r="X41" i="20"/>
  <c r="Y41" i="20"/>
  <c r="F28" i="20"/>
  <c r="R28" i="20"/>
  <c r="S28" i="20"/>
  <c r="T28" i="20"/>
  <c r="U28" i="20"/>
  <c r="V28" i="20"/>
  <c r="W28" i="20"/>
  <c r="X28" i="20"/>
  <c r="Y28" i="20"/>
  <c r="F25" i="20"/>
  <c r="R25" i="20"/>
  <c r="S25" i="20"/>
  <c r="T25" i="20"/>
  <c r="U25" i="20"/>
  <c r="V25" i="20"/>
  <c r="W25" i="20"/>
  <c r="X25" i="20"/>
  <c r="Y25" i="20"/>
  <c r="F43" i="20"/>
  <c r="R43" i="20"/>
  <c r="S43" i="20"/>
  <c r="T43" i="20"/>
  <c r="U43" i="20"/>
  <c r="V43" i="20"/>
  <c r="W43" i="20"/>
  <c r="X43" i="20"/>
  <c r="Y43" i="20"/>
  <c r="F37" i="20"/>
  <c r="R37" i="20"/>
  <c r="S37" i="20"/>
  <c r="T37" i="20"/>
  <c r="U37" i="20"/>
  <c r="V37" i="20"/>
  <c r="W37" i="20"/>
  <c r="X37" i="20"/>
  <c r="Y37" i="20"/>
  <c r="F45" i="20"/>
  <c r="R45" i="20"/>
  <c r="S45" i="20"/>
  <c r="T45" i="20"/>
  <c r="U45" i="20"/>
  <c r="V45" i="20"/>
  <c r="W45" i="20"/>
  <c r="X45" i="20"/>
  <c r="Y45" i="20"/>
  <c r="F46" i="20"/>
  <c r="R46" i="20"/>
  <c r="S46" i="20"/>
  <c r="T46" i="20"/>
  <c r="U46" i="20"/>
  <c r="V46" i="20"/>
  <c r="W46" i="20"/>
  <c r="X46" i="20"/>
  <c r="Y46" i="20"/>
  <c r="F38" i="20"/>
  <c r="R38" i="20"/>
  <c r="S38" i="20"/>
  <c r="T38" i="20"/>
  <c r="U38" i="20"/>
  <c r="V38" i="20"/>
  <c r="W38" i="20"/>
  <c r="X38" i="20"/>
  <c r="Y38" i="20"/>
  <c r="F47" i="20"/>
  <c r="R47" i="20"/>
  <c r="S47" i="20"/>
  <c r="T47" i="20"/>
  <c r="U47" i="20"/>
  <c r="V47" i="20"/>
  <c r="W47" i="20"/>
  <c r="X47" i="20"/>
  <c r="Y47" i="20"/>
  <c r="F48" i="20"/>
  <c r="R48" i="20"/>
  <c r="S48" i="20"/>
  <c r="T48" i="20"/>
  <c r="U48" i="20"/>
  <c r="V48" i="20"/>
  <c r="W48" i="20"/>
  <c r="X48" i="20"/>
  <c r="Y48" i="20"/>
  <c r="F39" i="20"/>
  <c r="R39" i="20"/>
  <c r="S39" i="20"/>
  <c r="T39" i="20"/>
  <c r="U39" i="20"/>
  <c r="V39" i="20"/>
  <c r="W39" i="20"/>
  <c r="X39" i="20"/>
  <c r="Y39" i="20"/>
  <c r="F50" i="20"/>
  <c r="R50" i="20"/>
  <c r="S50" i="20"/>
  <c r="T50" i="20"/>
  <c r="U50" i="20"/>
  <c r="V50" i="20"/>
  <c r="W50" i="20"/>
  <c r="X50" i="20"/>
  <c r="Y50" i="20"/>
  <c r="F33" i="20"/>
  <c r="R33" i="20"/>
  <c r="S33" i="20"/>
  <c r="T33" i="20"/>
  <c r="U33" i="20"/>
  <c r="V33" i="20"/>
  <c r="W33" i="20"/>
  <c r="X33" i="20"/>
  <c r="Y33" i="20"/>
  <c r="F51" i="20"/>
  <c r="R51" i="20"/>
  <c r="S51" i="20"/>
  <c r="T51" i="20"/>
  <c r="U51" i="20"/>
  <c r="V51" i="20"/>
  <c r="W51" i="20"/>
  <c r="X51" i="20"/>
  <c r="Y51" i="20"/>
  <c r="F52" i="20"/>
  <c r="R52" i="20"/>
  <c r="S52" i="20"/>
  <c r="T52" i="20"/>
  <c r="U52" i="20"/>
  <c r="V52" i="20"/>
  <c r="W52" i="20"/>
  <c r="X52" i="20"/>
  <c r="Y52" i="20"/>
  <c r="F53" i="20"/>
  <c r="R53" i="20"/>
  <c r="S53" i="20"/>
  <c r="T53" i="20"/>
  <c r="U53" i="20"/>
  <c r="V53" i="20"/>
  <c r="W53" i="20"/>
  <c r="X53" i="20"/>
  <c r="Y53" i="20"/>
  <c r="F34" i="20"/>
  <c r="R34" i="20"/>
  <c r="S34" i="20"/>
  <c r="T34" i="20"/>
  <c r="U34" i="20"/>
  <c r="V34" i="20"/>
  <c r="W34" i="20"/>
  <c r="X34" i="20"/>
  <c r="Y34" i="20"/>
  <c r="F29" i="20"/>
  <c r="R29" i="20"/>
  <c r="S29" i="20"/>
  <c r="T29" i="20"/>
  <c r="U29" i="20"/>
  <c r="V29" i="20"/>
  <c r="W29" i="20"/>
  <c r="X29" i="20"/>
  <c r="Y29" i="20"/>
  <c r="F49" i="20"/>
  <c r="R49" i="20"/>
  <c r="S49" i="20"/>
  <c r="T49" i="20"/>
  <c r="U49" i="20"/>
  <c r="V49" i="20"/>
  <c r="W49" i="20"/>
  <c r="X49" i="20"/>
  <c r="Y49" i="20"/>
  <c r="Y6" i="20"/>
  <c r="X6" i="20"/>
  <c r="O29" i="20"/>
  <c r="N29" i="20"/>
  <c r="M29" i="20"/>
  <c r="L29" i="20"/>
  <c r="K29" i="20"/>
  <c r="J29" i="20"/>
  <c r="I29" i="20"/>
  <c r="O49" i="20"/>
  <c r="N49" i="20"/>
  <c r="M49" i="20"/>
  <c r="L49" i="20"/>
  <c r="K49" i="20"/>
  <c r="I49" i="20"/>
  <c r="H49" i="20"/>
  <c r="AD19" i="19"/>
  <c r="AI19" i="19"/>
  <c r="AN19" i="19"/>
  <c r="AS19" i="19"/>
  <c r="AX19" i="19"/>
  <c r="BC19" i="19"/>
  <c r="BH19" i="19"/>
  <c r="BM19" i="19"/>
  <c r="Q19" i="19"/>
  <c r="F19" i="19"/>
  <c r="T19" i="19"/>
  <c r="E19" i="19"/>
  <c r="AD13" i="19"/>
  <c r="AI13" i="19"/>
  <c r="AN13" i="19"/>
  <c r="AS13" i="19"/>
  <c r="AX13" i="19"/>
  <c r="BC13" i="19"/>
  <c r="BH13" i="19"/>
  <c r="BM13" i="19"/>
  <c r="Q13" i="19"/>
  <c r="F13" i="19"/>
  <c r="S13" i="19"/>
  <c r="E13" i="19"/>
  <c r="AD10" i="19"/>
  <c r="AI10" i="19"/>
  <c r="AN10" i="19"/>
  <c r="AS10" i="19"/>
  <c r="AX10" i="19"/>
  <c r="BC10" i="19"/>
  <c r="BH10" i="19"/>
  <c r="BM10" i="19"/>
  <c r="Q10" i="19"/>
  <c r="F10" i="19"/>
  <c r="T10" i="19"/>
  <c r="E10" i="19"/>
  <c r="AD9" i="19"/>
  <c r="AI9" i="19"/>
  <c r="AN9" i="19"/>
  <c r="AS9" i="19"/>
  <c r="AX9" i="19"/>
  <c r="BC9" i="19"/>
  <c r="BH9" i="19"/>
  <c r="BM9" i="19"/>
  <c r="Q9" i="19"/>
  <c r="F9" i="19"/>
  <c r="T9" i="19"/>
  <c r="E9" i="19"/>
  <c r="S6" i="19"/>
  <c r="U6" i="19"/>
  <c r="V6" i="19"/>
  <c r="W6" i="19"/>
  <c r="X6" i="19"/>
  <c r="Y6" i="19"/>
  <c r="R9" i="19"/>
  <c r="S9" i="19"/>
  <c r="U9" i="19"/>
  <c r="V9" i="19"/>
  <c r="W9" i="19"/>
  <c r="X9" i="19"/>
  <c r="Y9" i="19"/>
  <c r="F12" i="19"/>
  <c r="R12" i="19"/>
  <c r="S12" i="19"/>
  <c r="T12" i="19"/>
  <c r="U12" i="19"/>
  <c r="V12" i="19"/>
  <c r="W12" i="19"/>
  <c r="X12" i="19"/>
  <c r="Y12" i="19"/>
  <c r="F8" i="19"/>
  <c r="R8" i="19"/>
  <c r="S8" i="19"/>
  <c r="T8" i="19"/>
  <c r="U8" i="19"/>
  <c r="V8" i="19"/>
  <c r="W8" i="19"/>
  <c r="X8" i="19"/>
  <c r="Y8" i="19"/>
  <c r="R10" i="19"/>
  <c r="S10" i="19"/>
  <c r="U10" i="19"/>
  <c r="V10" i="19"/>
  <c r="W10" i="19"/>
  <c r="X10" i="19"/>
  <c r="Y10" i="19"/>
  <c r="R13" i="19"/>
  <c r="T13" i="19"/>
  <c r="U13" i="19"/>
  <c r="V13" i="19"/>
  <c r="W13" i="19"/>
  <c r="X13" i="19"/>
  <c r="Y13" i="19"/>
  <c r="R11" i="19"/>
  <c r="S11" i="19"/>
  <c r="T11" i="19"/>
  <c r="U11" i="19"/>
  <c r="V11" i="19"/>
  <c r="X11" i="19"/>
  <c r="Y11" i="19"/>
  <c r="R15" i="19"/>
  <c r="S15" i="19"/>
  <c r="V15" i="19"/>
  <c r="W15" i="19"/>
  <c r="X15" i="19"/>
  <c r="Y15" i="19"/>
  <c r="R14" i="19"/>
  <c r="U14" i="19"/>
  <c r="V14" i="19"/>
  <c r="W14" i="19"/>
  <c r="X14" i="19"/>
  <c r="Y14" i="19"/>
  <c r="R19" i="19"/>
  <c r="S19" i="19"/>
  <c r="U19" i="19"/>
  <c r="V19" i="19"/>
  <c r="W19" i="19"/>
  <c r="X19" i="19"/>
  <c r="Y19" i="19"/>
  <c r="R18" i="19"/>
  <c r="S18" i="19"/>
  <c r="U18" i="19"/>
  <c r="V18" i="19"/>
  <c r="X18" i="19"/>
  <c r="Y18" i="19"/>
  <c r="T17" i="19"/>
  <c r="U17" i="19"/>
  <c r="V17" i="19"/>
  <c r="W17" i="19"/>
  <c r="X17" i="19"/>
  <c r="Y17" i="19"/>
  <c r="F16" i="19"/>
  <c r="R16" i="19"/>
  <c r="S16" i="19"/>
  <c r="T16" i="19"/>
  <c r="U16" i="19"/>
  <c r="V16" i="19"/>
  <c r="W16" i="19"/>
  <c r="X16" i="19"/>
  <c r="Y16" i="19"/>
  <c r="F20" i="19"/>
  <c r="R20" i="19"/>
  <c r="S20" i="19"/>
  <c r="T20" i="19"/>
  <c r="U20" i="19"/>
  <c r="V20" i="19"/>
  <c r="W20" i="19"/>
  <c r="X20" i="19"/>
  <c r="Y20" i="19"/>
  <c r="F23" i="19"/>
  <c r="R23" i="19"/>
  <c r="S23" i="19"/>
  <c r="T23" i="19"/>
  <c r="U23" i="19"/>
  <c r="V23" i="19"/>
  <c r="W23" i="19"/>
  <c r="X23" i="19"/>
  <c r="Y23" i="19"/>
  <c r="F25" i="19"/>
  <c r="R25" i="19"/>
  <c r="S25" i="19"/>
  <c r="T25" i="19"/>
  <c r="U25" i="19"/>
  <c r="V25" i="19"/>
  <c r="W25" i="19"/>
  <c r="X25" i="19"/>
  <c r="Y25" i="19"/>
  <c r="F28" i="19"/>
  <c r="R28" i="19"/>
  <c r="S28" i="19"/>
  <c r="T28" i="19"/>
  <c r="U28" i="19"/>
  <c r="V28" i="19"/>
  <c r="W28" i="19"/>
  <c r="X28" i="19"/>
  <c r="Y28" i="19"/>
  <c r="F29" i="19"/>
  <c r="R29" i="19"/>
  <c r="S29" i="19"/>
  <c r="T29" i="19"/>
  <c r="U29" i="19"/>
  <c r="V29" i="19"/>
  <c r="W29" i="19"/>
  <c r="X29" i="19"/>
  <c r="Y29" i="19"/>
  <c r="F24" i="19"/>
  <c r="R24" i="19"/>
  <c r="S24" i="19"/>
  <c r="T24" i="19"/>
  <c r="U24" i="19"/>
  <c r="V24" i="19"/>
  <c r="W24" i="19"/>
  <c r="X24" i="19"/>
  <c r="Y24" i="19"/>
  <c r="F21" i="19"/>
  <c r="R21" i="19"/>
  <c r="S21" i="19"/>
  <c r="T21" i="19"/>
  <c r="U21" i="19"/>
  <c r="V21" i="19"/>
  <c r="W21" i="19"/>
  <c r="X21" i="19"/>
  <c r="Y21" i="19"/>
  <c r="F26" i="19"/>
  <c r="R26" i="19"/>
  <c r="S26" i="19"/>
  <c r="T26" i="19"/>
  <c r="U26" i="19"/>
  <c r="V26" i="19"/>
  <c r="W26" i="19"/>
  <c r="X26" i="19"/>
  <c r="Y26" i="19"/>
  <c r="F34" i="19"/>
  <c r="R34" i="19"/>
  <c r="S34" i="19"/>
  <c r="T34" i="19"/>
  <c r="U34" i="19"/>
  <c r="V34" i="19"/>
  <c r="W34" i="19"/>
  <c r="X34" i="19"/>
  <c r="Y34" i="19"/>
  <c r="F30" i="19"/>
  <c r="R30" i="19"/>
  <c r="S30" i="19"/>
  <c r="T30" i="19"/>
  <c r="U30" i="19"/>
  <c r="V30" i="19"/>
  <c r="W30" i="19"/>
  <c r="X30" i="19"/>
  <c r="Y30" i="19"/>
  <c r="F35" i="19"/>
  <c r="R35" i="19"/>
  <c r="S35" i="19"/>
  <c r="T35" i="19"/>
  <c r="U35" i="19"/>
  <c r="V35" i="19"/>
  <c r="W35" i="19"/>
  <c r="X35" i="19"/>
  <c r="Y35" i="19"/>
  <c r="F36" i="19"/>
  <c r="R36" i="19"/>
  <c r="S36" i="19"/>
  <c r="T36" i="19"/>
  <c r="U36" i="19"/>
  <c r="V36" i="19"/>
  <c r="W36" i="19"/>
  <c r="X36" i="19"/>
  <c r="Y36" i="19"/>
  <c r="F37" i="19"/>
  <c r="R37" i="19"/>
  <c r="S37" i="19"/>
  <c r="T37" i="19"/>
  <c r="U37" i="19"/>
  <c r="V37" i="19"/>
  <c r="W37" i="19"/>
  <c r="X37" i="19"/>
  <c r="Y37" i="19"/>
  <c r="F38" i="19"/>
  <c r="R38" i="19"/>
  <c r="S38" i="19"/>
  <c r="T38" i="19"/>
  <c r="U38" i="19"/>
  <c r="V38" i="19"/>
  <c r="W38" i="19"/>
  <c r="X38" i="19"/>
  <c r="Y38" i="19"/>
  <c r="F39" i="19"/>
  <c r="R39" i="19"/>
  <c r="S39" i="19"/>
  <c r="T39" i="19"/>
  <c r="U39" i="19"/>
  <c r="V39" i="19"/>
  <c r="W39" i="19"/>
  <c r="X39" i="19"/>
  <c r="Y39" i="19"/>
  <c r="R22" i="19"/>
  <c r="S22" i="19"/>
  <c r="T22" i="19"/>
  <c r="U22" i="19"/>
  <c r="V22" i="19"/>
  <c r="W22" i="19"/>
  <c r="X22" i="19"/>
  <c r="Y22" i="19"/>
  <c r="R27" i="19"/>
  <c r="S27" i="19"/>
  <c r="T27" i="19"/>
  <c r="U27" i="19"/>
  <c r="V27" i="19"/>
  <c r="W27" i="19"/>
  <c r="X27" i="19"/>
  <c r="Y27" i="19"/>
  <c r="R31" i="19"/>
  <c r="S31" i="19"/>
  <c r="T31" i="19"/>
  <c r="U31" i="19"/>
  <c r="V31" i="19"/>
  <c r="W31" i="19"/>
  <c r="X31" i="19"/>
  <c r="Y31" i="19"/>
  <c r="R32" i="19"/>
  <c r="S32" i="19"/>
  <c r="T32" i="19"/>
  <c r="U32" i="19"/>
  <c r="V32" i="19"/>
  <c r="W32" i="19"/>
  <c r="X32" i="19"/>
  <c r="Y32" i="19"/>
  <c r="R33" i="19"/>
  <c r="S33" i="19"/>
  <c r="T33" i="19"/>
  <c r="U33" i="19"/>
  <c r="V33" i="19"/>
  <c r="W33" i="19"/>
  <c r="X33" i="19"/>
  <c r="Y33" i="19"/>
  <c r="R40" i="19"/>
  <c r="S40" i="19"/>
  <c r="T40" i="19"/>
  <c r="U40" i="19"/>
  <c r="V40" i="19"/>
  <c r="W40" i="19"/>
  <c r="X40" i="19"/>
  <c r="Y40" i="19"/>
  <c r="Y7" i="19"/>
  <c r="X7" i="19"/>
  <c r="W7" i="19"/>
  <c r="AD12" i="18"/>
  <c r="AI12" i="18"/>
  <c r="AN12" i="18"/>
  <c r="AS12" i="18"/>
  <c r="AX12" i="18"/>
  <c r="BC12" i="18"/>
  <c r="BH12" i="18"/>
  <c r="BM12" i="18"/>
  <c r="Q12" i="18"/>
  <c r="F12" i="18"/>
  <c r="U12" i="18"/>
  <c r="E12" i="18"/>
  <c r="F8" i="18"/>
  <c r="R8" i="18"/>
  <c r="S8" i="18"/>
  <c r="T8" i="18"/>
  <c r="U8" i="18"/>
  <c r="V8" i="18"/>
  <c r="W8" i="18"/>
  <c r="X8" i="18"/>
  <c r="Y8" i="18"/>
  <c r="F10" i="18"/>
  <c r="R10" i="18"/>
  <c r="S10" i="18"/>
  <c r="T10" i="18"/>
  <c r="U10" i="18"/>
  <c r="V10" i="18"/>
  <c r="W10" i="18"/>
  <c r="X10" i="18"/>
  <c r="Y10" i="18"/>
  <c r="R7" i="18"/>
  <c r="S7" i="18"/>
  <c r="U7" i="18"/>
  <c r="V7" i="18"/>
  <c r="W7" i="18"/>
  <c r="X7" i="18"/>
  <c r="Y7" i="18"/>
  <c r="R12" i="18"/>
  <c r="S12" i="18"/>
  <c r="T12" i="18"/>
  <c r="V12" i="18"/>
  <c r="W12" i="18"/>
  <c r="X12" i="18"/>
  <c r="Y12" i="18"/>
  <c r="F9" i="18"/>
  <c r="R9" i="18"/>
  <c r="S9" i="18"/>
  <c r="T9" i="18"/>
  <c r="U9" i="18"/>
  <c r="V9" i="18"/>
  <c r="W9" i="18"/>
  <c r="X9" i="18"/>
  <c r="Y9" i="18"/>
  <c r="R11" i="18"/>
  <c r="S11" i="18"/>
  <c r="T11" i="18"/>
  <c r="V11" i="18"/>
  <c r="W11" i="18"/>
  <c r="X11" i="18"/>
  <c r="Y11" i="18"/>
  <c r="F20" i="18"/>
  <c r="R20" i="18"/>
  <c r="S20" i="18"/>
  <c r="T20" i="18"/>
  <c r="U20" i="18"/>
  <c r="V20" i="18"/>
  <c r="W20" i="18"/>
  <c r="X20" i="18"/>
  <c r="Y20" i="18"/>
  <c r="F16" i="18"/>
  <c r="R16" i="18"/>
  <c r="S16" i="18"/>
  <c r="T16" i="18"/>
  <c r="U16" i="18"/>
  <c r="V16" i="18"/>
  <c r="W16" i="18"/>
  <c r="X16" i="18"/>
  <c r="Y16" i="18"/>
  <c r="F21" i="18"/>
  <c r="R21" i="18"/>
  <c r="S21" i="18"/>
  <c r="T21" i="18"/>
  <c r="U21" i="18"/>
  <c r="V21" i="18"/>
  <c r="W21" i="18"/>
  <c r="X21" i="18"/>
  <c r="Y21" i="18"/>
  <c r="F15" i="18"/>
  <c r="R15" i="18"/>
  <c r="S15" i="18"/>
  <c r="T15" i="18"/>
  <c r="U15" i="18"/>
  <c r="V15" i="18"/>
  <c r="W15" i="18"/>
  <c r="X15" i="18"/>
  <c r="Y15" i="18"/>
  <c r="F17" i="18"/>
  <c r="R17" i="18"/>
  <c r="S17" i="18"/>
  <c r="T17" i="18"/>
  <c r="U17" i="18"/>
  <c r="V17" i="18"/>
  <c r="W17" i="18"/>
  <c r="X17" i="18"/>
  <c r="Y17" i="18"/>
  <c r="F14" i="18"/>
  <c r="R14" i="18"/>
  <c r="S14" i="18"/>
  <c r="T14" i="18"/>
  <c r="U14" i="18"/>
  <c r="V14" i="18"/>
  <c r="W14" i="18"/>
  <c r="X14" i="18"/>
  <c r="Y14" i="18"/>
  <c r="F18" i="18"/>
  <c r="R18" i="18"/>
  <c r="S18" i="18"/>
  <c r="T18" i="18"/>
  <c r="U18" i="18"/>
  <c r="V18" i="18"/>
  <c r="W18" i="18"/>
  <c r="X18" i="18"/>
  <c r="Y18" i="18"/>
  <c r="F13" i="18"/>
  <c r="R13" i="18"/>
  <c r="S13" i="18"/>
  <c r="T13" i="18"/>
  <c r="U13" i="18"/>
  <c r="V13" i="18"/>
  <c r="W13" i="18"/>
  <c r="X13" i="18"/>
  <c r="Y13" i="18"/>
  <c r="F22" i="18"/>
  <c r="R22" i="18"/>
  <c r="S22" i="18"/>
  <c r="T22" i="18"/>
  <c r="U22" i="18"/>
  <c r="V22" i="18"/>
  <c r="W22" i="18"/>
  <c r="X22" i="18"/>
  <c r="Y22" i="18"/>
  <c r="F19" i="18"/>
  <c r="R19" i="18"/>
  <c r="S19" i="18"/>
  <c r="T19" i="18"/>
  <c r="U19" i="18"/>
  <c r="V19" i="18"/>
  <c r="W19" i="18"/>
  <c r="X19" i="18"/>
  <c r="Y19" i="18"/>
  <c r="F26" i="18"/>
  <c r="R26" i="18"/>
  <c r="S26" i="18"/>
  <c r="T26" i="18"/>
  <c r="U26" i="18"/>
  <c r="V26" i="18"/>
  <c r="W26" i="18"/>
  <c r="X26" i="18"/>
  <c r="Y26" i="18"/>
  <c r="F28" i="18"/>
  <c r="R28" i="18"/>
  <c r="S28" i="18"/>
  <c r="T28" i="18"/>
  <c r="U28" i="18"/>
  <c r="V28" i="18"/>
  <c r="W28" i="18"/>
  <c r="X28" i="18"/>
  <c r="Y28" i="18"/>
  <c r="F30" i="18"/>
  <c r="R30" i="18"/>
  <c r="S30" i="18"/>
  <c r="T30" i="18"/>
  <c r="U30" i="18"/>
  <c r="V30" i="18"/>
  <c r="W30" i="18"/>
  <c r="X30" i="18"/>
  <c r="Y30" i="18"/>
  <c r="F31" i="18"/>
  <c r="R31" i="18"/>
  <c r="S31" i="18"/>
  <c r="T31" i="18"/>
  <c r="U31" i="18"/>
  <c r="V31" i="18"/>
  <c r="W31" i="18"/>
  <c r="X31" i="18"/>
  <c r="Y31" i="18"/>
  <c r="F32" i="18"/>
  <c r="R32" i="18"/>
  <c r="S32" i="18"/>
  <c r="T32" i="18"/>
  <c r="U32" i="18"/>
  <c r="V32" i="18"/>
  <c r="W32" i="18"/>
  <c r="X32" i="18"/>
  <c r="Y32" i="18"/>
  <c r="F23" i="18"/>
  <c r="R23" i="18"/>
  <c r="S23" i="18"/>
  <c r="T23" i="18"/>
  <c r="U23" i="18"/>
  <c r="V23" i="18"/>
  <c r="W23" i="18"/>
  <c r="X23" i="18"/>
  <c r="Y23" i="18"/>
  <c r="F33" i="18"/>
  <c r="R33" i="18"/>
  <c r="S33" i="18"/>
  <c r="T33" i="18"/>
  <c r="U33" i="18"/>
  <c r="V33" i="18"/>
  <c r="W33" i="18"/>
  <c r="X33" i="18"/>
  <c r="Y33" i="18"/>
  <c r="F34" i="18"/>
  <c r="R34" i="18"/>
  <c r="S34" i="18"/>
  <c r="T34" i="18"/>
  <c r="U34" i="18"/>
  <c r="V34" i="18"/>
  <c r="W34" i="18"/>
  <c r="X34" i="18"/>
  <c r="Y34" i="18"/>
  <c r="F35" i="18"/>
  <c r="R35" i="18"/>
  <c r="S35" i="18"/>
  <c r="T35" i="18"/>
  <c r="U35" i="18"/>
  <c r="V35" i="18"/>
  <c r="W35" i="18"/>
  <c r="X35" i="18"/>
  <c r="Y35" i="18"/>
  <c r="F24" i="18"/>
  <c r="R24" i="18"/>
  <c r="S24" i="18"/>
  <c r="T24" i="18"/>
  <c r="U24" i="18"/>
  <c r="V24" i="18"/>
  <c r="W24" i="18"/>
  <c r="X24" i="18"/>
  <c r="Y24" i="18"/>
  <c r="F29" i="18"/>
  <c r="R29" i="18"/>
  <c r="S29" i="18"/>
  <c r="T29" i="18"/>
  <c r="U29" i="18"/>
  <c r="V29" i="18"/>
  <c r="W29" i="18"/>
  <c r="X29" i="18"/>
  <c r="Y29" i="18"/>
  <c r="R25" i="18"/>
  <c r="S25" i="18"/>
  <c r="T25" i="18"/>
  <c r="U25" i="18"/>
  <c r="V25" i="18"/>
  <c r="W25" i="18"/>
  <c r="X25" i="18"/>
  <c r="Y25" i="18"/>
  <c r="R27" i="18"/>
  <c r="S27" i="18"/>
  <c r="T27" i="18"/>
  <c r="U27" i="18"/>
  <c r="V27" i="18"/>
  <c r="W27" i="18"/>
  <c r="X27" i="18"/>
  <c r="Y27" i="18"/>
  <c r="R36" i="18"/>
  <c r="S36" i="18"/>
  <c r="T36" i="18"/>
  <c r="U36" i="18"/>
  <c r="V36" i="18"/>
  <c r="W36" i="18"/>
  <c r="X36" i="18"/>
  <c r="Y36" i="18"/>
  <c r="R37" i="18"/>
  <c r="S37" i="18"/>
  <c r="T37" i="18"/>
  <c r="U37" i="18"/>
  <c r="V37" i="18"/>
  <c r="W37" i="18"/>
  <c r="X37" i="18"/>
  <c r="Y37" i="18"/>
  <c r="R38" i="18"/>
  <c r="S38" i="18"/>
  <c r="T38" i="18"/>
  <c r="U38" i="18"/>
  <c r="V38" i="18"/>
  <c r="W38" i="18"/>
  <c r="X38" i="18"/>
  <c r="Y38" i="18"/>
  <c r="Y6" i="18"/>
  <c r="X6" i="18"/>
  <c r="W6" i="18"/>
  <c r="V6" i="18"/>
  <c r="AX29" i="18"/>
  <c r="AD29" i="18"/>
  <c r="AI29" i="18"/>
  <c r="AN29" i="18"/>
  <c r="AS29" i="18"/>
  <c r="BC29" i="18"/>
  <c r="BH29" i="18"/>
  <c r="BM29" i="18"/>
  <c r="Q29" i="18"/>
  <c r="E29" i="18"/>
  <c r="AD26" i="10"/>
  <c r="AI26" i="10"/>
  <c r="AN26" i="10"/>
  <c r="AS26" i="10"/>
  <c r="AX26" i="10"/>
  <c r="BC26" i="10"/>
  <c r="BH26" i="10"/>
  <c r="Q26" i="10"/>
  <c r="E26" i="10"/>
  <c r="AD25" i="10"/>
  <c r="AI25" i="10"/>
  <c r="AN25" i="10"/>
  <c r="AS25" i="10"/>
  <c r="AX25" i="10"/>
  <c r="BC25" i="10"/>
  <c r="BH25" i="10"/>
  <c r="Q25" i="10"/>
  <c r="E25" i="10"/>
  <c r="A26" i="10"/>
  <c r="AD11" i="10"/>
  <c r="AI11" i="10"/>
  <c r="AN11" i="10"/>
  <c r="AS11" i="10"/>
  <c r="AX11" i="10"/>
  <c r="BC11" i="10"/>
  <c r="BH11" i="10"/>
  <c r="Q11" i="10"/>
  <c r="F11" i="10"/>
  <c r="V11" i="10"/>
  <c r="E11" i="10"/>
  <c r="F25" i="10"/>
  <c r="R25" i="10"/>
  <c r="S25" i="10"/>
  <c r="T25" i="10"/>
  <c r="U25" i="10"/>
  <c r="V25" i="10"/>
  <c r="W25" i="10"/>
  <c r="X25" i="10"/>
  <c r="Y25" i="10"/>
  <c r="F29" i="10"/>
  <c r="R29" i="10"/>
  <c r="S29" i="10"/>
  <c r="T29" i="10"/>
  <c r="U29" i="10"/>
  <c r="V29" i="10"/>
  <c r="W29" i="10"/>
  <c r="X29" i="10"/>
  <c r="Y29" i="10"/>
  <c r="R21" i="10"/>
  <c r="S21" i="10"/>
  <c r="T21" i="10"/>
  <c r="U21" i="10"/>
  <c r="V21" i="10"/>
  <c r="W21" i="10"/>
  <c r="X21" i="10"/>
  <c r="Y21" i="10"/>
  <c r="R28" i="10"/>
  <c r="S28" i="10"/>
  <c r="T28" i="10"/>
  <c r="U28" i="10"/>
  <c r="V28" i="10"/>
  <c r="W28" i="10"/>
  <c r="X28" i="10"/>
  <c r="Y28" i="10"/>
  <c r="R30" i="10"/>
  <c r="S30" i="10"/>
  <c r="T30" i="10"/>
  <c r="U30" i="10"/>
  <c r="V30" i="10"/>
  <c r="W30" i="10"/>
  <c r="X30" i="10"/>
  <c r="Y30" i="10"/>
  <c r="R31" i="10"/>
  <c r="S31" i="10"/>
  <c r="T31" i="10"/>
  <c r="U31" i="10"/>
  <c r="V31" i="10"/>
  <c r="W31" i="10"/>
  <c r="X31" i="10"/>
  <c r="Y31" i="10"/>
  <c r="R32" i="10"/>
  <c r="S32" i="10"/>
  <c r="T32" i="10"/>
  <c r="U32" i="10"/>
  <c r="V32" i="10"/>
  <c r="W32" i="10"/>
  <c r="X32" i="10"/>
  <c r="Y32" i="10"/>
  <c r="R33" i="10"/>
  <c r="S33" i="10"/>
  <c r="T33" i="10"/>
  <c r="U33" i="10"/>
  <c r="V33" i="10"/>
  <c r="W33" i="10"/>
  <c r="X33" i="10"/>
  <c r="Y33" i="10"/>
  <c r="R34" i="10"/>
  <c r="S34" i="10"/>
  <c r="T34" i="10"/>
  <c r="U34" i="10"/>
  <c r="V34" i="10"/>
  <c r="W34" i="10"/>
  <c r="X34" i="10"/>
  <c r="Y34" i="10"/>
  <c r="R7" i="10"/>
  <c r="S7" i="10"/>
  <c r="U7" i="10"/>
  <c r="V7" i="10"/>
  <c r="X7" i="10"/>
  <c r="Y7" i="10"/>
  <c r="R11" i="10"/>
  <c r="S11" i="10"/>
  <c r="T11" i="10"/>
  <c r="U11" i="10"/>
  <c r="W11" i="10"/>
  <c r="X11" i="10"/>
  <c r="Y11" i="10"/>
  <c r="S8" i="10"/>
  <c r="T8" i="10"/>
  <c r="U8" i="10"/>
  <c r="W8" i="10"/>
  <c r="X8" i="10"/>
  <c r="Y8" i="10"/>
  <c r="R9" i="10"/>
  <c r="S9" i="10"/>
  <c r="T9" i="10"/>
  <c r="U9" i="10"/>
  <c r="V9" i="10"/>
  <c r="X9" i="10"/>
  <c r="Y9" i="10"/>
  <c r="F13" i="10"/>
  <c r="R13" i="10"/>
  <c r="S13" i="10"/>
  <c r="T13" i="10"/>
  <c r="U13" i="10"/>
  <c r="V13" i="10"/>
  <c r="W13" i="10"/>
  <c r="X13" i="10"/>
  <c r="Y13" i="10"/>
  <c r="F14" i="10"/>
  <c r="R14" i="10"/>
  <c r="S14" i="10"/>
  <c r="T14" i="10"/>
  <c r="U14" i="10"/>
  <c r="V14" i="10"/>
  <c r="W14" i="10"/>
  <c r="X14" i="10"/>
  <c r="Y14" i="10"/>
  <c r="F10" i="10"/>
  <c r="R10" i="10"/>
  <c r="S10" i="10"/>
  <c r="T10" i="10"/>
  <c r="U10" i="10"/>
  <c r="V10" i="10"/>
  <c r="W10" i="10"/>
  <c r="X10" i="10"/>
  <c r="Y10" i="10"/>
  <c r="F15" i="10"/>
  <c r="R15" i="10"/>
  <c r="S15" i="10"/>
  <c r="T15" i="10"/>
  <c r="U15" i="10"/>
  <c r="V15" i="10"/>
  <c r="W15" i="10"/>
  <c r="X15" i="10"/>
  <c r="Y15" i="10"/>
  <c r="F12" i="10"/>
  <c r="R12" i="10"/>
  <c r="S12" i="10"/>
  <c r="T12" i="10"/>
  <c r="U12" i="10"/>
  <c r="V12" i="10"/>
  <c r="W12" i="10"/>
  <c r="X12" i="10"/>
  <c r="Y12" i="10"/>
  <c r="F22" i="10"/>
  <c r="R22" i="10"/>
  <c r="S22" i="10"/>
  <c r="T22" i="10"/>
  <c r="U22" i="10"/>
  <c r="V22" i="10"/>
  <c r="W22" i="10"/>
  <c r="X22" i="10"/>
  <c r="Y22" i="10"/>
  <c r="F17" i="10"/>
  <c r="R17" i="10"/>
  <c r="S17" i="10"/>
  <c r="T17" i="10"/>
  <c r="U17" i="10"/>
  <c r="V17" i="10"/>
  <c r="W17" i="10"/>
  <c r="X17" i="10"/>
  <c r="Y17" i="10"/>
  <c r="F20" i="10"/>
  <c r="R20" i="10"/>
  <c r="S20" i="10"/>
  <c r="T20" i="10"/>
  <c r="U20" i="10"/>
  <c r="V20" i="10"/>
  <c r="W20" i="10"/>
  <c r="X20" i="10"/>
  <c r="Y20" i="10"/>
  <c r="F18" i="10"/>
  <c r="R18" i="10"/>
  <c r="S18" i="10"/>
  <c r="T18" i="10"/>
  <c r="U18" i="10"/>
  <c r="V18" i="10"/>
  <c r="W18" i="10"/>
  <c r="X18" i="10"/>
  <c r="Y18" i="10"/>
  <c r="F19" i="10"/>
  <c r="R19" i="10"/>
  <c r="S19" i="10"/>
  <c r="T19" i="10"/>
  <c r="U19" i="10"/>
  <c r="V19" i="10"/>
  <c r="W19" i="10"/>
  <c r="X19" i="10"/>
  <c r="Y19" i="10"/>
  <c r="F27" i="10"/>
  <c r="R27" i="10"/>
  <c r="S27" i="10"/>
  <c r="T27" i="10"/>
  <c r="U27" i="10"/>
  <c r="V27" i="10"/>
  <c r="W27" i="10"/>
  <c r="X27" i="10"/>
  <c r="Y27" i="10"/>
  <c r="F16" i="10"/>
  <c r="R16" i="10"/>
  <c r="S16" i="10"/>
  <c r="T16" i="10"/>
  <c r="U16" i="10"/>
  <c r="V16" i="10"/>
  <c r="W16" i="10"/>
  <c r="X16" i="10"/>
  <c r="Y16" i="10"/>
  <c r="F23" i="10"/>
  <c r="R23" i="10"/>
  <c r="S23" i="10"/>
  <c r="T23" i="10"/>
  <c r="U23" i="10"/>
  <c r="V23" i="10"/>
  <c r="W23" i="10"/>
  <c r="X23" i="10"/>
  <c r="Y23" i="10"/>
  <c r="F24" i="10"/>
  <c r="R24" i="10"/>
  <c r="S24" i="10"/>
  <c r="T24" i="10"/>
  <c r="U24" i="10"/>
  <c r="V24" i="10"/>
  <c r="W24" i="10"/>
  <c r="X24" i="10"/>
  <c r="Y24" i="10"/>
  <c r="F26" i="10"/>
  <c r="R26" i="10"/>
  <c r="S26" i="10"/>
  <c r="T26" i="10"/>
  <c r="U26" i="10"/>
  <c r="V26" i="10"/>
  <c r="W26" i="10"/>
  <c r="X26" i="10"/>
  <c r="Y26" i="10"/>
  <c r="Y6" i="10"/>
  <c r="X6" i="10"/>
  <c r="W6" i="10"/>
  <c r="BC32" i="18"/>
  <c r="BH32" i="18"/>
  <c r="BM32" i="18"/>
  <c r="BC31" i="18"/>
  <c r="BH31" i="18"/>
  <c r="BM31" i="18"/>
  <c r="AD32" i="18"/>
  <c r="AI32" i="18"/>
  <c r="AN32" i="18"/>
  <c r="AS32" i="18"/>
  <c r="AX32" i="18"/>
  <c r="Q32" i="18"/>
  <c r="E32" i="18"/>
  <c r="AD31" i="18"/>
  <c r="AI31" i="18"/>
  <c r="AN31" i="18"/>
  <c r="AS31" i="18"/>
  <c r="AX31" i="18"/>
  <c r="Q31" i="18"/>
  <c r="E31" i="18"/>
  <c r="A32" i="18"/>
  <c r="A33" i="18"/>
  <c r="BC28" i="18"/>
  <c r="BH28" i="18"/>
  <c r="BM28" i="18"/>
  <c r="L8" i="10"/>
  <c r="L9" i="10"/>
  <c r="L13" i="10"/>
  <c r="L14" i="10"/>
  <c r="L10" i="10"/>
  <c r="L15" i="10"/>
  <c r="L12" i="10"/>
  <c r="L22" i="10"/>
  <c r="L17" i="10"/>
  <c r="L20" i="10"/>
  <c r="L18" i="10"/>
  <c r="L19" i="10"/>
  <c r="L27" i="10"/>
  <c r="L16" i="10"/>
  <c r="L23" i="10"/>
  <c r="L24" i="10"/>
  <c r="L26" i="10"/>
  <c r="L25" i="10"/>
  <c r="L29" i="10"/>
  <c r="L21" i="10"/>
  <c r="L28" i="10"/>
  <c r="L30" i="10"/>
  <c r="L31" i="10"/>
  <c r="L32" i="10"/>
  <c r="L33" i="10"/>
  <c r="L11" i="10"/>
  <c r="L7" i="10"/>
  <c r="L6" i="10"/>
  <c r="AX24" i="10"/>
  <c r="AD24" i="10"/>
  <c r="AI24" i="10"/>
  <c r="AN24" i="10"/>
  <c r="AS24" i="10"/>
  <c r="BC24" i="10"/>
  <c r="BH24" i="10"/>
  <c r="Q24" i="10"/>
  <c r="E24" i="10"/>
  <c r="AX16" i="10"/>
  <c r="AD16" i="10"/>
  <c r="AI16" i="10"/>
  <c r="AN16" i="10"/>
  <c r="AS16" i="10"/>
  <c r="BC16" i="10"/>
  <c r="BH16" i="10"/>
  <c r="Q16" i="10"/>
  <c r="E16" i="10"/>
  <c r="AX23" i="10"/>
  <c r="AD23" i="10"/>
  <c r="AI23" i="10"/>
  <c r="AN23" i="10"/>
  <c r="AS23" i="10"/>
  <c r="BC23" i="10"/>
  <c r="BH23" i="10"/>
  <c r="Q23" i="10"/>
  <c r="E23" i="10"/>
  <c r="A24" i="10"/>
  <c r="A25" i="10"/>
  <c r="A27" i="10"/>
  <c r="AS10" i="10"/>
  <c r="AD10" i="10"/>
  <c r="AI10" i="10"/>
  <c r="AN10" i="10"/>
  <c r="AX10" i="10"/>
  <c r="BC10" i="10"/>
  <c r="BH10" i="10"/>
  <c r="Q10" i="10"/>
  <c r="E10" i="10"/>
  <c r="K38" i="20"/>
  <c r="K45" i="20"/>
  <c r="AD37" i="19"/>
  <c r="AI37" i="19"/>
  <c r="AN37" i="19"/>
  <c r="AS37" i="19"/>
  <c r="AX37" i="19"/>
  <c r="BC37" i="19"/>
  <c r="BH37" i="19"/>
  <c r="BM37" i="19"/>
  <c r="Q37" i="19"/>
  <c r="E37" i="19"/>
  <c r="A38" i="19"/>
  <c r="AD36" i="19"/>
  <c r="AI36" i="19"/>
  <c r="AN36" i="19"/>
  <c r="AS36" i="19"/>
  <c r="AX36" i="19"/>
  <c r="BC36" i="19"/>
  <c r="BH36" i="19"/>
  <c r="Q36" i="19"/>
  <c r="E36" i="19"/>
  <c r="A37" i="19"/>
  <c r="AD35" i="19"/>
  <c r="AI35" i="19"/>
  <c r="AN35" i="19"/>
  <c r="AS35" i="19"/>
  <c r="AX35" i="19"/>
  <c r="BC35" i="19"/>
  <c r="BH35" i="19"/>
  <c r="Q35" i="19"/>
  <c r="E35" i="19"/>
  <c r="A36" i="19"/>
  <c r="A38" i="20"/>
  <c r="BM38" i="20"/>
  <c r="BM45" i="20"/>
  <c r="BM43" i="20"/>
  <c r="A29" i="20"/>
  <c r="BM28" i="20"/>
  <c r="H7" i="20"/>
  <c r="I7" i="20"/>
  <c r="J7" i="20"/>
  <c r="K7" i="20"/>
  <c r="L7" i="20"/>
  <c r="M7" i="20"/>
  <c r="N7" i="20"/>
  <c r="O7" i="20"/>
  <c r="H8" i="20"/>
  <c r="I8" i="20"/>
  <c r="J8" i="20"/>
  <c r="K8" i="20"/>
  <c r="L8" i="20"/>
  <c r="M8" i="20"/>
  <c r="N8" i="20"/>
  <c r="O8" i="20"/>
  <c r="H9" i="20"/>
  <c r="I9" i="20"/>
  <c r="J9" i="20"/>
  <c r="K9" i="20"/>
  <c r="L9" i="20"/>
  <c r="M9" i="20"/>
  <c r="N9" i="20"/>
  <c r="O9" i="20"/>
  <c r="H12" i="20"/>
  <c r="I12" i="20"/>
  <c r="J12" i="20"/>
  <c r="K12" i="20"/>
  <c r="L12" i="20"/>
  <c r="M12" i="20"/>
  <c r="N12" i="20"/>
  <c r="O12" i="20"/>
  <c r="H10" i="20"/>
  <c r="I10" i="20"/>
  <c r="J10" i="20"/>
  <c r="K10" i="20"/>
  <c r="L10" i="20"/>
  <c r="M10" i="20"/>
  <c r="N10" i="20"/>
  <c r="O10" i="20"/>
  <c r="H13" i="20"/>
  <c r="I13" i="20"/>
  <c r="J13" i="20"/>
  <c r="K13" i="20"/>
  <c r="L13" i="20"/>
  <c r="M13" i="20"/>
  <c r="N13" i="20"/>
  <c r="O13" i="20"/>
  <c r="H11" i="20"/>
  <c r="I11" i="20"/>
  <c r="J11" i="20"/>
  <c r="K11" i="20"/>
  <c r="L11" i="20"/>
  <c r="M11" i="20"/>
  <c r="N11" i="20"/>
  <c r="O11" i="20"/>
  <c r="H18" i="20"/>
  <c r="I18" i="20"/>
  <c r="J18" i="20"/>
  <c r="K18" i="20"/>
  <c r="L18" i="20"/>
  <c r="M18" i="20"/>
  <c r="N18" i="20"/>
  <c r="O18" i="20"/>
  <c r="H15" i="20"/>
  <c r="I15" i="20"/>
  <c r="J15" i="20"/>
  <c r="K15" i="20"/>
  <c r="L15" i="20"/>
  <c r="M15" i="20"/>
  <c r="N15" i="20"/>
  <c r="O15" i="20"/>
  <c r="H16" i="20"/>
  <c r="I16" i="20"/>
  <c r="J16" i="20"/>
  <c r="K16" i="20"/>
  <c r="L16" i="20"/>
  <c r="M16" i="20"/>
  <c r="N16" i="20"/>
  <c r="O16" i="20"/>
  <c r="H14" i="20"/>
  <c r="I14" i="20"/>
  <c r="J14" i="20"/>
  <c r="K14" i="20"/>
  <c r="L14" i="20"/>
  <c r="M14" i="20"/>
  <c r="N14" i="20"/>
  <c r="O14" i="20"/>
  <c r="H20" i="20"/>
  <c r="I20" i="20"/>
  <c r="J20" i="20"/>
  <c r="K20" i="20"/>
  <c r="L20" i="20"/>
  <c r="M20" i="20"/>
  <c r="N20" i="20"/>
  <c r="O20" i="20"/>
  <c r="H21" i="20"/>
  <c r="I21" i="20"/>
  <c r="J21" i="20"/>
  <c r="K21" i="20"/>
  <c r="L21" i="20"/>
  <c r="M21" i="20"/>
  <c r="N21" i="20"/>
  <c r="O21" i="20"/>
  <c r="H17" i="20"/>
  <c r="I17" i="20"/>
  <c r="J17" i="20"/>
  <c r="K17" i="20"/>
  <c r="L17" i="20"/>
  <c r="M17" i="20"/>
  <c r="N17" i="20"/>
  <c r="O17" i="20"/>
  <c r="H27" i="20"/>
  <c r="I27" i="20"/>
  <c r="J27" i="20"/>
  <c r="K27" i="20"/>
  <c r="L27" i="20"/>
  <c r="M27" i="20"/>
  <c r="N27" i="20"/>
  <c r="O27" i="20"/>
  <c r="H30" i="20"/>
  <c r="I30" i="20"/>
  <c r="J30" i="20"/>
  <c r="K30" i="20"/>
  <c r="L30" i="20"/>
  <c r="M30" i="20"/>
  <c r="N30" i="20"/>
  <c r="O30" i="20"/>
  <c r="H24" i="20"/>
  <c r="I24" i="20"/>
  <c r="J24" i="20"/>
  <c r="K24" i="20"/>
  <c r="L24" i="20"/>
  <c r="M24" i="20"/>
  <c r="N24" i="20"/>
  <c r="O24" i="20"/>
  <c r="H26" i="20"/>
  <c r="I26" i="20"/>
  <c r="J26" i="20"/>
  <c r="K26" i="20"/>
  <c r="L26" i="20"/>
  <c r="M26" i="20"/>
  <c r="N26" i="20"/>
  <c r="O26" i="20"/>
  <c r="H35" i="20"/>
  <c r="I35" i="20"/>
  <c r="J35" i="20"/>
  <c r="K35" i="20"/>
  <c r="L35" i="20"/>
  <c r="M35" i="20"/>
  <c r="N35" i="20"/>
  <c r="O35" i="20"/>
  <c r="H40" i="20"/>
  <c r="I40" i="20"/>
  <c r="J40" i="20"/>
  <c r="K40" i="20"/>
  <c r="L40" i="20"/>
  <c r="M40" i="20"/>
  <c r="N40" i="20"/>
  <c r="O40" i="20"/>
  <c r="H41" i="20"/>
  <c r="I41" i="20"/>
  <c r="J41" i="20"/>
  <c r="K41" i="20"/>
  <c r="L41" i="20"/>
  <c r="M41" i="20"/>
  <c r="N41" i="20"/>
  <c r="O41" i="20"/>
  <c r="H19" i="20"/>
  <c r="I19" i="20"/>
  <c r="J19" i="20"/>
  <c r="K19" i="20"/>
  <c r="L19" i="20"/>
  <c r="M19" i="20"/>
  <c r="N19" i="20"/>
  <c r="O19" i="20"/>
  <c r="H25" i="20"/>
  <c r="I25" i="20"/>
  <c r="J25" i="20"/>
  <c r="K25" i="20"/>
  <c r="L25" i="20"/>
  <c r="M25" i="20"/>
  <c r="N25" i="20"/>
  <c r="O25" i="20"/>
  <c r="H37" i="20"/>
  <c r="I37" i="20"/>
  <c r="J37" i="20"/>
  <c r="K37" i="20"/>
  <c r="L37" i="20"/>
  <c r="M37" i="20"/>
  <c r="N37" i="20"/>
  <c r="O37" i="20"/>
  <c r="H46" i="20"/>
  <c r="I46" i="20"/>
  <c r="J46" i="20"/>
  <c r="K46" i="20"/>
  <c r="L46" i="20"/>
  <c r="M46" i="20"/>
  <c r="N46" i="20"/>
  <c r="O46" i="20"/>
  <c r="H23" i="20"/>
  <c r="I23" i="20"/>
  <c r="J23" i="20"/>
  <c r="K23" i="20"/>
  <c r="L23" i="20"/>
  <c r="M23" i="20"/>
  <c r="N23" i="20"/>
  <c r="O23" i="20"/>
  <c r="H47" i="20"/>
  <c r="I47" i="20"/>
  <c r="J47" i="20"/>
  <c r="K47" i="20"/>
  <c r="L47" i="20"/>
  <c r="M47" i="20"/>
  <c r="N47" i="20"/>
  <c r="O47" i="20"/>
  <c r="H48" i="20"/>
  <c r="I48" i="20"/>
  <c r="J48" i="20"/>
  <c r="K48" i="20"/>
  <c r="L48" i="20"/>
  <c r="M48" i="20"/>
  <c r="N48" i="20"/>
  <c r="O48" i="20"/>
  <c r="H39" i="20"/>
  <c r="I39" i="20"/>
  <c r="J39" i="20"/>
  <c r="K39" i="20"/>
  <c r="L39" i="20"/>
  <c r="M39" i="20"/>
  <c r="N39" i="20"/>
  <c r="O39" i="20"/>
  <c r="H50" i="20"/>
  <c r="I50" i="20"/>
  <c r="J50" i="20"/>
  <c r="K50" i="20"/>
  <c r="L50" i="20"/>
  <c r="M50" i="20"/>
  <c r="N50" i="20"/>
  <c r="O50" i="20"/>
  <c r="H33" i="20"/>
  <c r="I33" i="20"/>
  <c r="J33" i="20"/>
  <c r="K33" i="20"/>
  <c r="L33" i="20"/>
  <c r="M33" i="20"/>
  <c r="N33" i="20"/>
  <c r="O33" i="20"/>
  <c r="H51" i="20"/>
  <c r="I51" i="20"/>
  <c r="J51" i="20"/>
  <c r="K51" i="20"/>
  <c r="L51" i="20"/>
  <c r="M51" i="20"/>
  <c r="N51" i="20"/>
  <c r="O51" i="20"/>
  <c r="H52" i="20"/>
  <c r="I52" i="20"/>
  <c r="J52" i="20"/>
  <c r="K52" i="20"/>
  <c r="L52" i="20"/>
  <c r="M52" i="20"/>
  <c r="N52" i="20"/>
  <c r="O52" i="20"/>
  <c r="H22" i="20"/>
  <c r="I22" i="20"/>
  <c r="J22" i="20"/>
  <c r="K22" i="20"/>
  <c r="L22" i="20"/>
  <c r="M22" i="20"/>
  <c r="N22" i="20"/>
  <c r="O22" i="20"/>
  <c r="H53" i="20"/>
  <c r="I53" i="20"/>
  <c r="J53" i="20"/>
  <c r="K53" i="20"/>
  <c r="L53" i="20"/>
  <c r="M53" i="20"/>
  <c r="N53" i="20"/>
  <c r="O53" i="20"/>
  <c r="H34" i="20"/>
  <c r="I34" i="20"/>
  <c r="J34" i="20"/>
  <c r="K34" i="20"/>
  <c r="L34" i="20"/>
  <c r="M34" i="20"/>
  <c r="N34" i="20"/>
  <c r="O34" i="20"/>
  <c r="O6" i="20"/>
  <c r="N6" i="20"/>
  <c r="M6" i="20"/>
  <c r="L6" i="20"/>
  <c r="K6" i="20"/>
  <c r="J6" i="20"/>
  <c r="I6" i="20"/>
  <c r="H6" i="20"/>
  <c r="R6" i="20"/>
  <c r="S6" i="20"/>
  <c r="T6" i="20"/>
  <c r="U6" i="20"/>
  <c r="AX12" i="19"/>
  <c r="BC12" i="19"/>
  <c r="BH12" i="19"/>
  <c r="BM12" i="19"/>
  <c r="AX8" i="19"/>
  <c r="BC8" i="19"/>
  <c r="BH8" i="19"/>
  <c r="BM8" i="19"/>
  <c r="AD8" i="19"/>
  <c r="AI8" i="19"/>
  <c r="AN8" i="19"/>
  <c r="AS8" i="19"/>
  <c r="Q8" i="19"/>
  <c r="AD12" i="19"/>
  <c r="AI12" i="19"/>
  <c r="AN12" i="19"/>
  <c r="AS12" i="19"/>
  <c r="Q12" i="19"/>
  <c r="AD16" i="19"/>
  <c r="AI16" i="19"/>
  <c r="AN16" i="19"/>
  <c r="AS16" i="19"/>
  <c r="AX16" i="19"/>
  <c r="BC16" i="19"/>
  <c r="BH16" i="19"/>
  <c r="BM16" i="19"/>
  <c r="Q16" i="19"/>
  <c r="AD23" i="19"/>
  <c r="AI23" i="19"/>
  <c r="AN23" i="19"/>
  <c r="AS23" i="19"/>
  <c r="AX23" i="19"/>
  <c r="BC23" i="19"/>
  <c r="BH23" i="19"/>
  <c r="BM23" i="19"/>
  <c r="Q23" i="19"/>
  <c r="AX20" i="19"/>
  <c r="BC20" i="19"/>
  <c r="BH20" i="19"/>
  <c r="BM20" i="19"/>
  <c r="AD20" i="19"/>
  <c r="AI20" i="19"/>
  <c r="AN20" i="19"/>
  <c r="AS20" i="19"/>
  <c r="Q20" i="19"/>
  <c r="AD25" i="19"/>
  <c r="AI25" i="19"/>
  <c r="AN25" i="19"/>
  <c r="AS25" i="19"/>
  <c r="AX25" i="19"/>
  <c r="BC25" i="19"/>
  <c r="BH25" i="19"/>
  <c r="BM25" i="19"/>
  <c r="Q25" i="19"/>
  <c r="AD28" i="19"/>
  <c r="AI28" i="19"/>
  <c r="AN28" i="19"/>
  <c r="AS28" i="19"/>
  <c r="AX28" i="19"/>
  <c r="BC28" i="19"/>
  <c r="BH28" i="19"/>
  <c r="BM28" i="19"/>
  <c r="Q28" i="19"/>
  <c r="AX24" i="19"/>
  <c r="BC24" i="19"/>
  <c r="BH24" i="19"/>
  <c r="BM24" i="19"/>
  <c r="AD34" i="19"/>
  <c r="AI34" i="19"/>
  <c r="AN34" i="19"/>
  <c r="AS34" i="19"/>
  <c r="AX34" i="19"/>
  <c r="BC34" i="19"/>
  <c r="BH34" i="19"/>
  <c r="BM34" i="19"/>
  <c r="Q34" i="19"/>
  <c r="AD24" i="19"/>
  <c r="AI24" i="19"/>
  <c r="AN24" i="19"/>
  <c r="AS24" i="19"/>
  <c r="Q24" i="19"/>
  <c r="BM35" i="19"/>
  <c r="BM36" i="19"/>
  <c r="H6" i="19"/>
  <c r="I6" i="19"/>
  <c r="J6" i="19"/>
  <c r="K6" i="19"/>
  <c r="L6" i="19"/>
  <c r="M6" i="19"/>
  <c r="N6" i="19"/>
  <c r="O6" i="19"/>
  <c r="H9" i="19"/>
  <c r="I9" i="19"/>
  <c r="J9" i="19"/>
  <c r="K9" i="19"/>
  <c r="L9" i="19"/>
  <c r="M9" i="19"/>
  <c r="N9" i="19"/>
  <c r="O9" i="19"/>
  <c r="H11" i="19"/>
  <c r="I11" i="19"/>
  <c r="J11" i="19"/>
  <c r="K11" i="19"/>
  <c r="L11" i="19"/>
  <c r="M11" i="19"/>
  <c r="N11" i="19"/>
  <c r="O11" i="19"/>
  <c r="H13" i="19"/>
  <c r="I13" i="19"/>
  <c r="J13" i="19"/>
  <c r="K13" i="19"/>
  <c r="L13" i="19"/>
  <c r="M13" i="19"/>
  <c r="N13" i="19"/>
  <c r="O13" i="19"/>
  <c r="H10" i="19"/>
  <c r="I10" i="19"/>
  <c r="J10" i="19"/>
  <c r="K10" i="19"/>
  <c r="L10" i="19"/>
  <c r="M10" i="19"/>
  <c r="N10" i="19"/>
  <c r="O10" i="19"/>
  <c r="H15" i="19"/>
  <c r="I15" i="19"/>
  <c r="J15" i="19"/>
  <c r="K15" i="19"/>
  <c r="L15" i="19"/>
  <c r="M15" i="19"/>
  <c r="N15" i="19"/>
  <c r="O15" i="19"/>
  <c r="H8" i="19"/>
  <c r="I8" i="19"/>
  <c r="J8" i="19"/>
  <c r="K8" i="19"/>
  <c r="L8" i="19"/>
  <c r="M8" i="19"/>
  <c r="N8" i="19"/>
  <c r="O8" i="19"/>
  <c r="H14" i="19"/>
  <c r="I14" i="19"/>
  <c r="J14" i="19"/>
  <c r="K14" i="19"/>
  <c r="L14" i="19"/>
  <c r="M14" i="19"/>
  <c r="N14" i="19"/>
  <c r="O14" i="19"/>
  <c r="H12" i="19"/>
  <c r="I12" i="19"/>
  <c r="J12" i="19"/>
  <c r="K12" i="19"/>
  <c r="L12" i="19"/>
  <c r="M12" i="19"/>
  <c r="N12" i="19"/>
  <c r="O12" i="19"/>
  <c r="H18" i="19"/>
  <c r="I18" i="19"/>
  <c r="J18" i="19"/>
  <c r="K18" i="19"/>
  <c r="L18" i="19"/>
  <c r="M18" i="19"/>
  <c r="N18" i="19"/>
  <c r="O18" i="19"/>
  <c r="H19" i="19"/>
  <c r="I19" i="19"/>
  <c r="J19" i="19"/>
  <c r="K19" i="19"/>
  <c r="L19" i="19"/>
  <c r="M19" i="19"/>
  <c r="N19" i="19"/>
  <c r="O19" i="19"/>
  <c r="H16" i="19"/>
  <c r="I16" i="19"/>
  <c r="J16" i="19"/>
  <c r="K16" i="19"/>
  <c r="L16" i="19"/>
  <c r="M16" i="19"/>
  <c r="N16" i="19"/>
  <c r="O16" i="19"/>
  <c r="H23" i="19"/>
  <c r="I23" i="19"/>
  <c r="J23" i="19"/>
  <c r="K23" i="19"/>
  <c r="L23" i="19"/>
  <c r="M23" i="19"/>
  <c r="N23" i="19"/>
  <c r="O23" i="19"/>
  <c r="H17" i="19"/>
  <c r="I17" i="19"/>
  <c r="J17" i="19"/>
  <c r="K17" i="19"/>
  <c r="L17" i="19"/>
  <c r="M17" i="19"/>
  <c r="N17" i="19"/>
  <c r="O17" i="19"/>
  <c r="H20" i="19"/>
  <c r="I20" i="19"/>
  <c r="J20" i="19"/>
  <c r="K20" i="19"/>
  <c r="L20" i="19"/>
  <c r="M20" i="19"/>
  <c r="N20" i="19"/>
  <c r="O20" i="19"/>
  <c r="H25" i="19"/>
  <c r="I25" i="19"/>
  <c r="J25" i="19"/>
  <c r="K25" i="19"/>
  <c r="L25" i="19"/>
  <c r="M25" i="19"/>
  <c r="N25" i="19"/>
  <c r="O25" i="19"/>
  <c r="H28" i="19"/>
  <c r="I28" i="19"/>
  <c r="J28" i="19"/>
  <c r="K28" i="19"/>
  <c r="L28" i="19"/>
  <c r="M28" i="19"/>
  <c r="N28" i="19"/>
  <c r="O28" i="19"/>
  <c r="H29" i="19"/>
  <c r="I29" i="19"/>
  <c r="J29" i="19"/>
  <c r="K29" i="19"/>
  <c r="L29" i="19"/>
  <c r="M29" i="19"/>
  <c r="N29" i="19"/>
  <c r="O29" i="19"/>
  <c r="H26" i="19"/>
  <c r="I26" i="19"/>
  <c r="J26" i="19"/>
  <c r="K26" i="19"/>
  <c r="L26" i="19"/>
  <c r="M26" i="19"/>
  <c r="N26" i="19"/>
  <c r="O26" i="19"/>
  <c r="H34" i="19"/>
  <c r="I34" i="19"/>
  <c r="J34" i="19"/>
  <c r="K34" i="19"/>
  <c r="L34" i="19"/>
  <c r="M34" i="19"/>
  <c r="N34" i="19"/>
  <c r="O34" i="19"/>
  <c r="H30" i="19"/>
  <c r="I30" i="19"/>
  <c r="J30" i="19"/>
  <c r="K30" i="19"/>
  <c r="L30" i="19"/>
  <c r="M30" i="19"/>
  <c r="N30" i="19"/>
  <c r="O30" i="19"/>
  <c r="H24" i="19"/>
  <c r="I24" i="19"/>
  <c r="J24" i="19"/>
  <c r="K24" i="19"/>
  <c r="L24" i="19"/>
  <c r="M24" i="19"/>
  <c r="N24" i="19"/>
  <c r="O24" i="19"/>
  <c r="H37" i="19"/>
  <c r="I37" i="19"/>
  <c r="J37" i="19"/>
  <c r="K37" i="19"/>
  <c r="L37" i="19"/>
  <c r="M37" i="19"/>
  <c r="N37" i="19"/>
  <c r="O37" i="19"/>
  <c r="H21" i="19"/>
  <c r="I21" i="19"/>
  <c r="J21" i="19"/>
  <c r="K21" i="19"/>
  <c r="L21" i="19"/>
  <c r="M21" i="19"/>
  <c r="N21" i="19"/>
  <c r="O21" i="19"/>
  <c r="H38" i="19"/>
  <c r="I38" i="19"/>
  <c r="J38" i="19"/>
  <c r="K38" i="19"/>
  <c r="L38" i="19"/>
  <c r="M38" i="19"/>
  <c r="N38" i="19"/>
  <c r="O38" i="19"/>
  <c r="H39" i="19"/>
  <c r="I39" i="19"/>
  <c r="J39" i="19"/>
  <c r="K39" i="19"/>
  <c r="L39" i="19"/>
  <c r="M39" i="19"/>
  <c r="N39" i="19"/>
  <c r="O39" i="19"/>
  <c r="H35" i="19"/>
  <c r="I35" i="19"/>
  <c r="J35" i="19"/>
  <c r="K35" i="19"/>
  <c r="L35" i="19"/>
  <c r="M35" i="19"/>
  <c r="N35" i="19"/>
  <c r="O35" i="19"/>
  <c r="H36" i="19"/>
  <c r="I36" i="19"/>
  <c r="J36" i="19"/>
  <c r="K36" i="19"/>
  <c r="L36" i="19"/>
  <c r="M36" i="19"/>
  <c r="N36" i="19"/>
  <c r="O36" i="19"/>
  <c r="H22" i="19"/>
  <c r="I22" i="19"/>
  <c r="J22" i="19"/>
  <c r="K22" i="19"/>
  <c r="L22" i="19"/>
  <c r="M22" i="19"/>
  <c r="N22" i="19"/>
  <c r="O22" i="19"/>
  <c r="H27" i="19"/>
  <c r="I27" i="19"/>
  <c r="J27" i="19"/>
  <c r="K27" i="19"/>
  <c r="L27" i="19"/>
  <c r="M27" i="19"/>
  <c r="N27" i="19"/>
  <c r="O27" i="19"/>
  <c r="H31" i="19"/>
  <c r="I31" i="19"/>
  <c r="J31" i="19"/>
  <c r="K31" i="19"/>
  <c r="L31" i="19"/>
  <c r="M31" i="19"/>
  <c r="N31" i="19"/>
  <c r="O31" i="19"/>
  <c r="O7" i="19"/>
  <c r="N7" i="19"/>
  <c r="M7" i="19"/>
  <c r="L7" i="19"/>
  <c r="AD10" i="18"/>
  <c r="AI10" i="18"/>
  <c r="AN10" i="18"/>
  <c r="AS10" i="18"/>
  <c r="BC10" i="18"/>
  <c r="BH10" i="18"/>
  <c r="BM10" i="18"/>
  <c r="AX10" i="18"/>
  <c r="Q10" i="18"/>
  <c r="BC9" i="18"/>
  <c r="BH9" i="18"/>
  <c r="BM9" i="18"/>
  <c r="AD21" i="18"/>
  <c r="AI21" i="18"/>
  <c r="AN21" i="18"/>
  <c r="AS21" i="18"/>
  <c r="AX9" i="18"/>
  <c r="AX21" i="18"/>
  <c r="BC16" i="18"/>
  <c r="BH16" i="18"/>
  <c r="BM16" i="18"/>
  <c r="BC21" i="18"/>
  <c r="BH21" i="18"/>
  <c r="BM21" i="18"/>
  <c r="Q21" i="18"/>
  <c r="AD17" i="18"/>
  <c r="AI17" i="18"/>
  <c r="AN17" i="18"/>
  <c r="AS17" i="18"/>
  <c r="AX17" i="18"/>
  <c r="BC13" i="18"/>
  <c r="BH13" i="18"/>
  <c r="BM13" i="18"/>
  <c r="BC17" i="18"/>
  <c r="BH17" i="18"/>
  <c r="BM17" i="18"/>
  <c r="Q17" i="18"/>
  <c r="AX20" i="18"/>
  <c r="BC14" i="18"/>
  <c r="BH14" i="18"/>
  <c r="BM14" i="18"/>
  <c r="AD16" i="18"/>
  <c r="AI16" i="18"/>
  <c r="AN16" i="18"/>
  <c r="AS16" i="18"/>
  <c r="AX16" i="18"/>
  <c r="BC15" i="18"/>
  <c r="BH15" i="18"/>
  <c r="BM15" i="18"/>
  <c r="Q16" i="18"/>
  <c r="AD15" i="18"/>
  <c r="AI15" i="18"/>
  <c r="AN15" i="18"/>
  <c r="AS15" i="18"/>
  <c r="AX15" i="18"/>
  <c r="Q15" i="18"/>
  <c r="AD9" i="18"/>
  <c r="AI9" i="18"/>
  <c r="AN9" i="18"/>
  <c r="AS9" i="18"/>
  <c r="Q9" i="18"/>
  <c r="AD14" i="18"/>
  <c r="AI14" i="18"/>
  <c r="AN14" i="18"/>
  <c r="AS14" i="18"/>
  <c r="AX14" i="18"/>
  <c r="BC20" i="18"/>
  <c r="BH20" i="18"/>
  <c r="BM20" i="18"/>
  <c r="Q14" i="18"/>
  <c r="AD20" i="18"/>
  <c r="AI20" i="18"/>
  <c r="AN20" i="18"/>
  <c r="AS20" i="18"/>
  <c r="Q20" i="18"/>
  <c r="AD22" i="18"/>
  <c r="AI22" i="18"/>
  <c r="AN22" i="18"/>
  <c r="AS22" i="18"/>
  <c r="AX18" i="18"/>
  <c r="AX22" i="18"/>
  <c r="BC19" i="18"/>
  <c r="BH19" i="18"/>
  <c r="BM19" i="18"/>
  <c r="BC22" i="18"/>
  <c r="BH22" i="18"/>
  <c r="BM22" i="18"/>
  <c r="Q22" i="18"/>
  <c r="AD18" i="18"/>
  <c r="AI18" i="18"/>
  <c r="AN18" i="18"/>
  <c r="AS18" i="18"/>
  <c r="AX13" i="18"/>
  <c r="BC18" i="18"/>
  <c r="BH18" i="18"/>
  <c r="BM18" i="18"/>
  <c r="Q18" i="18"/>
  <c r="AD13" i="18"/>
  <c r="AI13" i="18"/>
  <c r="AN13" i="18"/>
  <c r="AS13" i="18"/>
  <c r="Q13" i="18"/>
  <c r="AD19" i="18"/>
  <c r="AI19" i="18"/>
  <c r="AN19" i="18"/>
  <c r="AS19" i="18"/>
  <c r="AX19" i="18"/>
  <c r="Q19" i="18"/>
  <c r="AD28" i="18"/>
  <c r="AI28" i="18"/>
  <c r="AN28" i="18"/>
  <c r="AS28" i="18"/>
  <c r="BC23" i="18"/>
  <c r="BH23" i="18"/>
  <c r="BM23" i="18"/>
  <c r="AX28" i="18"/>
  <c r="Q28" i="18"/>
  <c r="AD30" i="18"/>
  <c r="AI30" i="18"/>
  <c r="AN30" i="18"/>
  <c r="AS30" i="18"/>
  <c r="AX30" i="18"/>
  <c r="BC30" i="18"/>
  <c r="BH30" i="18"/>
  <c r="BM30" i="18"/>
  <c r="Q30" i="18"/>
  <c r="AD23" i="18"/>
  <c r="AI23" i="18"/>
  <c r="AN23" i="18"/>
  <c r="AS23" i="18"/>
  <c r="AX23" i="18"/>
  <c r="Q23" i="18"/>
  <c r="AD37" i="18"/>
  <c r="AI37" i="18"/>
  <c r="AN37" i="18"/>
  <c r="AS37" i="18"/>
  <c r="AX37" i="18"/>
  <c r="BC37" i="18"/>
  <c r="BH37" i="18"/>
  <c r="BM37" i="18"/>
  <c r="Q37" i="18"/>
  <c r="H10" i="18"/>
  <c r="I10" i="18"/>
  <c r="J10" i="18"/>
  <c r="K10" i="18"/>
  <c r="L10" i="18"/>
  <c r="M10" i="18"/>
  <c r="N10" i="18"/>
  <c r="O10" i="18"/>
  <c r="H7" i="18"/>
  <c r="I7" i="18"/>
  <c r="J7" i="18"/>
  <c r="K7" i="18"/>
  <c r="L7" i="18"/>
  <c r="M7" i="18"/>
  <c r="N7" i="18"/>
  <c r="O7" i="18"/>
  <c r="H12" i="18"/>
  <c r="I12" i="18"/>
  <c r="J12" i="18"/>
  <c r="K12" i="18"/>
  <c r="L12" i="18"/>
  <c r="M12" i="18"/>
  <c r="N12" i="18"/>
  <c r="O12" i="18"/>
  <c r="H8" i="18"/>
  <c r="I8" i="18"/>
  <c r="J8" i="18"/>
  <c r="K8" i="18"/>
  <c r="L8" i="18"/>
  <c r="M8" i="18"/>
  <c r="N8" i="18"/>
  <c r="O8" i="18"/>
  <c r="H21" i="18"/>
  <c r="I21" i="18"/>
  <c r="J21" i="18"/>
  <c r="K21" i="18"/>
  <c r="L21" i="18"/>
  <c r="M21" i="18"/>
  <c r="N21" i="18"/>
  <c r="O21" i="18"/>
  <c r="H17" i="18"/>
  <c r="I17" i="18"/>
  <c r="J17" i="18"/>
  <c r="K17" i="18"/>
  <c r="L17" i="18"/>
  <c r="M17" i="18"/>
  <c r="N17" i="18"/>
  <c r="O17" i="18"/>
  <c r="H11" i="18"/>
  <c r="I11" i="18"/>
  <c r="J11" i="18"/>
  <c r="K11" i="18"/>
  <c r="L11" i="18"/>
  <c r="M11" i="18"/>
  <c r="N11" i="18"/>
  <c r="O11" i="18"/>
  <c r="H16" i="18"/>
  <c r="I16" i="18"/>
  <c r="J16" i="18"/>
  <c r="K16" i="18"/>
  <c r="L16" i="18"/>
  <c r="M16" i="18"/>
  <c r="N16" i="18"/>
  <c r="O16" i="18"/>
  <c r="H15" i="18"/>
  <c r="I15" i="18"/>
  <c r="J15" i="18"/>
  <c r="K15" i="18"/>
  <c r="L15" i="18"/>
  <c r="M15" i="18"/>
  <c r="N15" i="18"/>
  <c r="O15" i="18"/>
  <c r="H9" i="18"/>
  <c r="I9" i="18"/>
  <c r="J9" i="18"/>
  <c r="K9" i="18"/>
  <c r="L9" i="18"/>
  <c r="M9" i="18"/>
  <c r="N9" i="18"/>
  <c r="O9" i="18"/>
  <c r="H14" i="18"/>
  <c r="I14" i="18"/>
  <c r="J14" i="18"/>
  <c r="K14" i="18"/>
  <c r="L14" i="18"/>
  <c r="M14" i="18"/>
  <c r="N14" i="18"/>
  <c r="O14" i="18"/>
  <c r="H20" i="18"/>
  <c r="I20" i="18"/>
  <c r="J20" i="18"/>
  <c r="K20" i="18"/>
  <c r="L20" i="18"/>
  <c r="M20" i="18"/>
  <c r="N20" i="18"/>
  <c r="O20" i="18"/>
  <c r="H22" i="18"/>
  <c r="I22" i="18"/>
  <c r="J22" i="18"/>
  <c r="K22" i="18"/>
  <c r="L22" i="18"/>
  <c r="M22" i="18"/>
  <c r="N22" i="18"/>
  <c r="O22" i="18"/>
  <c r="H18" i="18"/>
  <c r="I18" i="18"/>
  <c r="J18" i="18"/>
  <c r="K18" i="18"/>
  <c r="L18" i="18"/>
  <c r="M18" i="18"/>
  <c r="N18" i="18"/>
  <c r="O18" i="18"/>
  <c r="H13" i="18"/>
  <c r="I13" i="18"/>
  <c r="J13" i="18"/>
  <c r="K13" i="18"/>
  <c r="L13" i="18"/>
  <c r="M13" i="18"/>
  <c r="N13" i="18"/>
  <c r="O13" i="18"/>
  <c r="H19" i="18"/>
  <c r="I19" i="18"/>
  <c r="J19" i="18"/>
  <c r="K19" i="18"/>
  <c r="L19" i="18"/>
  <c r="M19" i="18"/>
  <c r="N19" i="18"/>
  <c r="O19" i="18"/>
  <c r="H28" i="18"/>
  <c r="I28" i="18"/>
  <c r="J28" i="18"/>
  <c r="K28" i="18"/>
  <c r="L28" i="18"/>
  <c r="M28" i="18"/>
  <c r="N28" i="18"/>
  <c r="O28" i="18"/>
  <c r="H30" i="18"/>
  <c r="I30" i="18"/>
  <c r="J30" i="18"/>
  <c r="K30" i="18"/>
  <c r="L30" i="18"/>
  <c r="M30" i="18"/>
  <c r="N30" i="18"/>
  <c r="O30" i="18"/>
  <c r="H32" i="18"/>
  <c r="I32" i="18"/>
  <c r="J32" i="18"/>
  <c r="K32" i="18"/>
  <c r="L32" i="18"/>
  <c r="M32" i="18"/>
  <c r="N32" i="18"/>
  <c r="O32" i="18"/>
  <c r="H23" i="18"/>
  <c r="I23" i="18"/>
  <c r="J23" i="18"/>
  <c r="K23" i="18"/>
  <c r="L23" i="18"/>
  <c r="M23" i="18"/>
  <c r="N23" i="18"/>
  <c r="O23" i="18"/>
  <c r="H33" i="18"/>
  <c r="I33" i="18"/>
  <c r="J33" i="18"/>
  <c r="K33" i="18"/>
  <c r="L33" i="18"/>
  <c r="M33" i="18"/>
  <c r="N33" i="18"/>
  <c r="O33" i="18"/>
  <c r="H26" i="18"/>
  <c r="I26" i="18"/>
  <c r="J26" i="18"/>
  <c r="K26" i="18"/>
  <c r="L26" i="18"/>
  <c r="M26" i="18"/>
  <c r="N26" i="18"/>
  <c r="O26" i="18"/>
  <c r="H34" i="18"/>
  <c r="I34" i="18"/>
  <c r="J34" i="18"/>
  <c r="K34" i="18"/>
  <c r="L34" i="18"/>
  <c r="M34" i="18"/>
  <c r="N34" i="18"/>
  <c r="O34" i="18"/>
  <c r="H35" i="18"/>
  <c r="I35" i="18"/>
  <c r="J35" i="18"/>
  <c r="K35" i="18"/>
  <c r="L35" i="18"/>
  <c r="M35" i="18"/>
  <c r="N35" i="18"/>
  <c r="O35" i="18"/>
  <c r="H31" i="18"/>
  <c r="I31" i="18"/>
  <c r="J31" i="18"/>
  <c r="K31" i="18"/>
  <c r="L31" i="18"/>
  <c r="M31" i="18"/>
  <c r="N31" i="18"/>
  <c r="O31" i="18"/>
  <c r="H24" i="18"/>
  <c r="I24" i="18"/>
  <c r="J24" i="18"/>
  <c r="K24" i="18"/>
  <c r="L24" i="18"/>
  <c r="M24" i="18"/>
  <c r="N24" i="18"/>
  <c r="O24" i="18"/>
  <c r="H29" i="18"/>
  <c r="I29" i="18"/>
  <c r="J29" i="18"/>
  <c r="K29" i="18"/>
  <c r="L29" i="18"/>
  <c r="M29" i="18"/>
  <c r="N29" i="18"/>
  <c r="O29" i="18"/>
  <c r="H25" i="18"/>
  <c r="I25" i="18"/>
  <c r="J25" i="18"/>
  <c r="K25" i="18"/>
  <c r="L25" i="18"/>
  <c r="M25" i="18"/>
  <c r="N25" i="18"/>
  <c r="O25" i="18"/>
  <c r="H27" i="18"/>
  <c r="I27" i="18"/>
  <c r="J27" i="18"/>
  <c r="K27" i="18"/>
  <c r="L27" i="18"/>
  <c r="M27" i="18"/>
  <c r="N27" i="18"/>
  <c r="O27" i="18"/>
  <c r="H36" i="18"/>
  <c r="I36" i="18"/>
  <c r="J36" i="18"/>
  <c r="K36" i="18"/>
  <c r="L36" i="18"/>
  <c r="M36" i="18"/>
  <c r="N36" i="18"/>
  <c r="O36" i="18"/>
  <c r="H37" i="18"/>
  <c r="I37" i="18"/>
  <c r="J37" i="18"/>
  <c r="K37" i="18"/>
  <c r="L37" i="18"/>
  <c r="M37" i="18"/>
  <c r="N37" i="18"/>
  <c r="O37" i="18"/>
  <c r="O6" i="18"/>
  <c r="N6" i="18"/>
  <c r="M6" i="18"/>
  <c r="L6" i="18"/>
  <c r="R35" i="10"/>
  <c r="S35" i="10"/>
  <c r="T35" i="10"/>
  <c r="U35" i="10"/>
  <c r="V35" i="10"/>
  <c r="W35" i="10"/>
  <c r="X35" i="10"/>
  <c r="Y35" i="10"/>
  <c r="R36" i="10"/>
  <c r="S36" i="10"/>
  <c r="T36" i="10"/>
  <c r="U36" i="10"/>
  <c r="V36" i="10"/>
  <c r="W36" i="10"/>
  <c r="X36" i="10"/>
  <c r="Y36" i="10"/>
  <c r="R37" i="10"/>
  <c r="S37" i="10"/>
  <c r="T37" i="10"/>
  <c r="U37" i="10"/>
  <c r="V37" i="10"/>
  <c r="W37" i="10"/>
  <c r="X37" i="10"/>
  <c r="Y37" i="10"/>
  <c r="H14" i="10"/>
  <c r="I14" i="10"/>
  <c r="J14" i="10"/>
  <c r="K14" i="10"/>
  <c r="M14" i="10"/>
  <c r="N14" i="10"/>
  <c r="O14" i="10"/>
  <c r="H12" i="10"/>
  <c r="I12" i="10"/>
  <c r="J12" i="10"/>
  <c r="K12" i="10"/>
  <c r="M12" i="10"/>
  <c r="N12" i="10"/>
  <c r="O12" i="10"/>
  <c r="H22" i="10"/>
  <c r="I22" i="10"/>
  <c r="J22" i="10"/>
  <c r="K22" i="10"/>
  <c r="M22" i="10"/>
  <c r="N22" i="10"/>
  <c r="O22" i="10"/>
  <c r="H17" i="10"/>
  <c r="I17" i="10"/>
  <c r="J17" i="10"/>
  <c r="K17" i="10"/>
  <c r="M17" i="10"/>
  <c r="N17" i="10"/>
  <c r="O17" i="10"/>
  <c r="H15" i="10"/>
  <c r="I15" i="10"/>
  <c r="J15" i="10"/>
  <c r="K15" i="10"/>
  <c r="M15" i="10"/>
  <c r="N15" i="10"/>
  <c r="O15" i="10"/>
  <c r="H20" i="10"/>
  <c r="I20" i="10"/>
  <c r="J20" i="10"/>
  <c r="K20" i="10"/>
  <c r="M20" i="10"/>
  <c r="N20" i="10"/>
  <c r="O20" i="10"/>
  <c r="H19" i="10"/>
  <c r="I19" i="10"/>
  <c r="J19" i="10"/>
  <c r="K19" i="10"/>
  <c r="M19" i="10"/>
  <c r="N19" i="10"/>
  <c r="O19" i="10"/>
  <c r="H27" i="10"/>
  <c r="I27" i="10"/>
  <c r="J27" i="10"/>
  <c r="K27" i="10"/>
  <c r="M27" i="10"/>
  <c r="N27" i="10"/>
  <c r="O27" i="10"/>
  <c r="H16" i="10"/>
  <c r="I16" i="10"/>
  <c r="J16" i="10"/>
  <c r="K16" i="10"/>
  <c r="M16" i="10"/>
  <c r="N16" i="10"/>
  <c r="O16" i="10"/>
  <c r="H24" i="10"/>
  <c r="I24" i="10"/>
  <c r="J24" i="10"/>
  <c r="K24" i="10"/>
  <c r="M24" i="10"/>
  <c r="N24" i="10"/>
  <c r="O24" i="10"/>
  <c r="H25" i="10"/>
  <c r="I25" i="10"/>
  <c r="J25" i="10"/>
  <c r="K25" i="10"/>
  <c r="M25" i="10"/>
  <c r="N25" i="10"/>
  <c r="O25" i="10"/>
  <c r="H29" i="10"/>
  <c r="I29" i="10"/>
  <c r="J29" i="10"/>
  <c r="K29" i="10"/>
  <c r="M29" i="10"/>
  <c r="N29" i="10"/>
  <c r="O29" i="10"/>
  <c r="H18" i="10"/>
  <c r="I18" i="10"/>
  <c r="J18" i="10"/>
  <c r="K18" i="10"/>
  <c r="M18" i="10"/>
  <c r="N18" i="10"/>
  <c r="O18" i="10"/>
  <c r="H23" i="10"/>
  <c r="I23" i="10"/>
  <c r="J23" i="10"/>
  <c r="K23" i="10"/>
  <c r="M23" i="10"/>
  <c r="N23" i="10"/>
  <c r="O23" i="10"/>
  <c r="H10" i="10"/>
  <c r="I10" i="10"/>
  <c r="J10" i="10"/>
  <c r="K10" i="10"/>
  <c r="M10" i="10"/>
  <c r="N10" i="10"/>
  <c r="O10" i="10"/>
  <c r="H7" i="10"/>
  <c r="I7" i="10"/>
  <c r="J7" i="10"/>
  <c r="K7" i="10"/>
  <c r="M7" i="10"/>
  <c r="N7" i="10"/>
  <c r="O7" i="10"/>
  <c r="H11" i="10"/>
  <c r="I11" i="10"/>
  <c r="J11" i="10"/>
  <c r="K11" i="10"/>
  <c r="M11" i="10"/>
  <c r="N11" i="10"/>
  <c r="O11" i="10"/>
  <c r="H9" i="10"/>
  <c r="I9" i="10"/>
  <c r="J9" i="10"/>
  <c r="K9" i="10"/>
  <c r="M9" i="10"/>
  <c r="N9" i="10"/>
  <c r="O9" i="10"/>
  <c r="H8" i="10"/>
  <c r="I8" i="10"/>
  <c r="J8" i="10"/>
  <c r="K8" i="10"/>
  <c r="M8" i="10"/>
  <c r="N8" i="10"/>
  <c r="O8" i="10"/>
  <c r="H13" i="10"/>
  <c r="I13" i="10"/>
  <c r="J13" i="10"/>
  <c r="K13" i="10"/>
  <c r="M13" i="10"/>
  <c r="N13" i="10"/>
  <c r="O13" i="10"/>
  <c r="O6" i="10"/>
  <c r="N6" i="10"/>
  <c r="M6" i="10"/>
  <c r="K6" i="10"/>
  <c r="E24" i="19"/>
  <c r="E34" i="19"/>
  <c r="A34" i="19"/>
  <c r="A35" i="19"/>
  <c r="E12" i="19"/>
  <c r="E23" i="18"/>
  <c r="E30" i="18"/>
  <c r="A30" i="18"/>
  <c r="A31" i="18"/>
  <c r="E28" i="18"/>
  <c r="A28" i="18"/>
  <c r="A29" i="18"/>
  <c r="A26" i="18"/>
  <c r="A24" i="18"/>
  <c r="E19" i="18"/>
  <c r="E18" i="18"/>
  <c r="E9" i="18"/>
  <c r="E13" i="18"/>
  <c r="E20" i="18"/>
  <c r="AD22" i="10"/>
  <c r="AI22" i="10"/>
  <c r="AN22" i="10"/>
  <c r="AS22" i="10"/>
  <c r="AX22" i="10"/>
  <c r="BC22" i="10"/>
  <c r="BH22" i="10"/>
  <c r="Q22" i="10"/>
  <c r="E22" i="10"/>
  <c r="A22" i="10"/>
  <c r="AD18" i="10"/>
  <c r="AI18" i="10"/>
  <c r="AN18" i="10"/>
  <c r="AS18" i="10"/>
  <c r="AX18" i="10"/>
  <c r="BC18" i="10"/>
  <c r="BH18" i="10"/>
  <c r="Q18" i="10"/>
  <c r="E18" i="10"/>
  <c r="A19" i="10"/>
  <c r="A16" i="10"/>
  <c r="A23" i="10"/>
  <c r="AX17" i="10"/>
  <c r="BC17" i="10"/>
  <c r="BH17" i="10"/>
  <c r="AD14" i="10"/>
  <c r="AI14" i="10"/>
  <c r="AN14" i="10"/>
  <c r="AS14" i="10"/>
  <c r="AX14" i="10"/>
  <c r="BC14" i="10"/>
  <c r="BH14" i="10"/>
  <c r="Q14" i="10"/>
  <c r="E14" i="10"/>
  <c r="BW44" i="20"/>
  <c r="BV44" i="20"/>
  <c r="BU44" i="20"/>
  <c r="BT44" i="20"/>
  <c r="BS44" i="20"/>
  <c r="BR44" i="20"/>
  <c r="BQ44" i="20"/>
  <c r="BW43" i="20"/>
  <c r="BV43" i="20"/>
  <c r="BU43" i="20"/>
  <c r="BT43" i="20"/>
  <c r="BS43" i="20"/>
  <c r="BR43" i="20"/>
  <c r="BQ43" i="20"/>
  <c r="BW42" i="20"/>
  <c r="BV42" i="20"/>
  <c r="BU42" i="20"/>
  <c r="BT42" i="20"/>
  <c r="BS42" i="20"/>
  <c r="BR42" i="20"/>
  <c r="BQ42" i="20"/>
  <c r="BW41" i="20"/>
  <c r="BV41" i="20"/>
  <c r="BU41" i="20"/>
  <c r="BT41" i="20"/>
  <c r="BS41" i="20"/>
  <c r="BR41" i="20"/>
  <c r="BQ41" i="20"/>
  <c r="BW40" i="20"/>
  <c r="BV40" i="20"/>
  <c r="BU40" i="20"/>
  <c r="BT40" i="20"/>
  <c r="BS40" i="20"/>
  <c r="BR40" i="20"/>
  <c r="BQ40" i="20"/>
  <c r="BW52" i="19"/>
  <c r="BV52" i="19"/>
  <c r="BU52" i="19"/>
  <c r="BT52" i="19"/>
  <c r="BS52" i="19"/>
  <c r="BR52" i="19"/>
  <c r="BQ52" i="19"/>
  <c r="BW51" i="19"/>
  <c r="BV51" i="19"/>
  <c r="BU51" i="19"/>
  <c r="BT51" i="19"/>
  <c r="BS51" i="19"/>
  <c r="BR51" i="19"/>
  <c r="BQ51" i="19"/>
  <c r="BW50" i="19"/>
  <c r="BV50" i="19"/>
  <c r="BU50" i="19"/>
  <c r="BT50" i="19"/>
  <c r="BS50" i="19"/>
  <c r="BR50" i="19"/>
  <c r="BQ50" i="19"/>
  <c r="BW49" i="19"/>
  <c r="BV49" i="19"/>
  <c r="BU49" i="19"/>
  <c r="BT49" i="19"/>
  <c r="BS49" i="19"/>
  <c r="BR49" i="19"/>
  <c r="BQ49" i="19"/>
  <c r="BW48" i="19"/>
  <c r="BV48" i="19"/>
  <c r="BU48" i="19"/>
  <c r="BT48" i="19"/>
  <c r="BS48" i="19"/>
  <c r="BR48" i="19"/>
  <c r="BQ48" i="19"/>
  <c r="BW47" i="19"/>
  <c r="BV47" i="19"/>
  <c r="BU47" i="19"/>
  <c r="BT47" i="19"/>
  <c r="BS47" i="19"/>
  <c r="BR47" i="19"/>
  <c r="BQ47" i="19"/>
  <c r="BW46" i="19"/>
  <c r="BV46" i="19"/>
  <c r="BU46" i="19"/>
  <c r="BT46" i="19"/>
  <c r="BS46" i="19"/>
  <c r="BR46" i="19"/>
  <c r="BQ46" i="19"/>
  <c r="BW43" i="19"/>
  <c r="BV43" i="19"/>
  <c r="BU43" i="19"/>
  <c r="BT43" i="19"/>
  <c r="BS43" i="19"/>
  <c r="BR43" i="19"/>
  <c r="BQ43" i="19"/>
  <c r="BW38" i="19"/>
  <c r="BV38" i="19"/>
  <c r="BU38" i="19"/>
  <c r="BT38" i="19"/>
  <c r="BS38" i="19"/>
  <c r="BR38" i="19"/>
  <c r="BQ38" i="19"/>
  <c r="BW37" i="19"/>
  <c r="BV37" i="19"/>
  <c r="BU37" i="19"/>
  <c r="BT37" i="19"/>
  <c r="BS37" i="19"/>
  <c r="BR37" i="19"/>
  <c r="BQ37" i="19"/>
  <c r="BW36" i="19"/>
  <c r="BV36" i="19"/>
  <c r="BU36" i="19"/>
  <c r="BT36" i="19"/>
  <c r="BS36" i="19"/>
  <c r="BR36" i="19"/>
  <c r="BQ36" i="19"/>
  <c r="BW35" i="19"/>
  <c r="BV35" i="19"/>
  <c r="BU35" i="19"/>
  <c r="BT35" i="19"/>
  <c r="BS35" i="19"/>
  <c r="BR35" i="19"/>
  <c r="BQ35" i="19"/>
  <c r="BW34" i="19"/>
  <c r="BV34" i="19"/>
  <c r="BU34" i="19"/>
  <c r="BT34" i="19"/>
  <c r="BS34" i="19"/>
  <c r="BR34" i="19"/>
  <c r="BQ34" i="19"/>
  <c r="BW33" i="19"/>
  <c r="BV33" i="19"/>
  <c r="BU33" i="19"/>
  <c r="BT33" i="19"/>
  <c r="BS33" i="19"/>
  <c r="BR33" i="19"/>
  <c r="BQ33" i="19"/>
  <c r="BW32" i="19"/>
  <c r="BV32" i="19"/>
  <c r="BU32" i="19"/>
  <c r="BT32" i="19"/>
  <c r="BS32" i="19"/>
  <c r="BR32" i="19"/>
  <c r="BQ32" i="19"/>
  <c r="BW31" i="19"/>
  <c r="BV31" i="19"/>
  <c r="BU31" i="19"/>
  <c r="BT31" i="19"/>
  <c r="BS31" i="19"/>
  <c r="BR31" i="19"/>
  <c r="BQ31" i="19"/>
  <c r="BW30" i="19"/>
  <c r="BV30" i="19"/>
  <c r="BU30" i="19"/>
  <c r="BT30" i="19"/>
  <c r="BS30" i="19"/>
  <c r="BR30" i="19"/>
  <c r="BQ30" i="19"/>
  <c r="BW28" i="19"/>
  <c r="BV28" i="19"/>
  <c r="BU28" i="19"/>
  <c r="BT28" i="19"/>
  <c r="BS28" i="19"/>
  <c r="BR28" i="19"/>
  <c r="BQ28" i="19"/>
  <c r="BW35" i="10"/>
  <c r="BV35" i="10"/>
  <c r="BW34" i="10"/>
  <c r="BV34" i="10"/>
  <c r="BW33" i="10"/>
  <c r="BV33" i="10"/>
  <c r="BW31" i="10"/>
  <c r="BV31" i="10"/>
  <c r="BW28" i="10"/>
  <c r="BV28" i="10"/>
  <c r="BW27" i="10"/>
  <c r="BV27" i="10"/>
  <c r="BW26" i="10"/>
  <c r="BV26" i="10"/>
  <c r="BW21" i="10"/>
  <c r="BV21" i="10"/>
  <c r="BW18" i="10"/>
  <c r="BV18" i="10"/>
  <c r="BU35" i="10"/>
  <c r="BT35" i="10"/>
  <c r="BS35" i="10"/>
  <c r="BR35" i="10"/>
  <c r="BQ35" i="10"/>
  <c r="BU34" i="10"/>
  <c r="BT34" i="10"/>
  <c r="BS34" i="10"/>
  <c r="BR34" i="10"/>
  <c r="BQ34" i="10"/>
  <c r="BU33" i="10"/>
  <c r="BT33" i="10"/>
  <c r="BS33" i="10"/>
  <c r="BR33" i="10"/>
  <c r="BQ33" i="10"/>
  <c r="BU31" i="10"/>
  <c r="BT31" i="10"/>
  <c r="BS31" i="10"/>
  <c r="BR31" i="10"/>
  <c r="BQ31" i="10"/>
  <c r="BU28" i="10"/>
  <c r="BT28" i="10"/>
  <c r="BS28" i="10"/>
  <c r="BR28" i="10"/>
  <c r="BQ28" i="10"/>
  <c r="BU27" i="10"/>
  <c r="BT27" i="10"/>
  <c r="BS27" i="10"/>
  <c r="BR27" i="10"/>
  <c r="BQ27" i="10"/>
  <c r="BU26" i="10"/>
  <c r="BT26" i="10"/>
  <c r="BS26" i="10"/>
  <c r="BR26" i="10"/>
  <c r="BQ26" i="10"/>
  <c r="BU21" i="10"/>
  <c r="BT21" i="10"/>
  <c r="BS21" i="10"/>
  <c r="BR21" i="10"/>
  <c r="BQ21" i="10"/>
  <c r="BU18" i="10"/>
  <c r="BT18" i="10"/>
  <c r="BS18" i="10"/>
  <c r="BR18" i="10"/>
  <c r="BQ18" i="10"/>
  <c r="AD32" i="10"/>
  <c r="AI32" i="10"/>
  <c r="AN32" i="10"/>
  <c r="AS32" i="10"/>
  <c r="AX32" i="10"/>
  <c r="BC32" i="10"/>
  <c r="BH32" i="10"/>
  <c r="Q32" i="10"/>
  <c r="AD30" i="10"/>
  <c r="AI30" i="10"/>
  <c r="AN30" i="10"/>
  <c r="AS30" i="10"/>
  <c r="AX30" i="10"/>
  <c r="BC30" i="10"/>
  <c r="BH30" i="10"/>
  <c r="Q30" i="10"/>
  <c r="AD13" i="10"/>
  <c r="AI13" i="10"/>
  <c r="AN13" i="10"/>
  <c r="AS13" i="10"/>
  <c r="AX13" i="10"/>
  <c r="BC13" i="10"/>
  <c r="BH13" i="10"/>
  <c r="Q13" i="10"/>
  <c r="AD17" i="10"/>
  <c r="AI17" i="10"/>
  <c r="AN17" i="10"/>
  <c r="AS17" i="10"/>
  <c r="AX12" i="10"/>
  <c r="BC12" i="10"/>
  <c r="BH12" i="10"/>
  <c r="Q17" i="10"/>
  <c r="E17" i="10"/>
  <c r="E13" i="10"/>
  <c r="AD12" i="10"/>
  <c r="AI12" i="10"/>
  <c r="AN12" i="10"/>
  <c r="AS12" i="10"/>
  <c r="Q12" i="10"/>
  <c r="E12" i="10"/>
  <c r="A13" i="10"/>
  <c r="A14" i="10"/>
  <c r="A12" i="10"/>
  <c r="A17" i="10"/>
  <c r="A15" i="10"/>
  <c r="A18" i="10"/>
  <c r="Y52" i="19"/>
  <c r="X52" i="19"/>
  <c r="W52" i="19"/>
  <c r="V52" i="19"/>
  <c r="U52" i="19"/>
  <c r="T52" i="19"/>
  <c r="S52" i="19"/>
  <c r="R52" i="19"/>
  <c r="Y51" i="19"/>
  <c r="X51" i="19"/>
  <c r="W51" i="19"/>
  <c r="V51" i="19"/>
  <c r="U51" i="19"/>
  <c r="T51" i="19"/>
  <c r="S51" i="19"/>
  <c r="R51" i="19"/>
  <c r="Y50" i="19"/>
  <c r="X50" i="19"/>
  <c r="W50" i="19"/>
  <c r="V50" i="19"/>
  <c r="U50" i="19"/>
  <c r="T50" i="19"/>
  <c r="S50" i="19"/>
  <c r="R50" i="19"/>
  <c r="Y49" i="19"/>
  <c r="X49" i="19"/>
  <c r="W49" i="19"/>
  <c r="V49" i="19"/>
  <c r="U49" i="19"/>
  <c r="T49" i="19"/>
  <c r="S49" i="19"/>
  <c r="R49" i="19"/>
  <c r="Y48" i="19"/>
  <c r="X48" i="19"/>
  <c r="W48" i="19"/>
  <c r="V48" i="19"/>
  <c r="U48" i="19"/>
  <c r="T48" i="19"/>
  <c r="S48" i="19"/>
  <c r="R48" i="19"/>
  <c r="Y47" i="19"/>
  <c r="X47" i="19"/>
  <c r="W47" i="19"/>
  <c r="V47" i="19"/>
  <c r="U47" i="19"/>
  <c r="T47" i="19"/>
  <c r="S47" i="19"/>
  <c r="R47" i="19"/>
  <c r="Y46" i="19"/>
  <c r="X46" i="19"/>
  <c r="W46" i="19"/>
  <c r="V46" i="19"/>
  <c r="U46" i="19"/>
  <c r="T46" i="19"/>
  <c r="S46" i="19"/>
  <c r="R46" i="19"/>
  <c r="Y43" i="19"/>
  <c r="X43" i="19"/>
  <c r="W43" i="19"/>
  <c r="V43" i="19"/>
  <c r="U43" i="19"/>
  <c r="T43" i="19"/>
  <c r="S43" i="19"/>
  <c r="R43" i="19"/>
  <c r="AD44" i="19"/>
  <c r="AI44" i="19"/>
  <c r="AN44" i="19"/>
  <c r="AS44" i="19"/>
  <c r="AX44" i="19"/>
  <c r="BC44" i="19"/>
  <c r="BH44" i="19"/>
  <c r="Q44" i="19"/>
  <c r="AD42" i="19"/>
  <c r="AI42" i="19"/>
  <c r="AN42" i="19"/>
  <c r="AS42" i="19"/>
  <c r="AX42" i="19"/>
  <c r="BC42" i="19"/>
  <c r="BH42" i="19"/>
  <c r="Q42" i="19"/>
  <c r="AD41" i="19"/>
  <c r="AI41" i="19"/>
  <c r="AN41" i="19"/>
  <c r="AS41" i="19"/>
  <c r="AX41" i="19"/>
  <c r="BC41" i="19"/>
  <c r="BH41" i="19"/>
  <c r="Q41" i="19"/>
  <c r="AD40" i="19"/>
  <c r="AI40" i="19"/>
  <c r="AN40" i="19"/>
  <c r="AS40" i="19"/>
  <c r="AX40" i="19"/>
  <c r="BC40" i="19"/>
  <c r="BH40" i="19"/>
  <c r="Q40" i="19"/>
  <c r="E28" i="19"/>
  <c r="A29" i="19"/>
  <c r="E25" i="19"/>
  <c r="A26" i="19"/>
  <c r="AD38" i="18"/>
  <c r="AI38" i="18"/>
  <c r="AN38" i="18"/>
  <c r="AS38" i="18"/>
  <c r="AX38" i="18"/>
  <c r="BC38" i="18"/>
  <c r="BH38" i="18"/>
  <c r="Q38" i="18"/>
  <c r="E22" i="18"/>
  <c r="E14" i="18"/>
  <c r="E21" i="18"/>
  <c r="A20" i="18"/>
  <c r="A21" i="18"/>
  <c r="E17" i="18"/>
  <c r="A18" i="18"/>
  <c r="A19" i="18"/>
  <c r="A22" i="18"/>
  <c r="A23" i="18"/>
  <c r="Y41" i="18"/>
  <c r="X41" i="18"/>
  <c r="W41" i="18"/>
  <c r="V41" i="18"/>
  <c r="U41" i="18"/>
  <c r="T41" i="18"/>
  <c r="S41" i="18"/>
  <c r="R41" i="18"/>
  <c r="Y40" i="18"/>
  <c r="X40" i="18"/>
  <c r="W40" i="18"/>
  <c r="V40" i="18"/>
  <c r="U40" i="18"/>
  <c r="T40" i="18"/>
  <c r="S40" i="18"/>
  <c r="R40" i="18"/>
  <c r="O28" i="20"/>
  <c r="N28" i="20"/>
  <c r="M28" i="20"/>
  <c r="L28" i="20"/>
  <c r="K28" i="20"/>
  <c r="J28" i="20"/>
  <c r="I28" i="20"/>
  <c r="H28" i="20"/>
  <c r="O31" i="20"/>
  <c r="N31" i="20"/>
  <c r="M31" i="20"/>
  <c r="L31" i="20"/>
  <c r="K31" i="20"/>
  <c r="J31" i="20"/>
  <c r="I31" i="20"/>
  <c r="H31" i="20"/>
  <c r="BR29" i="20"/>
  <c r="O43" i="20"/>
  <c r="N43" i="20"/>
  <c r="M43" i="20"/>
  <c r="L43" i="20"/>
  <c r="K43" i="20"/>
  <c r="J43" i="20"/>
  <c r="I43" i="20"/>
  <c r="H43" i="20"/>
  <c r="BT28" i="20"/>
  <c r="BW9" i="20"/>
  <c r="A2" i="20"/>
  <c r="BR53" i="19"/>
  <c r="BM53" i="19"/>
  <c r="BH53" i="19"/>
  <c r="BC53" i="19"/>
  <c r="AX53" i="19"/>
  <c r="AS53" i="19"/>
  <c r="AN53" i="19"/>
  <c r="AI53" i="19"/>
  <c r="AD53" i="19"/>
  <c r="O53" i="19"/>
  <c r="N53" i="19"/>
  <c r="M53" i="19"/>
  <c r="L53" i="19"/>
  <c r="K53" i="19"/>
  <c r="J53" i="19"/>
  <c r="I53" i="19"/>
  <c r="H53" i="19"/>
  <c r="BS53" i="19"/>
  <c r="BM52" i="19"/>
  <c r="BH52" i="19"/>
  <c r="BC52" i="19"/>
  <c r="AX52" i="19"/>
  <c r="AS52" i="19"/>
  <c r="AN52" i="19"/>
  <c r="AI52" i="19"/>
  <c r="AD52" i="19"/>
  <c r="O52" i="19"/>
  <c r="N52" i="19"/>
  <c r="M52" i="19"/>
  <c r="L52" i="19"/>
  <c r="K52" i="19"/>
  <c r="J52" i="19"/>
  <c r="I52" i="19"/>
  <c r="H52" i="19"/>
  <c r="BM51" i="19"/>
  <c r="BH51" i="19"/>
  <c r="BC51" i="19"/>
  <c r="AX51" i="19"/>
  <c r="AS51" i="19"/>
  <c r="AN51" i="19"/>
  <c r="AI51" i="19"/>
  <c r="AD51" i="19"/>
  <c r="O51" i="19"/>
  <c r="N51" i="19"/>
  <c r="M51" i="19"/>
  <c r="L51" i="19"/>
  <c r="K51" i="19"/>
  <c r="J51" i="19"/>
  <c r="I51" i="19"/>
  <c r="H51" i="19"/>
  <c r="BM50" i="19"/>
  <c r="BH50" i="19"/>
  <c r="BC50" i="19"/>
  <c r="AX50" i="19"/>
  <c r="AS50" i="19"/>
  <c r="AN50" i="19"/>
  <c r="AI50" i="19"/>
  <c r="AD50" i="19"/>
  <c r="O50" i="19"/>
  <c r="N50" i="19"/>
  <c r="M50" i="19"/>
  <c r="L50" i="19"/>
  <c r="K50" i="19"/>
  <c r="J50" i="19"/>
  <c r="I50" i="19"/>
  <c r="H50" i="19"/>
  <c r="BM49" i="19"/>
  <c r="BH49" i="19"/>
  <c r="BC49" i="19"/>
  <c r="AX49" i="19"/>
  <c r="AS49" i="19"/>
  <c r="AN49" i="19"/>
  <c r="AI49" i="19"/>
  <c r="AD49" i="19"/>
  <c r="O49" i="19"/>
  <c r="N49" i="19"/>
  <c r="M49" i="19"/>
  <c r="L49" i="19"/>
  <c r="K49" i="19"/>
  <c r="J49" i="19"/>
  <c r="I49" i="19"/>
  <c r="H49" i="19"/>
  <c r="BM48" i="19"/>
  <c r="BH48" i="19"/>
  <c r="BC48" i="19"/>
  <c r="AX48" i="19"/>
  <c r="AS48" i="19"/>
  <c r="AN48" i="19"/>
  <c r="AI48" i="19"/>
  <c r="AD48" i="19"/>
  <c r="O48" i="19"/>
  <c r="N48" i="19"/>
  <c r="M48" i="19"/>
  <c r="L48" i="19"/>
  <c r="K48" i="19"/>
  <c r="J48" i="19"/>
  <c r="I48" i="19"/>
  <c r="H48" i="19"/>
  <c r="BM47" i="19"/>
  <c r="BH47" i="19"/>
  <c r="BC47" i="19"/>
  <c r="AX47" i="19"/>
  <c r="AS47" i="19"/>
  <c r="AN47" i="19"/>
  <c r="AI47" i="19"/>
  <c r="AD47" i="19"/>
  <c r="O47" i="19"/>
  <c r="N47" i="19"/>
  <c r="M47" i="19"/>
  <c r="L47" i="19"/>
  <c r="K47" i="19"/>
  <c r="J47" i="19"/>
  <c r="I47" i="19"/>
  <c r="H47" i="19"/>
  <c r="BM46" i="19"/>
  <c r="BH46" i="19"/>
  <c r="BC46" i="19"/>
  <c r="AX46" i="19"/>
  <c r="AS46" i="19"/>
  <c r="AN46" i="19"/>
  <c r="AI46" i="19"/>
  <c r="AD46" i="19"/>
  <c r="O46" i="19"/>
  <c r="N46" i="19"/>
  <c r="M46" i="19"/>
  <c r="L46" i="19"/>
  <c r="K46" i="19"/>
  <c r="J46" i="19"/>
  <c r="I46" i="19"/>
  <c r="H46" i="19"/>
  <c r="BM45" i="19"/>
  <c r="BH45" i="19"/>
  <c r="BC45" i="19"/>
  <c r="AX45" i="19"/>
  <c r="AS45" i="19"/>
  <c r="AN45" i="19"/>
  <c r="AI45" i="19"/>
  <c r="AD45" i="19"/>
  <c r="O45" i="19"/>
  <c r="N45" i="19"/>
  <c r="M45" i="19"/>
  <c r="L45" i="19"/>
  <c r="K45" i="19"/>
  <c r="J45" i="19"/>
  <c r="I45" i="19"/>
  <c r="H45" i="19"/>
  <c r="BS45" i="19"/>
  <c r="BM44" i="19"/>
  <c r="O44" i="19"/>
  <c r="N44" i="19"/>
  <c r="M44" i="19"/>
  <c r="L44" i="19"/>
  <c r="K44" i="19"/>
  <c r="J44" i="19"/>
  <c r="I44" i="19"/>
  <c r="H44" i="19"/>
  <c r="BT44" i="19"/>
  <c r="BM43" i="19"/>
  <c r="BH43" i="19"/>
  <c r="BC43" i="19"/>
  <c r="AX43" i="19"/>
  <c r="AS43" i="19"/>
  <c r="AN43" i="19"/>
  <c r="AI43" i="19"/>
  <c r="AD43" i="19"/>
  <c r="O43" i="19"/>
  <c r="N43" i="19"/>
  <c r="M43" i="19"/>
  <c r="L43" i="19"/>
  <c r="K43" i="19"/>
  <c r="J43" i="19"/>
  <c r="I43" i="19"/>
  <c r="H43" i="19"/>
  <c r="BM42" i="19"/>
  <c r="O42" i="19"/>
  <c r="N42" i="19"/>
  <c r="M42" i="19"/>
  <c r="L42" i="19"/>
  <c r="K42" i="19"/>
  <c r="J42" i="19"/>
  <c r="I42" i="19"/>
  <c r="H42" i="19"/>
  <c r="T42" i="19"/>
  <c r="BM41" i="19"/>
  <c r="O41" i="19"/>
  <c r="N41" i="19"/>
  <c r="M41" i="19"/>
  <c r="L41" i="19"/>
  <c r="K41" i="19"/>
  <c r="J41" i="19"/>
  <c r="I41" i="19"/>
  <c r="H41" i="19"/>
  <c r="BS41" i="19"/>
  <c r="BM40" i="19"/>
  <c r="O40" i="19"/>
  <c r="N40" i="19"/>
  <c r="M40" i="19"/>
  <c r="L40" i="19"/>
  <c r="K40" i="19"/>
  <c r="J40" i="19"/>
  <c r="I40" i="19"/>
  <c r="H40" i="19"/>
  <c r="BT40" i="19"/>
  <c r="BM33" i="19"/>
  <c r="O33" i="19"/>
  <c r="N33" i="19"/>
  <c r="M33" i="19"/>
  <c r="L33" i="19"/>
  <c r="K33" i="19"/>
  <c r="J33" i="19"/>
  <c r="I33" i="19"/>
  <c r="H33" i="19"/>
  <c r="BW39" i="19"/>
  <c r="BM32" i="19"/>
  <c r="O32" i="19"/>
  <c r="N32" i="19"/>
  <c r="M32" i="19"/>
  <c r="L32" i="19"/>
  <c r="K32" i="19"/>
  <c r="J32" i="19"/>
  <c r="I32" i="19"/>
  <c r="H32" i="19"/>
  <c r="BM31" i="19"/>
  <c r="BM27" i="19"/>
  <c r="BM22" i="19"/>
  <c r="BW29" i="19"/>
  <c r="BW27" i="19"/>
  <c r="BU26" i="19"/>
  <c r="BS17" i="19"/>
  <c r="BW19" i="19"/>
  <c r="BT18" i="19"/>
  <c r="BV17" i="19"/>
  <c r="BW15" i="19"/>
  <c r="BW10" i="19"/>
  <c r="K7" i="19"/>
  <c r="J7" i="19"/>
  <c r="I7" i="19"/>
  <c r="H7" i="19"/>
  <c r="BW6" i="19"/>
  <c r="A2" i="19"/>
  <c r="BM53" i="18"/>
  <c r="BH53" i="18"/>
  <c r="BC53" i="18"/>
  <c r="AX53" i="18"/>
  <c r="AS53" i="18"/>
  <c r="AN53" i="18"/>
  <c r="AI53" i="18"/>
  <c r="AD53" i="18"/>
  <c r="O53" i="18"/>
  <c r="N53" i="18"/>
  <c r="M53" i="18"/>
  <c r="L53" i="18"/>
  <c r="K53" i="18"/>
  <c r="J53" i="18"/>
  <c r="I53" i="18"/>
  <c r="H53" i="18"/>
  <c r="BW41" i="18"/>
  <c r="BM52" i="18"/>
  <c r="BH52" i="18"/>
  <c r="BC52" i="18"/>
  <c r="AX52" i="18"/>
  <c r="AS52" i="18"/>
  <c r="AN52" i="18"/>
  <c r="AI52" i="18"/>
  <c r="AD52" i="18"/>
  <c r="O52" i="18"/>
  <c r="N52" i="18"/>
  <c r="M52" i="18"/>
  <c r="L52" i="18"/>
  <c r="K52" i="18"/>
  <c r="J52" i="18"/>
  <c r="I52" i="18"/>
  <c r="H52" i="18"/>
  <c r="BW40" i="18"/>
  <c r="BM51" i="18"/>
  <c r="BH51" i="18"/>
  <c r="BC51" i="18"/>
  <c r="AX51" i="18"/>
  <c r="AS51" i="18"/>
  <c r="AN51" i="18"/>
  <c r="AI51" i="18"/>
  <c r="AD51" i="18"/>
  <c r="O51" i="18"/>
  <c r="N51" i="18"/>
  <c r="M51" i="18"/>
  <c r="L51" i="18"/>
  <c r="K51" i="18"/>
  <c r="J51" i="18"/>
  <c r="I51" i="18"/>
  <c r="H51" i="18"/>
  <c r="U51" i="18"/>
  <c r="BM50" i="18"/>
  <c r="BH50" i="18"/>
  <c r="BC50" i="18"/>
  <c r="AX50" i="18"/>
  <c r="AS50" i="18"/>
  <c r="AN50" i="18"/>
  <c r="AI50" i="18"/>
  <c r="AD50" i="18"/>
  <c r="O50" i="18"/>
  <c r="N50" i="18"/>
  <c r="M50" i="18"/>
  <c r="L50" i="18"/>
  <c r="K50" i="18"/>
  <c r="J50" i="18"/>
  <c r="I50" i="18"/>
  <c r="H50" i="18"/>
  <c r="BW38" i="18"/>
  <c r="BM49" i="18"/>
  <c r="BH49" i="18"/>
  <c r="BC49" i="18"/>
  <c r="AX49" i="18"/>
  <c r="AS49" i="18"/>
  <c r="AN49" i="18"/>
  <c r="AI49" i="18"/>
  <c r="AD49" i="18"/>
  <c r="O49" i="18"/>
  <c r="N49" i="18"/>
  <c r="M49" i="18"/>
  <c r="L49" i="18"/>
  <c r="K49" i="18"/>
  <c r="J49" i="18"/>
  <c r="I49" i="18"/>
  <c r="H49" i="18"/>
  <c r="BW37" i="18"/>
  <c r="BM48" i="18"/>
  <c r="BH48" i="18"/>
  <c r="BC48" i="18"/>
  <c r="AX48" i="18"/>
  <c r="AS48" i="18"/>
  <c r="AN48" i="18"/>
  <c r="AI48" i="18"/>
  <c r="AD48" i="18"/>
  <c r="O48" i="18"/>
  <c r="N48" i="18"/>
  <c r="M48" i="18"/>
  <c r="L48" i="18"/>
  <c r="K48" i="18"/>
  <c r="J48" i="18"/>
  <c r="I48" i="18"/>
  <c r="H48" i="18"/>
  <c r="BW36" i="18"/>
  <c r="BM47" i="18"/>
  <c r="BH47" i="18"/>
  <c r="BC47" i="18"/>
  <c r="AX47" i="18"/>
  <c r="AS47" i="18"/>
  <c r="AN47" i="18"/>
  <c r="AI47" i="18"/>
  <c r="AD47" i="18"/>
  <c r="O47" i="18"/>
  <c r="N47" i="18"/>
  <c r="M47" i="18"/>
  <c r="L47" i="18"/>
  <c r="K47" i="18"/>
  <c r="J47" i="18"/>
  <c r="I47" i="18"/>
  <c r="H47" i="18"/>
  <c r="BW35" i="18"/>
  <c r="BM46" i="18"/>
  <c r="BH46" i="18"/>
  <c r="BC46" i="18"/>
  <c r="AX46" i="18"/>
  <c r="AS46" i="18"/>
  <c r="AN46" i="18"/>
  <c r="AI46" i="18"/>
  <c r="AD46" i="18"/>
  <c r="O46" i="18"/>
  <c r="N46" i="18"/>
  <c r="M46" i="18"/>
  <c r="L46" i="18"/>
  <c r="K46" i="18"/>
  <c r="J46" i="18"/>
  <c r="I46" i="18"/>
  <c r="H46" i="18"/>
  <c r="BU34" i="18"/>
  <c r="BM45" i="18"/>
  <c r="BH45" i="18"/>
  <c r="BC45" i="18"/>
  <c r="AX45" i="18"/>
  <c r="AS45" i="18"/>
  <c r="AN45" i="18"/>
  <c r="AI45" i="18"/>
  <c r="AD45" i="18"/>
  <c r="O45" i="18"/>
  <c r="N45" i="18"/>
  <c r="M45" i="18"/>
  <c r="L45" i="18"/>
  <c r="K45" i="18"/>
  <c r="J45" i="18"/>
  <c r="I45" i="18"/>
  <c r="H45" i="18"/>
  <c r="BW33" i="18"/>
  <c r="BM44" i="18"/>
  <c r="BH44" i="18"/>
  <c r="BC44" i="18"/>
  <c r="AX44" i="18"/>
  <c r="AS44" i="18"/>
  <c r="AN44" i="18"/>
  <c r="AI44" i="18"/>
  <c r="AD44" i="18"/>
  <c r="O44" i="18"/>
  <c r="N44" i="18"/>
  <c r="M44" i="18"/>
  <c r="L44" i="18"/>
  <c r="K44" i="18"/>
  <c r="J44" i="18"/>
  <c r="I44" i="18"/>
  <c r="H44" i="18"/>
  <c r="BW32" i="18"/>
  <c r="BM43" i="18"/>
  <c r="BH43" i="18"/>
  <c r="BC43" i="18"/>
  <c r="AX43" i="18"/>
  <c r="AS43" i="18"/>
  <c r="AN43" i="18"/>
  <c r="AI43" i="18"/>
  <c r="AD43" i="18"/>
  <c r="O43" i="18"/>
  <c r="N43" i="18"/>
  <c r="M43" i="18"/>
  <c r="L43" i="18"/>
  <c r="K43" i="18"/>
  <c r="J43" i="18"/>
  <c r="I43" i="18"/>
  <c r="H43" i="18"/>
  <c r="U43" i="18"/>
  <c r="BM42" i="18"/>
  <c r="BH42" i="18"/>
  <c r="BC42" i="18"/>
  <c r="AX42" i="18"/>
  <c r="AS42" i="18"/>
  <c r="AN42" i="18"/>
  <c r="AI42" i="18"/>
  <c r="AD42" i="18"/>
  <c r="O42" i="18"/>
  <c r="N42" i="18"/>
  <c r="M42" i="18"/>
  <c r="L42" i="18"/>
  <c r="K42" i="18"/>
  <c r="J42" i="18"/>
  <c r="I42" i="18"/>
  <c r="H42" i="18"/>
  <c r="X42" i="18"/>
  <c r="BM41" i="18"/>
  <c r="BH41" i="18"/>
  <c r="BC41" i="18"/>
  <c r="AX41" i="18"/>
  <c r="AS41" i="18"/>
  <c r="AN41" i="18"/>
  <c r="AI41" i="18"/>
  <c r="AD41" i="18"/>
  <c r="O41" i="18"/>
  <c r="N41" i="18"/>
  <c r="M41" i="18"/>
  <c r="L41" i="18"/>
  <c r="K41" i="18"/>
  <c r="J41" i="18"/>
  <c r="I41" i="18"/>
  <c r="H41" i="18"/>
  <c r="BM40" i="18"/>
  <c r="BH40" i="18"/>
  <c r="BC40" i="18"/>
  <c r="AX40" i="18"/>
  <c r="AS40" i="18"/>
  <c r="AN40" i="18"/>
  <c r="AI40" i="18"/>
  <c r="AD40" i="18"/>
  <c r="O40" i="18"/>
  <c r="N40" i="18"/>
  <c r="M40" i="18"/>
  <c r="L40" i="18"/>
  <c r="K40" i="18"/>
  <c r="J40" i="18"/>
  <c r="I40" i="18"/>
  <c r="H40" i="18"/>
  <c r="BM39" i="18"/>
  <c r="BH39" i="18"/>
  <c r="BC39" i="18"/>
  <c r="AX39" i="18"/>
  <c r="AS39" i="18"/>
  <c r="AN39" i="18"/>
  <c r="AI39" i="18"/>
  <c r="AD39" i="18"/>
  <c r="O39" i="18"/>
  <c r="N39" i="18"/>
  <c r="M39" i="18"/>
  <c r="L39" i="18"/>
  <c r="K39" i="18"/>
  <c r="J39" i="18"/>
  <c r="I39" i="18"/>
  <c r="H39" i="18"/>
  <c r="BW29" i="18"/>
  <c r="BM38" i="18"/>
  <c r="O38" i="18"/>
  <c r="N38" i="18"/>
  <c r="M38" i="18"/>
  <c r="L38" i="18"/>
  <c r="K38" i="18"/>
  <c r="J38" i="18"/>
  <c r="I38" i="18"/>
  <c r="H38" i="18"/>
  <c r="BU28" i="18"/>
  <c r="BW27" i="18"/>
  <c r="BW26" i="18"/>
  <c r="BU24" i="18"/>
  <c r="BQ21" i="18"/>
  <c r="BW19" i="18"/>
  <c r="BW11" i="18"/>
  <c r="BW7" i="18"/>
  <c r="K6" i="18"/>
  <c r="J6" i="18"/>
  <c r="I6" i="18"/>
  <c r="H6" i="18"/>
  <c r="A2" i="18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BM53" i="10"/>
  <c r="BM52" i="10"/>
  <c r="BM51" i="10"/>
  <c r="BM50" i="10"/>
  <c r="BM49" i="10"/>
  <c r="BM48" i="10"/>
  <c r="BM47" i="10"/>
  <c r="BM46" i="10"/>
  <c r="BM45" i="10"/>
  <c r="BM44" i="10"/>
  <c r="BM43" i="10"/>
  <c r="BM42" i="10"/>
  <c r="BM41" i="10"/>
  <c r="BM40" i="10"/>
  <c r="BM39" i="10"/>
  <c r="BM38" i="10"/>
  <c r="BM37" i="10"/>
  <c r="BM36" i="10"/>
  <c r="BM35" i="10"/>
  <c r="BM34" i="10"/>
  <c r="BM33" i="10"/>
  <c r="BM32" i="10"/>
  <c r="BM31" i="10"/>
  <c r="BM30" i="10"/>
  <c r="BM28" i="10"/>
  <c r="BM21" i="10"/>
  <c r="BM29" i="10"/>
  <c r="BM25" i="10"/>
  <c r="BM26" i="10"/>
  <c r="BM24" i="10"/>
  <c r="BM23" i="10"/>
  <c r="BM16" i="10"/>
  <c r="BM27" i="10"/>
  <c r="BM19" i="10"/>
  <c r="BM18" i="10"/>
  <c r="BM20" i="10"/>
  <c r="BM17" i="10"/>
  <c r="BM22" i="10"/>
  <c r="BM12" i="10"/>
  <c r="BM15" i="10"/>
  <c r="BM10" i="10"/>
  <c r="BM14" i="10"/>
  <c r="BM13" i="10"/>
  <c r="BM9" i="10"/>
  <c r="BM8" i="10"/>
  <c r="BM11" i="10"/>
  <c r="BM7" i="10"/>
  <c r="BC53" i="10"/>
  <c r="BC52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1" i="10"/>
  <c r="S41" i="19"/>
  <c r="X42" i="19"/>
  <c r="BR41" i="19"/>
  <c r="BV27" i="19"/>
  <c r="BT7" i="19"/>
  <c r="W41" i="19"/>
  <c r="W53" i="19"/>
  <c r="BT17" i="19"/>
  <c r="R44" i="19"/>
  <c r="Q46" i="19"/>
  <c r="Q48" i="19"/>
  <c r="S53" i="19"/>
  <c r="BR29" i="19"/>
  <c r="BQ44" i="19"/>
  <c r="BR39" i="19"/>
  <c r="BV40" i="19"/>
  <c r="BV45" i="19"/>
  <c r="BV9" i="19"/>
  <c r="BT14" i="19"/>
  <c r="BT29" i="19"/>
  <c r="BT39" i="19"/>
  <c r="BQ40" i="19"/>
  <c r="BV41" i="19"/>
  <c r="BS42" i="19"/>
  <c r="Q43" i="19"/>
  <c r="S44" i="19"/>
  <c r="BR44" i="19"/>
  <c r="S45" i="19"/>
  <c r="Q47" i="19"/>
  <c r="Q50" i="19"/>
  <c r="Q52" i="19"/>
  <c r="BV53" i="19"/>
  <c r="BT13" i="19"/>
  <c r="BV29" i="19"/>
  <c r="BU39" i="19"/>
  <c r="BR40" i="19"/>
  <c r="V44" i="19"/>
  <c r="BU44" i="19"/>
  <c r="W45" i="19"/>
  <c r="BT15" i="19"/>
  <c r="BW23" i="19"/>
  <c r="BT27" i="19"/>
  <c r="BQ39" i="19"/>
  <c r="BV39" i="19"/>
  <c r="BU40" i="19"/>
  <c r="W44" i="19"/>
  <c r="BV44" i="19"/>
  <c r="BR45" i="19"/>
  <c r="Q51" i="19"/>
  <c r="R45" i="18"/>
  <c r="BW9" i="18"/>
  <c r="BS25" i="18"/>
  <c r="X44" i="18"/>
  <c r="BT24" i="18"/>
  <c r="BT33" i="18"/>
  <c r="X46" i="18"/>
  <c r="R44" i="18"/>
  <c r="S45" i="18"/>
  <c r="S46" i="18"/>
  <c r="R52" i="18"/>
  <c r="BV33" i="18"/>
  <c r="U39" i="18"/>
  <c r="BW28" i="18"/>
  <c r="Y45" i="18"/>
  <c r="BS22" i="18"/>
  <c r="BS23" i="18"/>
  <c r="BT26" i="18"/>
  <c r="BT32" i="18"/>
  <c r="U45" i="18"/>
  <c r="BW39" i="18"/>
  <c r="BQ41" i="18"/>
  <c r="V42" i="18"/>
  <c r="Q43" i="18"/>
  <c r="BQ33" i="18"/>
  <c r="BW34" i="18"/>
  <c r="R53" i="18"/>
  <c r="BT41" i="18"/>
  <c r="Q41" i="18"/>
  <c r="U53" i="18"/>
  <c r="BV41" i="18"/>
  <c r="BT27" i="18"/>
  <c r="W45" i="18"/>
  <c r="BU33" i="18"/>
  <c r="V46" i="18"/>
  <c r="U47" i="18"/>
  <c r="Q52" i="18"/>
  <c r="BT40" i="18"/>
  <c r="W53" i="18"/>
  <c r="BU30" i="18"/>
  <c r="BW31" i="18"/>
  <c r="Q44" i="18"/>
  <c r="X48" i="18"/>
  <c r="S49" i="18"/>
  <c r="Y49" i="18"/>
  <c r="Q49" i="18"/>
  <c r="BU37" i="18"/>
  <c r="V50" i="18"/>
  <c r="Q51" i="18"/>
  <c r="E16" i="18"/>
  <c r="BW15" i="18"/>
  <c r="BR24" i="18"/>
  <c r="BR26" i="18"/>
  <c r="Q39" i="18"/>
  <c r="S42" i="18"/>
  <c r="BW30" i="18"/>
  <c r="V45" i="18"/>
  <c r="BR33" i="18"/>
  <c r="Q48" i="18"/>
  <c r="BT36" i="18"/>
  <c r="U49" i="18"/>
  <c r="BQ37" i="18"/>
  <c r="BV37" i="18"/>
  <c r="X50" i="18"/>
  <c r="X52" i="18"/>
  <c r="S53" i="18"/>
  <c r="Y53" i="18"/>
  <c r="Q53" i="18"/>
  <c r="BU41" i="18"/>
  <c r="V49" i="18"/>
  <c r="BR37" i="18"/>
  <c r="BU38" i="18"/>
  <c r="E10" i="18"/>
  <c r="BW13" i="18"/>
  <c r="BV24" i="18"/>
  <c r="BV26" i="18"/>
  <c r="Q40" i="18"/>
  <c r="Q45" i="18"/>
  <c r="Q47" i="18"/>
  <c r="R48" i="18"/>
  <c r="R49" i="18"/>
  <c r="W49" i="18"/>
  <c r="BT37" i="18"/>
  <c r="S50" i="18"/>
  <c r="V53" i="18"/>
  <c r="BR41" i="18"/>
  <c r="BT29" i="20"/>
  <c r="BW29" i="20"/>
  <c r="BV29" i="20"/>
  <c r="BW37" i="20"/>
  <c r="BQ29" i="20"/>
  <c r="BT18" i="20"/>
  <c r="BV37" i="20"/>
  <c r="BV8" i="20"/>
  <c r="BS7" i="20"/>
  <c r="BT6" i="20"/>
  <c r="BW12" i="20"/>
  <c r="BW18" i="20"/>
  <c r="BS33" i="20"/>
  <c r="BW6" i="20"/>
  <c r="BS21" i="20"/>
  <c r="BU22" i="20"/>
  <c r="BU21" i="20"/>
  <c r="BQ34" i="20"/>
  <c r="BQ36" i="20"/>
  <c r="BW17" i="20"/>
  <c r="BQ28" i="20"/>
  <c r="BT33" i="20"/>
  <c r="BT25" i="20"/>
  <c r="BR30" i="20"/>
  <c r="BW34" i="20"/>
  <c r="BS35" i="20"/>
  <c r="BV15" i="20"/>
  <c r="BR35" i="20"/>
  <c r="BU34" i="20"/>
  <c r="BV35" i="20"/>
  <c r="BT36" i="20"/>
  <c r="BT37" i="20"/>
  <c r="BQ39" i="20"/>
  <c r="BS32" i="20"/>
  <c r="BW22" i="20"/>
  <c r="BT23" i="20"/>
  <c r="BW25" i="20"/>
  <c r="BQ25" i="20"/>
  <c r="BV25" i="20"/>
  <c r="BS26" i="20"/>
  <c r="BU27" i="20"/>
  <c r="BU36" i="20"/>
  <c r="BU37" i="20"/>
  <c r="BT39" i="20"/>
  <c r="BR27" i="20"/>
  <c r="BT34" i="20"/>
  <c r="BR37" i="20"/>
  <c r="BS23" i="20"/>
  <c r="BU25" i="20"/>
  <c r="BS27" i="20"/>
  <c r="BV23" i="20"/>
  <c r="BR25" i="20"/>
  <c r="BW26" i="20"/>
  <c r="BW27" i="20"/>
  <c r="BU29" i="20"/>
  <c r="BU31" i="20"/>
  <c r="BW36" i="20"/>
  <c r="BQ37" i="20"/>
  <c r="BS38" i="20"/>
  <c r="BW39" i="20"/>
  <c r="BU39" i="20"/>
  <c r="BS10" i="20"/>
  <c r="BW11" i="20"/>
  <c r="BV13" i="20"/>
  <c r="BW15" i="20"/>
  <c r="BV16" i="20"/>
  <c r="BS16" i="20"/>
  <c r="BU12" i="20"/>
  <c r="BQ9" i="20"/>
  <c r="BQ17" i="20"/>
  <c r="BT8" i="20"/>
  <c r="BV6" i="20"/>
  <c r="BT15" i="20"/>
  <c r="BQ6" i="20"/>
  <c r="BU6" i="20"/>
  <c r="BV9" i="20"/>
  <c r="BW10" i="20"/>
  <c r="BQ15" i="20"/>
  <c r="BU15" i="20"/>
  <c r="BU17" i="20"/>
  <c r="BV18" i="20"/>
  <c r="BQ18" i="20"/>
  <c r="BS20" i="20"/>
  <c r="BW20" i="20"/>
  <c r="BT21" i="20"/>
  <c r="BQ22" i="20"/>
  <c r="BV22" i="20"/>
  <c r="BR22" i="20"/>
  <c r="BT22" i="20"/>
  <c r="BQ19" i="20"/>
  <c r="BU19" i="20"/>
  <c r="BV19" i="20"/>
  <c r="BR18" i="20"/>
  <c r="BU18" i="20"/>
  <c r="BT17" i="20"/>
  <c r="BR16" i="20"/>
  <c r="BR15" i="20"/>
  <c r="BR13" i="20"/>
  <c r="BS13" i="20"/>
  <c r="BQ12" i="20"/>
  <c r="BV12" i="20"/>
  <c r="BR12" i="20"/>
  <c r="BT12" i="20"/>
  <c r="BT11" i="20"/>
  <c r="BU11" i="20"/>
  <c r="BQ11" i="20"/>
  <c r="BR10" i="20"/>
  <c r="BR9" i="20"/>
  <c r="BT9" i="20"/>
  <c r="BU9" i="20"/>
  <c r="BS8" i="20"/>
  <c r="BQ7" i="20"/>
  <c r="BV7" i="20"/>
  <c r="BR6" i="20"/>
  <c r="BV14" i="20"/>
  <c r="BR14" i="20"/>
  <c r="BU14" i="20"/>
  <c r="BQ14" i="20"/>
  <c r="BV24" i="20"/>
  <c r="BR24" i="20"/>
  <c r="BU24" i="20"/>
  <c r="BT24" i="20"/>
  <c r="BQ24" i="20"/>
  <c r="BW31" i="20"/>
  <c r="BS31" i="20"/>
  <c r="BV31" i="20"/>
  <c r="BR31" i="20"/>
  <c r="BT31" i="20"/>
  <c r="BS14" i="20"/>
  <c r="BU16" i="20"/>
  <c r="BQ16" i="20"/>
  <c r="BT16" i="20"/>
  <c r="BW16" i="20"/>
  <c r="BT19" i="20"/>
  <c r="BS19" i="20"/>
  <c r="BW19" i="20"/>
  <c r="BR19" i="20"/>
  <c r="BU20" i="20"/>
  <c r="BQ20" i="20"/>
  <c r="BV20" i="20"/>
  <c r="BT20" i="20"/>
  <c r="BR20" i="20"/>
  <c r="BS24" i="20"/>
  <c r="BU26" i="20"/>
  <c r="BQ26" i="20"/>
  <c r="BV26" i="20"/>
  <c r="BT26" i="20"/>
  <c r="BR26" i="20"/>
  <c r="BV28" i="20"/>
  <c r="BR28" i="20"/>
  <c r="BS28" i="20"/>
  <c r="BU28" i="20"/>
  <c r="BW28" i="20"/>
  <c r="BU30" i="20"/>
  <c r="BQ30" i="20"/>
  <c r="BS30" i="20"/>
  <c r="BV30" i="20"/>
  <c r="BW30" i="20"/>
  <c r="BT30" i="20"/>
  <c r="BW14" i="20"/>
  <c r="BT7" i="20"/>
  <c r="BR7" i="20"/>
  <c r="BW7" i="20"/>
  <c r="BU7" i="20"/>
  <c r="BU8" i="20"/>
  <c r="BQ8" i="20"/>
  <c r="BR8" i="20"/>
  <c r="BW8" i="20"/>
  <c r="BU10" i="20"/>
  <c r="BQ10" i="20"/>
  <c r="BT10" i="20"/>
  <c r="BV10" i="20"/>
  <c r="BU13" i="20"/>
  <c r="BQ13" i="20"/>
  <c r="BT13" i="20"/>
  <c r="BW13" i="20"/>
  <c r="BT14" i="20"/>
  <c r="BW24" i="20"/>
  <c r="BQ31" i="20"/>
  <c r="BS6" i="20"/>
  <c r="BS9" i="20"/>
  <c r="BR11" i="20"/>
  <c r="BV11" i="20"/>
  <c r="BS12" i="20"/>
  <c r="BS15" i="20"/>
  <c r="BR17" i="20"/>
  <c r="BV17" i="20"/>
  <c r="BS18" i="20"/>
  <c r="BV21" i="20"/>
  <c r="BR21" i="20"/>
  <c r="BQ21" i="20"/>
  <c r="BW21" i="20"/>
  <c r="BU23" i="20"/>
  <c r="BQ23" i="20"/>
  <c r="BR23" i="20"/>
  <c r="BW23" i="20"/>
  <c r="BU38" i="20"/>
  <c r="BQ38" i="20"/>
  <c r="BT38" i="20"/>
  <c r="BV38" i="20"/>
  <c r="BR38" i="20"/>
  <c r="BW38" i="20"/>
  <c r="BS11" i="20"/>
  <c r="BS17" i="20"/>
  <c r="BU32" i="20"/>
  <c r="BQ32" i="20"/>
  <c r="BT32" i="20"/>
  <c r="BR32" i="20"/>
  <c r="BV32" i="20"/>
  <c r="BW32" i="20"/>
  <c r="BS22" i="20"/>
  <c r="BS25" i="20"/>
  <c r="BT27" i="20"/>
  <c r="BQ27" i="20"/>
  <c r="BV27" i="20"/>
  <c r="BU35" i="20"/>
  <c r="BQ35" i="20"/>
  <c r="BT35" i="20"/>
  <c r="BW35" i="20"/>
  <c r="BV33" i="20"/>
  <c r="BR33" i="20"/>
  <c r="BU33" i="20"/>
  <c r="BQ33" i="20"/>
  <c r="BW33" i="20"/>
  <c r="BS29" i="20"/>
  <c r="BR34" i="20"/>
  <c r="BV34" i="20"/>
  <c r="BR36" i="20"/>
  <c r="BV36" i="20"/>
  <c r="BS37" i="20"/>
  <c r="BR39" i="20"/>
  <c r="BV39" i="20"/>
  <c r="BS34" i="20"/>
  <c r="BS36" i="20"/>
  <c r="BS39" i="20"/>
  <c r="BR10" i="19"/>
  <c r="BR21" i="19"/>
  <c r="BQ24" i="19"/>
  <c r="BW8" i="19"/>
  <c r="BW11" i="19"/>
  <c r="BV13" i="19"/>
  <c r="BW25" i="19"/>
  <c r="BQ27" i="19"/>
  <c r="BS12" i="19"/>
  <c r="BV19" i="19"/>
  <c r="BU12" i="19"/>
  <c r="BV12" i="19"/>
  <c r="BU16" i="19"/>
  <c r="BU20" i="19"/>
  <c r="BV23" i="19"/>
  <c r="BU27" i="19"/>
  <c r="BR27" i="19"/>
  <c r="BQ20" i="19"/>
  <c r="BV20" i="19"/>
  <c r="BU14" i="19"/>
  <c r="BS14" i="19"/>
  <c r="BQ23" i="19"/>
  <c r="BT19" i="19"/>
  <c r="E23" i="19"/>
  <c r="BU18" i="19"/>
  <c r="BT11" i="19"/>
  <c r="BQ11" i="19"/>
  <c r="BV11" i="19"/>
  <c r="BV15" i="19"/>
  <c r="BQ15" i="19"/>
  <c r="BV10" i="19"/>
  <c r="BQ12" i="19"/>
  <c r="BT8" i="19"/>
  <c r="BU8" i="19"/>
  <c r="BS24" i="19"/>
  <c r="BU24" i="19"/>
  <c r="BQ26" i="19"/>
  <c r="BS26" i="19"/>
  <c r="BV25" i="19"/>
  <c r="BR25" i="19"/>
  <c r="E8" i="19"/>
  <c r="BT25" i="19"/>
  <c r="BR23" i="19"/>
  <c r="BU23" i="19"/>
  <c r="BT23" i="19"/>
  <c r="BQ22" i="19"/>
  <c r="BU22" i="19"/>
  <c r="BS22" i="19"/>
  <c r="BT21" i="19"/>
  <c r="BS20" i="19"/>
  <c r="BQ19" i="19"/>
  <c r="E16" i="19"/>
  <c r="BV16" i="19"/>
  <c r="E20" i="19"/>
  <c r="BU19" i="19"/>
  <c r="BR19" i="19"/>
  <c r="BS18" i="19"/>
  <c r="BQ16" i="19"/>
  <c r="BS16" i="19"/>
  <c r="BU15" i="19"/>
  <c r="BR15" i="19"/>
  <c r="BS13" i="19"/>
  <c r="BR11" i="19"/>
  <c r="BU11" i="19"/>
  <c r="BT10" i="19"/>
  <c r="BU9" i="19"/>
  <c r="BQ9" i="19"/>
  <c r="BR8" i="19"/>
  <c r="BQ8" i="19"/>
  <c r="BV8" i="19"/>
  <c r="BT6" i="19"/>
  <c r="BV6" i="19"/>
  <c r="S7" i="19"/>
  <c r="BR6" i="19"/>
  <c r="A7" i="19"/>
  <c r="BQ7" i="19"/>
  <c r="BU7" i="19"/>
  <c r="BS9" i="19"/>
  <c r="BW9" i="19"/>
  <c r="R7" i="19"/>
  <c r="BQ6" i="19"/>
  <c r="BU6" i="19"/>
  <c r="BR7" i="19"/>
  <c r="BV7" i="19"/>
  <c r="BS8" i="19"/>
  <c r="BT9" i="19"/>
  <c r="BQ10" i="19"/>
  <c r="BU10" i="19"/>
  <c r="BT12" i="19"/>
  <c r="BR12" i="19"/>
  <c r="BW12" i="19"/>
  <c r="BV14" i="19"/>
  <c r="BR14" i="19"/>
  <c r="BQ14" i="19"/>
  <c r="BW14" i="19"/>
  <c r="BU17" i="19"/>
  <c r="BQ17" i="19"/>
  <c r="BR17" i="19"/>
  <c r="BW17" i="19"/>
  <c r="BT20" i="19"/>
  <c r="BR20" i="19"/>
  <c r="BW20" i="19"/>
  <c r="BT22" i="19"/>
  <c r="BV22" i="19"/>
  <c r="BR22" i="19"/>
  <c r="BW22" i="19"/>
  <c r="BV24" i="19"/>
  <c r="BR24" i="19"/>
  <c r="BT24" i="19"/>
  <c r="BW24" i="19"/>
  <c r="BT26" i="19"/>
  <c r="BV26" i="19"/>
  <c r="BR26" i="19"/>
  <c r="BW26" i="19"/>
  <c r="BV42" i="19"/>
  <c r="BR42" i="19"/>
  <c r="W42" i="19"/>
  <c r="S42" i="19"/>
  <c r="BU42" i="19"/>
  <c r="BQ42" i="19"/>
  <c r="V42" i="19"/>
  <c r="R42" i="19"/>
  <c r="BT42" i="19"/>
  <c r="U42" i="19"/>
  <c r="Y42" i="19"/>
  <c r="BW42" i="19"/>
  <c r="BS7" i="19"/>
  <c r="BW7" i="19"/>
  <c r="T7" i="19"/>
  <c r="BS6" i="19"/>
  <c r="BR9" i="19"/>
  <c r="BS10" i="19"/>
  <c r="BU13" i="19"/>
  <c r="BQ13" i="19"/>
  <c r="BR13" i="19"/>
  <c r="BW13" i="19"/>
  <c r="BT16" i="19"/>
  <c r="BR16" i="19"/>
  <c r="BW16" i="19"/>
  <c r="BV18" i="19"/>
  <c r="BR18" i="19"/>
  <c r="BQ18" i="19"/>
  <c r="BW18" i="19"/>
  <c r="BW21" i="19"/>
  <c r="BS21" i="19"/>
  <c r="BU21" i="19"/>
  <c r="BQ21" i="19"/>
  <c r="BV21" i="19"/>
  <c r="BS11" i="19"/>
  <c r="BS15" i="19"/>
  <c r="BS19" i="19"/>
  <c r="BS23" i="19"/>
  <c r="BQ25" i="19"/>
  <c r="BU25" i="19"/>
  <c r="BS27" i="19"/>
  <c r="BQ29" i="19"/>
  <c r="BU29" i="19"/>
  <c r="T41" i="19"/>
  <c r="T45" i="19"/>
  <c r="Q45" i="19"/>
  <c r="Q49" i="19"/>
  <c r="T53" i="19"/>
  <c r="Q53" i="19"/>
  <c r="BS25" i="19"/>
  <c r="BS29" i="19"/>
  <c r="BU41" i="19"/>
  <c r="BQ41" i="19"/>
  <c r="V41" i="19"/>
  <c r="R41" i="19"/>
  <c r="BT41" i="19"/>
  <c r="Y41" i="19"/>
  <c r="U41" i="19"/>
  <c r="X41" i="19"/>
  <c r="BW41" i="19"/>
  <c r="BU45" i="19"/>
  <c r="BQ45" i="19"/>
  <c r="V45" i="19"/>
  <c r="R45" i="19"/>
  <c r="BT45" i="19"/>
  <c r="Y45" i="19"/>
  <c r="U45" i="19"/>
  <c r="X45" i="19"/>
  <c r="BW45" i="19"/>
  <c r="BU53" i="19"/>
  <c r="BQ53" i="19"/>
  <c r="V53" i="19"/>
  <c r="R53" i="19"/>
  <c r="BT53" i="19"/>
  <c r="Y53" i="19"/>
  <c r="U53" i="19"/>
  <c r="X53" i="19"/>
  <c r="BW53" i="19"/>
  <c r="BS40" i="19"/>
  <c r="BW40" i="19"/>
  <c r="T44" i="19"/>
  <c r="X44" i="19"/>
  <c r="BS44" i="19"/>
  <c r="BW44" i="19"/>
  <c r="BS39" i="19"/>
  <c r="U44" i="19"/>
  <c r="Y44" i="19"/>
  <c r="BV9" i="18"/>
  <c r="BU10" i="18"/>
  <c r="BW17" i="18"/>
  <c r="BV19" i="18"/>
  <c r="BR19" i="18"/>
  <c r="BT19" i="18"/>
  <c r="BT11" i="18"/>
  <c r="BT7" i="18"/>
  <c r="BQ17" i="18"/>
  <c r="BV17" i="18"/>
  <c r="BV11" i="18"/>
  <c r="BT9" i="18"/>
  <c r="BT13" i="18"/>
  <c r="BV13" i="18"/>
  <c r="BQ13" i="18"/>
  <c r="BR11" i="18"/>
  <c r="BQ9" i="18"/>
  <c r="BU9" i="18"/>
  <c r="BR17" i="18"/>
  <c r="BT17" i="18"/>
  <c r="E15" i="18"/>
  <c r="A17" i="18"/>
  <c r="A13" i="18"/>
  <c r="BU17" i="18"/>
  <c r="BR15" i="18"/>
  <c r="BT15" i="18"/>
  <c r="BV15" i="18"/>
  <c r="BU13" i="18"/>
  <c r="BR13" i="18"/>
  <c r="BR9" i="18"/>
  <c r="BR7" i="18"/>
  <c r="BV7" i="18"/>
  <c r="BV6" i="18"/>
  <c r="BR6" i="18"/>
  <c r="S6" i="18"/>
  <c r="BT6" i="18"/>
  <c r="BW6" i="18"/>
  <c r="BT8" i="18"/>
  <c r="BV8" i="18"/>
  <c r="BR8" i="18"/>
  <c r="BT12" i="18"/>
  <c r="BV12" i="18"/>
  <c r="BR12" i="18"/>
  <c r="BW12" i="18"/>
  <c r="BV14" i="18"/>
  <c r="BR14" i="18"/>
  <c r="BT14" i="18"/>
  <c r="BW14" i="18"/>
  <c r="BT16" i="18"/>
  <c r="BV16" i="18"/>
  <c r="BR16" i="18"/>
  <c r="BW16" i="18"/>
  <c r="BV18" i="18"/>
  <c r="BR18" i="18"/>
  <c r="BT18" i="18"/>
  <c r="BT20" i="18"/>
  <c r="BV20" i="18"/>
  <c r="BR20" i="18"/>
  <c r="T6" i="18"/>
  <c r="BS6" i="18"/>
  <c r="BS8" i="18"/>
  <c r="BS10" i="18"/>
  <c r="BS12" i="18"/>
  <c r="BS14" i="18"/>
  <c r="BS16" i="18"/>
  <c r="BS18" i="18"/>
  <c r="BS20" i="18"/>
  <c r="BU6" i="18"/>
  <c r="BU8" i="18"/>
  <c r="BU12" i="18"/>
  <c r="BU14" i="18"/>
  <c r="BU16" i="18"/>
  <c r="BU18" i="18"/>
  <c r="BU20" i="18"/>
  <c r="BW8" i="18"/>
  <c r="BV10" i="18"/>
  <c r="BR10" i="18"/>
  <c r="BT10" i="18"/>
  <c r="BW10" i="18"/>
  <c r="BW18" i="18"/>
  <c r="BW20" i="18"/>
  <c r="BV21" i="18"/>
  <c r="BR21" i="18"/>
  <c r="BT21" i="18"/>
  <c r="BW21" i="18"/>
  <c r="BS21" i="18"/>
  <c r="BU21" i="18"/>
  <c r="R6" i="18"/>
  <c r="BQ6" i="18"/>
  <c r="BQ8" i="18"/>
  <c r="BQ10" i="18"/>
  <c r="BQ12" i="18"/>
  <c r="BQ14" i="18"/>
  <c r="BQ16" i="18"/>
  <c r="BQ18" i="18"/>
  <c r="BQ20" i="18"/>
  <c r="BV22" i="18"/>
  <c r="BR22" i="18"/>
  <c r="BT22" i="18"/>
  <c r="BW22" i="18"/>
  <c r="BT23" i="18"/>
  <c r="BV23" i="18"/>
  <c r="BR23" i="18"/>
  <c r="BW23" i="18"/>
  <c r="BV25" i="18"/>
  <c r="BR25" i="18"/>
  <c r="BT25" i="18"/>
  <c r="BW25" i="18"/>
  <c r="BU29" i="18"/>
  <c r="BQ29" i="18"/>
  <c r="V39" i="18"/>
  <c r="R39" i="18"/>
  <c r="BV29" i="18"/>
  <c r="Y39" i="18"/>
  <c r="T39" i="18"/>
  <c r="BS29" i="18"/>
  <c r="W39" i="18"/>
  <c r="BR29" i="18"/>
  <c r="BU31" i="18"/>
  <c r="BQ31" i="18"/>
  <c r="V43" i="18"/>
  <c r="R43" i="18"/>
  <c r="BS31" i="18"/>
  <c r="W43" i="18"/>
  <c r="BV31" i="18"/>
  <c r="Y43" i="18"/>
  <c r="T43" i="18"/>
  <c r="BR31" i="18"/>
  <c r="BU35" i="18"/>
  <c r="BQ35" i="18"/>
  <c r="V47" i="18"/>
  <c r="R47" i="18"/>
  <c r="BV35" i="18"/>
  <c r="Y47" i="18"/>
  <c r="T47" i="18"/>
  <c r="BS35" i="18"/>
  <c r="W47" i="18"/>
  <c r="BR35" i="18"/>
  <c r="BU39" i="18"/>
  <c r="BQ39" i="18"/>
  <c r="V51" i="18"/>
  <c r="R51" i="18"/>
  <c r="BS39" i="18"/>
  <c r="W51" i="18"/>
  <c r="BV39" i="18"/>
  <c r="Y51" i="18"/>
  <c r="T51" i="18"/>
  <c r="BR39" i="18"/>
  <c r="BQ7" i="18"/>
  <c r="BU7" i="18"/>
  <c r="BS9" i="18"/>
  <c r="BQ11" i="18"/>
  <c r="BU11" i="18"/>
  <c r="BS13" i="18"/>
  <c r="BQ15" i="18"/>
  <c r="BU15" i="18"/>
  <c r="BS17" i="18"/>
  <c r="BQ19" i="18"/>
  <c r="BU19" i="18"/>
  <c r="BQ22" i="18"/>
  <c r="BQ23" i="18"/>
  <c r="BQ25" i="18"/>
  <c r="BT28" i="18"/>
  <c r="BS28" i="18"/>
  <c r="BV28" i="18"/>
  <c r="BQ28" i="18"/>
  <c r="BR28" i="18"/>
  <c r="S39" i="18"/>
  <c r="BT29" i="18"/>
  <c r="BT30" i="18"/>
  <c r="Y42" i="18"/>
  <c r="U42" i="18"/>
  <c r="BV30" i="18"/>
  <c r="BQ30" i="18"/>
  <c r="T42" i="18"/>
  <c r="BS30" i="18"/>
  <c r="W42" i="18"/>
  <c r="R42" i="18"/>
  <c r="BR30" i="18"/>
  <c r="S43" i="18"/>
  <c r="BT31" i="18"/>
  <c r="U44" i="18"/>
  <c r="BT34" i="18"/>
  <c r="Y46" i="18"/>
  <c r="U46" i="18"/>
  <c r="BS34" i="18"/>
  <c r="W46" i="18"/>
  <c r="R46" i="18"/>
  <c r="BV34" i="18"/>
  <c r="BQ34" i="18"/>
  <c r="T46" i="18"/>
  <c r="BR34" i="18"/>
  <c r="S47" i="18"/>
  <c r="BT35" i="18"/>
  <c r="U48" i="18"/>
  <c r="BT38" i="18"/>
  <c r="Y50" i="18"/>
  <c r="U50" i="18"/>
  <c r="BV38" i="18"/>
  <c r="BQ38" i="18"/>
  <c r="T50" i="18"/>
  <c r="BS38" i="18"/>
  <c r="W50" i="18"/>
  <c r="R50" i="18"/>
  <c r="BR38" i="18"/>
  <c r="S51" i="18"/>
  <c r="BT39" i="18"/>
  <c r="U52" i="18"/>
  <c r="BS7" i="18"/>
  <c r="BS11" i="18"/>
  <c r="BS15" i="18"/>
  <c r="BS19" i="18"/>
  <c r="BU22" i="18"/>
  <c r="BU23" i="18"/>
  <c r="BU25" i="18"/>
  <c r="BV27" i="18"/>
  <c r="BR27" i="18"/>
  <c r="BU27" i="18"/>
  <c r="BS27" i="18"/>
  <c r="BQ27" i="18"/>
  <c r="X39" i="18"/>
  <c r="X43" i="18"/>
  <c r="BV32" i="18"/>
  <c r="BR32" i="18"/>
  <c r="W44" i="18"/>
  <c r="S44" i="18"/>
  <c r="BU32" i="18"/>
  <c r="Y44" i="18"/>
  <c r="T44" i="18"/>
  <c r="BS32" i="18"/>
  <c r="V44" i="18"/>
  <c r="BQ32" i="18"/>
  <c r="X47" i="18"/>
  <c r="BV36" i="18"/>
  <c r="BR36" i="18"/>
  <c r="W48" i="18"/>
  <c r="S48" i="18"/>
  <c r="BS36" i="18"/>
  <c r="V48" i="18"/>
  <c r="BU36" i="18"/>
  <c r="Y48" i="18"/>
  <c r="T48" i="18"/>
  <c r="BQ36" i="18"/>
  <c r="X51" i="18"/>
  <c r="BV40" i="18"/>
  <c r="BR40" i="18"/>
  <c r="W52" i="18"/>
  <c r="S52" i="18"/>
  <c r="BU40" i="18"/>
  <c r="Y52" i="18"/>
  <c r="T52" i="18"/>
  <c r="BS40" i="18"/>
  <c r="V52" i="18"/>
  <c r="BQ40" i="18"/>
  <c r="BS24" i="18"/>
  <c r="BW24" i="18"/>
  <c r="BQ26" i="18"/>
  <c r="BU26" i="18"/>
  <c r="Q46" i="18"/>
  <c r="BQ24" i="18"/>
  <c r="BS26" i="18"/>
  <c r="Q42" i="18"/>
  <c r="Q50" i="18"/>
  <c r="T45" i="18"/>
  <c r="X45" i="18"/>
  <c r="BS33" i="18"/>
  <c r="T49" i="18"/>
  <c r="X49" i="18"/>
  <c r="BS37" i="18"/>
  <c r="T53" i="18"/>
  <c r="X53" i="18"/>
  <c r="BS41" i="18"/>
  <c r="BV10" i="10"/>
  <c r="R6" i="10"/>
  <c r="BR19" i="10"/>
  <c r="BU32" i="10"/>
  <c r="BR24" i="10"/>
  <c r="V38" i="10"/>
  <c r="V39" i="10"/>
  <c r="V40" i="10"/>
  <c r="Y41" i="10"/>
  <c r="V42" i="10"/>
  <c r="V43" i="10"/>
  <c r="S44" i="10"/>
  <c r="T45" i="10"/>
  <c r="U46" i="10"/>
  <c r="V47" i="10"/>
  <c r="BT48" i="10"/>
  <c r="V50" i="10"/>
  <c r="V51" i="10"/>
  <c r="BW52" i="10"/>
  <c r="T53" i="10"/>
  <c r="BR32" i="10"/>
  <c r="BS47" i="10"/>
  <c r="BW32" i="10"/>
  <c r="BH53" i="10"/>
  <c r="AX53" i="10"/>
  <c r="AS53" i="10"/>
  <c r="AN53" i="10"/>
  <c r="AI53" i="10"/>
  <c r="AD53" i="10"/>
  <c r="O53" i="10"/>
  <c r="N53" i="10"/>
  <c r="M53" i="10"/>
  <c r="K53" i="10"/>
  <c r="J53" i="10"/>
  <c r="I53" i="10"/>
  <c r="H53" i="10"/>
  <c r="AD52" i="10"/>
  <c r="AI52" i="10"/>
  <c r="AN52" i="10"/>
  <c r="AS52" i="10"/>
  <c r="AX52" i="10"/>
  <c r="BH52" i="10"/>
  <c r="AD51" i="10"/>
  <c r="AI51" i="10"/>
  <c r="AN51" i="10"/>
  <c r="AS51" i="10"/>
  <c r="AX51" i="10"/>
  <c r="BH51" i="10"/>
  <c r="AD50" i="10"/>
  <c r="AI50" i="10"/>
  <c r="AN50" i="10"/>
  <c r="AS50" i="10"/>
  <c r="AX50" i="10"/>
  <c r="BH50" i="10"/>
  <c r="AD49" i="10"/>
  <c r="AI49" i="10"/>
  <c r="AN49" i="10"/>
  <c r="AS49" i="10"/>
  <c r="AX49" i="10"/>
  <c r="BH49" i="10"/>
  <c r="AD48" i="10"/>
  <c r="AI48" i="10"/>
  <c r="AN48" i="10"/>
  <c r="AS48" i="10"/>
  <c r="AX48" i="10"/>
  <c r="BH48" i="10"/>
  <c r="AD47" i="10"/>
  <c r="AI47" i="10"/>
  <c r="AN47" i="10"/>
  <c r="AS47" i="10"/>
  <c r="AX47" i="10"/>
  <c r="BH47" i="10"/>
  <c r="AD46" i="10"/>
  <c r="AI46" i="10"/>
  <c r="AN46" i="10"/>
  <c r="AS46" i="10"/>
  <c r="AX46" i="10"/>
  <c r="BH46" i="10"/>
  <c r="AD45" i="10"/>
  <c r="AI45" i="10"/>
  <c r="AN45" i="10"/>
  <c r="AS45" i="10"/>
  <c r="AX45" i="10"/>
  <c r="BH45" i="10"/>
  <c r="AD44" i="10"/>
  <c r="AI44" i="10"/>
  <c r="AN44" i="10"/>
  <c r="AS44" i="10"/>
  <c r="AX44" i="10"/>
  <c r="BH44" i="10"/>
  <c r="AD43" i="10"/>
  <c r="AI43" i="10"/>
  <c r="AN43" i="10"/>
  <c r="AS43" i="10"/>
  <c r="AX43" i="10"/>
  <c r="BH43" i="10"/>
  <c r="AD42" i="10"/>
  <c r="AI42" i="10"/>
  <c r="AN42" i="10"/>
  <c r="AS42" i="10"/>
  <c r="AX42" i="10"/>
  <c r="BH42" i="10"/>
  <c r="AD41" i="10"/>
  <c r="AI41" i="10"/>
  <c r="AN41" i="10"/>
  <c r="AS41" i="10"/>
  <c r="AX41" i="10"/>
  <c r="BH41" i="10"/>
  <c r="AD40" i="10"/>
  <c r="AI40" i="10"/>
  <c r="AN40" i="10"/>
  <c r="AS40" i="10"/>
  <c r="AX40" i="10"/>
  <c r="BH40" i="10"/>
  <c r="AD39" i="10"/>
  <c r="AI39" i="10"/>
  <c r="AN39" i="10"/>
  <c r="AS39" i="10"/>
  <c r="AX39" i="10"/>
  <c r="BH39" i="10"/>
  <c r="AD38" i="10"/>
  <c r="AI38" i="10"/>
  <c r="AN38" i="10"/>
  <c r="AS38" i="10"/>
  <c r="AX38" i="10"/>
  <c r="BH38" i="10"/>
  <c r="AD37" i="10"/>
  <c r="AI37" i="10"/>
  <c r="AN37" i="10"/>
  <c r="AS37" i="10"/>
  <c r="AX37" i="10"/>
  <c r="BH37" i="10"/>
  <c r="AD34" i="10"/>
  <c r="AI34" i="10"/>
  <c r="AN34" i="10"/>
  <c r="AS34" i="10"/>
  <c r="AX34" i="10"/>
  <c r="BH36" i="10"/>
  <c r="BH34" i="10"/>
  <c r="BH35" i="10"/>
  <c r="BH33" i="10"/>
  <c r="AD33" i="10"/>
  <c r="AI33" i="10"/>
  <c r="AN33" i="10"/>
  <c r="AS33" i="10"/>
  <c r="AX35" i="10"/>
  <c r="AX33" i="10"/>
  <c r="BH31" i="10"/>
  <c r="AX36" i="10"/>
  <c r="AD35" i="10"/>
  <c r="AI35" i="10"/>
  <c r="AN35" i="10"/>
  <c r="AS35" i="10"/>
  <c r="AD36" i="10"/>
  <c r="AI36" i="10"/>
  <c r="AN36" i="10"/>
  <c r="AS36" i="10"/>
  <c r="AX31" i="10"/>
  <c r="AD31" i="10"/>
  <c r="AI31" i="10"/>
  <c r="AN31" i="10"/>
  <c r="AS31" i="10"/>
  <c r="O52" i="10"/>
  <c r="N52" i="10"/>
  <c r="M52" i="10"/>
  <c r="K52" i="10"/>
  <c r="J52" i="10"/>
  <c r="I52" i="10"/>
  <c r="H52" i="10"/>
  <c r="O51" i="10"/>
  <c r="N51" i="10"/>
  <c r="M51" i="10"/>
  <c r="K51" i="10"/>
  <c r="J51" i="10"/>
  <c r="I51" i="10"/>
  <c r="H51" i="10"/>
  <c r="O50" i="10"/>
  <c r="N50" i="10"/>
  <c r="M50" i="10"/>
  <c r="K50" i="10"/>
  <c r="J50" i="10"/>
  <c r="I50" i="10"/>
  <c r="H50" i="10"/>
  <c r="T49" i="10"/>
  <c r="O49" i="10"/>
  <c r="N49" i="10"/>
  <c r="M49" i="10"/>
  <c r="K49" i="10"/>
  <c r="J49" i="10"/>
  <c r="I49" i="10"/>
  <c r="H49" i="10"/>
  <c r="O48" i="10"/>
  <c r="N48" i="10"/>
  <c r="M48" i="10"/>
  <c r="K48" i="10"/>
  <c r="J48" i="10"/>
  <c r="I48" i="10"/>
  <c r="H48" i="10"/>
  <c r="O47" i="10"/>
  <c r="N47" i="10"/>
  <c r="M47" i="10"/>
  <c r="K47" i="10"/>
  <c r="J47" i="10"/>
  <c r="I47" i="10"/>
  <c r="H47" i="10"/>
  <c r="O46" i="10"/>
  <c r="N46" i="10"/>
  <c r="M46" i="10"/>
  <c r="K46" i="10"/>
  <c r="J46" i="10"/>
  <c r="I46" i="10"/>
  <c r="H46" i="10"/>
  <c r="O45" i="10"/>
  <c r="N45" i="10"/>
  <c r="M45" i="10"/>
  <c r="K45" i="10"/>
  <c r="J45" i="10"/>
  <c r="I45" i="10"/>
  <c r="H45" i="10"/>
  <c r="O44" i="10"/>
  <c r="N44" i="10"/>
  <c r="M44" i="10"/>
  <c r="K44" i="10"/>
  <c r="J44" i="10"/>
  <c r="I44" i="10"/>
  <c r="H44" i="10"/>
  <c r="T43" i="10"/>
  <c r="O43" i="10"/>
  <c r="N43" i="10"/>
  <c r="M43" i="10"/>
  <c r="K43" i="10"/>
  <c r="J43" i="10"/>
  <c r="I43" i="10"/>
  <c r="H43" i="10"/>
  <c r="O42" i="10"/>
  <c r="N42" i="10"/>
  <c r="M42" i="10"/>
  <c r="K42" i="10"/>
  <c r="J42" i="10"/>
  <c r="I42" i="10"/>
  <c r="H42" i="10"/>
  <c r="O41" i="10"/>
  <c r="N41" i="10"/>
  <c r="M41" i="10"/>
  <c r="K41" i="10"/>
  <c r="J41" i="10"/>
  <c r="I41" i="10"/>
  <c r="H41" i="10"/>
  <c r="O40" i="10"/>
  <c r="N40" i="10"/>
  <c r="M40" i="10"/>
  <c r="K40" i="10"/>
  <c r="J40" i="10"/>
  <c r="I40" i="10"/>
  <c r="H40" i="10"/>
  <c r="O39" i="10"/>
  <c r="N39" i="10"/>
  <c r="M39" i="10"/>
  <c r="K39" i="10"/>
  <c r="J39" i="10"/>
  <c r="I39" i="10"/>
  <c r="H39" i="10"/>
  <c r="O38" i="10"/>
  <c r="N38" i="10"/>
  <c r="M38" i="10"/>
  <c r="K38" i="10"/>
  <c r="J38" i="10"/>
  <c r="I38" i="10"/>
  <c r="H38" i="10"/>
  <c r="O37" i="10"/>
  <c r="N37" i="10"/>
  <c r="M37" i="10"/>
  <c r="K37" i="10"/>
  <c r="J37" i="10"/>
  <c r="I37" i="10"/>
  <c r="H37" i="10"/>
  <c r="O34" i="10"/>
  <c r="N34" i="10"/>
  <c r="M34" i="10"/>
  <c r="K34" i="10"/>
  <c r="J34" i="10"/>
  <c r="I34" i="10"/>
  <c r="H34" i="10"/>
  <c r="O33" i="10"/>
  <c r="N33" i="10"/>
  <c r="M33" i="10"/>
  <c r="K33" i="10"/>
  <c r="J33" i="10"/>
  <c r="I33" i="10"/>
  <c r="H33" i="10"/>
  <c r="O21" i="10"/>
  <c r="N21" i="10"/>
  <c r="M21" i="10"/>
  <c r="K21" i="10"/>
  <c r="J21" i="10"/>
  <c r="I21" i="10"/>
  <c r="H21" i="10"/>
  <c r="O32" i="10"/>
  <c r="N32" i="10"/>
  <c r="M32" i="10"/>
  <c r="K32" i="10"/>
  <c r="J32" i="10"/>
  <c r="I32" i="10"/>
  <c r="H32" i="10"/>
  <c r="O26" i="10"/>
  <c r="N26" i="10"/>
  <c r="M26" i="10"/>
  <c r="K26" i="10"/>
  <c r="J26" i="10"/>
  <c r="I26" i="10"/>
  <c r="H26" i="10"/>
  <c r="O35" i="10"/>
  <c r="N35" i="10"/>
  <c r="M35" i="10"/>
  <c r="K35" i="10"/>
  <c r="J35" i="10"/>
  <c r="I35" i="10"/>
  <c r="H35" i="10"/>
  <c r="O28" i="10"/>
  <c r="N28" i="10"/>
  <c r="M28" i="10"/>
  <c r="K28" i="10"/>
  <c r="J28" i="10"/>
  <c r="I28" i="10"/>
  <c r="H28" i="10"/>
  <c r="O36" i="10"/>
  <c r="N36" i="10"/>
  <c r="M36" i="10"/>
  <c r="K36" i="10"/>
  <c r="J36" i="10"/>
  <c r="I36" i="10"/>
  <c r="H36" i="10"/>
  <c r="J6" i="10"/>
  <c r="I6" i="10"/>
  <c r="H6" i="10"/>
  <c r="O30" i="10"/>
  <c r="N30" i="10"/>
  <c r="M30" i="10"/>
  <c r="K30" i="10"/>
  <c r="J30" i="10"/>
  <c r="I30" i="10"/>
  <c r="H30" i="10"/>
  <c r="O31" i="10"/>
  <c r="N31" i="10"/>
  <c r="M31" i="10"/>
  <c r="K31" i="10"/>
  <c r="J31" i="10"/>
  <c r="I31" i="10"/>
  <c r="H31" i="10"/>
  <c r="A2" i="10"/>
  <c r="AG6" i="2"/>
  <c r="AL6" i="2"/>
  <c r="AQ6" i="2"/>
  <c r="AZ6" i="2"/>
  <c r="BA6" i="2"/>
  <c r="BE6" i="2"/>
  <c r="BF6" i="2"/>
  <c r="P6" i="2"/>
  <c r="F6" i="2"/>
  <c r="Q6" i="2"/>
  <c r="T6" i="2"/>
  <c r="E6" i="2"/>
  <c r="AG10" i="2"/>
  <c r="AL10" i="2"/>
  <c r="AQ10" i="2"/>
  <c r="AV10" i="2"/>
  <c r="BE10" i="2"/>
  <c r="BF10" i="2"/>
  <c r="P10" i="2"/>
  <c r="F10" i="2"/>
  <c r="T10" i="2"/>
  <c r="E10" i="2"/>
  <c r="AL28" i="2"/>
  <c r="AQ28" i="2"/>
  <c r="AV28" i="2"/>
  <c r="BE28" i="2"/>
  <c r="BF28" i="2"/>
  <c r="P28" i="2"/>
  <c r="F28" i="2"/>
  <c r="T28" i="2"/>
  <c r="E28" i="2"/>
  <c r="AG24" i="2"/>
  <c r="AL24" i="2"/>
  <c r="AQ24" i="2"/>
  <c r="AV24" i="2"/>
  <c r="BE24" i="2"/>
  <c r="BF24" i="2"/>
  <c r="P24" i="2"/>
  <c r="F24" i="2"/>
  <c r="T24" i="2"/>
  <c r="S24" i="2"/>
  <c r="E24" i="2"/>
  <c r="AG20" i="2"/>
  <c r="AL20" i="2"/>
  <c r="AQ20" i="2"/>
  <c r="AV20" i="2"/>
  <c r="BE20" i="2"/>
  <c r="BF20" i="2"/>
  <c r="P20" i="2"/>
  <c r="F20" i="2"/>
  <c r="T20" i="2"/>
  <c r="E20" i="2"/>
  <c r="AL17" i="2"/>
  <c r="AQ17" i="2"/>
  <c r="AV17" i="2"/>
  <c r="AZ17" i="2"/>
  <c r="BA17" i="2"/>
  <c r="BE17" i="2"/>
  <c r="BF17" i="2"/>
  <c r="P17" i="2"/>
  <c r="F17" i="2"/>
  <c r="S17" i="2"/>
  <c r="E17" i="2"/>
  <c r="AG22" i="2"/>
  <c r="AL22" i="2"/>
  <c r="AQ22" i="2"/>
  <c r="AV22" i="2"/>
  <c r="AZ22" i="2"/>
  <c r="BA22" i="2"/>
  <c r="BE22" i="2"/>
  <c r="BF22" i="2"/>
  <c r="P22" i="2"/>
  <c r="F22" i="2"/>
  <c r="T22" i="2"/>
  <c r="U22" i="2"/>
  <c r="E22" i="2"/>
  <c r="AG15" i="2"/>
  <c r="AL15" i="2"/>
  <c r="AQ15" i="2"/>
  <c r="AV15" i="2"/>
  <c r="BE15" i="2"/>
  <c r="BF15" i="2"/>
  <c r="P15" i="2"/>
  <c r="F15" i="2"/>
  <c r="U15" i="2"/>
  <c r="R15" i="2"/>
  <c r="E15" i="2"/>
  <c r="AG12" i="2"/>
  <c r="AL12" i="2"/>
  <c r="AQ12" i="2"/>
  <c r="AV12" i="2"/>
  <c r="BE12" i="2"/>
  <c r="BF12" i="2"/>
  <c r="P12" i="2"/>
  <c r="F12" i="2"/>
  <c r="R12" i="2"/>
  <c r="Q12" i="2"/>
  <c r="E12" i="2"/>
  <c r="AG14" i="2"/>
  <c r="AL14" i="2"/>
  <c r="AQ14" i="2"/>
  <c r="AZ14" i="2"/>
  <c r="BA14" i="2"/>
  <c r="BE14" i="2"/>
  <c r="BF14" i="2"/>
  <c r="P14" i="2"/>
  <c r="F14" i="2"/>
  <c r="Q14" i="2"/>
  <c r="W14" i="2"/>
  <c r="E14" i="2"/>
  <c r="AG11" i="2"/>
  <c r="AQ11" i="2"/>
  <c r="AV11" i="2"/>
  <c r="AZ11" i="2"/>
  <c r="BA11" i="2"/>
  <c r="BE11" i="2"/>
  <c r="BF11" i="2"/>
  <c r="P11" i="2"/>
  <c r="F11" i="2"/>
  <c r="T11" i="2"/>
  <c r="Q11" i="2"/>
  <c r="E11" i="2"/>
  <c r="AG9" i="2"/>
  <c r="AL9" i="2"/>
  <c r="AQ9" i="2"/>
  <c r="AV9" i="2"/>
  <c r="AZ9" i="2"/>
  <c r="BA9" i="2"/>
  <c r="BE9" i="2"/>
  <c r="BF9" i="2"/>
  <c r="P9" i="2"/>
  <c r="F9" i="2"/>
  <c r="S9" i="2"/>
  <c r="W9" i="2"/>
  <c r="E9" i="2"/>
  <c r="BE21" i="2"/>
  <c r="BF21" i="2"/>
  <c r="AL13" i="4"/>
  <c r="AQ13" i="4"/>
  <c r="AV13" i="4"/>
  <c r="BE13" i="4"/>
  <c r="BF13" i="4"/>
  <c r="P13" i="4"/>
  <c r="F13" i="4"/>
  <c r="Q13" i="4"/>
  <c r="E13" i="4"/>
  <c r="AG14" i="4"/>
  <c r="AL14" i="4"/>
  <c r="AZ14" i="4"/>
  <c r="BA14" i="4"/>
  <c r="BE14" i="4"/>
  <c r="BF14" i="4"/>
  <c r="P14" i="4"/>
  <c r="F14" i="4"/>
  <c r="Q14" i="4"/>
  <c r="E14" i="4"/>
  <c r="AQ8" i="4"/>
  <c r="AV8" i="4"/>
  <c r="AZ8" i="4"/>
  <c r="BA8" i="4"/>
  <c r="BE8" i="4"/>
  <c r="BF8" i="4"/>
  <c r="P8" i="4"/>
  <c r="F8" i="4"/>
  <c r="Q8" i="4"/>
  <c r="E8" i="4"/>
  <c r="AL11" i="4"/>
  <c r="AQ11" i="4"/>
  <c r="AV11" i="4"/>
  <c r="BE11" i="4"/>
  <c r="BF11" i="4"/>
  <c r="P11" i="4"/>
  <c r="F11" i="4"/>
  <c r="W11" i="4"/>
  <c r="E11" i="4"/>
  <c r="AL6" i="4"/>
  <c r="AQ6" i="4"/>
  <c r="AV6" i="4"/>
  <c r="AZ6" i="4"/>
  <c r="BA6" i="4"/>
  <c r="BE6" i="4"/>
  <c r="BF6" i="4"/>
  <c r="P6" i="4"/>
  <c r="F6" i="4"/>
  <c r="T6" i="4"/>
  <c r="Q6" i="4"/>
  <c r="E6" i="4"/>
  <c r="AL7" i="4"/>
  <c r="AQ7" i="4"/>
  <c r="AV7" i="4"/>
  <c r="AZ7" i="4"/>
  <c r="BA7" i="4"/>
  <c r="BE7" i="4"/>
  <c r="BF7" i="4"/>
  <c r="P7" i="4"/>
  <c r="F7" i="4"/>
  <c r="V7" i="4"/>
  <c r="W7" i="4"/>
  <c r="E7" i="4"/>
  <c r="BE19" i="4"/>
  <c r="BF19" i="4"/>
  <c r="AL13" i="1"/>
  <c r="AQ13" i="1"/>
  <c r="AV13" i="1"/>
  <c r="AZ13" i="1"/>
  <c r="BA13" i="1"/>
  <c r="BE13" i="1"/>
  <c r="BF13" i="1"/>
  <c r="P13" i="1"/>
  <c r="F13" i="1"/>
  <c r="Q13" i="1"/>
  <c r="U13" i="1"/>
  <c r="E13" i="1"/>
  <c r="AG14" i="1"/>
  <c r="AL14" i="1"/>
  <c r="AV14" i="1"/>
  <c r="BE14" i="1"/>
  <c r="BF14" i="1"/>
  <c r="P14" i="1"/>
  <c r="F14" i="1"/>
  <c r="W14" i="1"/>
  <c r="E14" i="1"/>
  <c r="AG9" i="1"/>
  <c r="AL9" i="1"/>
  <c r="AQ9" i="1"/>
  <c r="AV9" i="1"/>
  <c r="AZ9" i="1"/>
  <c r="BA9" i="1"/>
  <c r="BE9" i="1"/>
  <c r="BF9" i="1"/>
  <c r="P9" i="1"/>
  <c r="F9" i="1"/>
  <c r="T9" i="1"/>
  <c r="S9" i="1"/>
  <c r="R9" i="1"/>
  <c r="E9" i="1"/>
  <c r="AG12" i="1"/>
  <c r="AL12" i="1"/>
  <c r="AV12" i="1"/>
  <c r="AZ12" i="1"/>
  <c r="BA12" i="1"/>
  <c r="BE12" i="1"/>
  <c r="BF12" i="1"/>
  <c r="P12" i="1"/>
  <c r="F12" i="1"/>
  <c r="U12" i="1"/>
  <c r="Q12" i="1"/>
  <c r="E12" i="1"/>
  <c r="AG11" i="1"/>
  <c r="AL11" i="1"/>
  <c r="AQ11" i="1"/>
  <c r="AV11" i="1"/>
  <c r="AZ11" i="1"/>
  <c r="BA11" i="1"/>
  <c r="BE11" i="1"/>
  <c r="BF11" i="1"/>
  <c r="P11" i="1"/>
  <c r="F11" i="1"/>
  <c r="U11" i="1"/>
  <c r="S11" i="1"/>
  <c r="Q11" i="1"/>
  <c r="E11" i="1"/>
  <c r="AG13" i="3"/>
  <c r="AL13" i="3"/>
  <c r="AU13" i="3"/>
  <c r="AV13" i="3"/>
  <c r="AZ13" i="3"/>
  <c r="BA13" i="3"/>
  <c r="BE13" i="3"/>
  <c r="BF13" i="3"/>
  <c r="P13" i="3"/>
  <c r="F13" i="3"/>
  <c r="V13" i="3"/>
  <c r="E13" i="3"/>
  <c r="AL12" i="3"/>
  <c r="AQ12" i="3"/>
  <c r="AU12" i="3"/>
  <c r="AV12" i="3"/>
  <c r="AZ12" i="3"/>
  <c r="BA12" i="3"/>
  <c r="BE12" i="3"/>
  <c r="BF12" i="3"/>
  <c r="P12" i="3"/>
  <c r="F12" i="3"/>
  <c r="U12" i="3"/>
  <c r="E12" i="3"/>
  <c r="AG11" i="3"/>
  <c r="AL11" i="3"/>
  <c r="AQ11" i="3"/>
  <c r="AU11" i="3"/>
  <c r="AV11" i="3"/>
  <c r="AZ11" i="3"/>
  <c r="BA11" i="3"/>
  <c r="BE11" i="3"/>
  <c r="BF11" i="3"/>
  <c r="P11" i="3"/>
  <c r="F11" i="3"/>
  <c r="T11" i="3"/>
  <c r="U11" i="3"/>
  <c r="S11" i="3"/>
  <c r="E11" i="3"/>
  <c r="AQ10" i="3"/>
  <c r="AU10" i="3"/>
  <c r="AV10" i="3"/>
  <c r="AZ10" i="3"/>
  <c r="BA10" i="3"/>
  <c r="BE10" i="3"/>
  <c r="BF10" i="3"/>
  <c r="P10" i="3"/>
  <c r="F10" i="3"/>
  <c r="V10" i="3"/>
  <c r="E10" i="3"/>
  <c r="AG9" i="3"/>
  <c r="AL9" i="3"/>
  <c r="AQ9" i="3"/>
  <c r="AZ9" i="3"/>
  <c r="BA9" i="3"/>
  <c r="BE9" i="3"/>
  <c r="BF9" i="3"/>
  <c r="P9" i="3"/>
  <c r="F9" i="3"/>
  <c r="T9" i="3"/>
  <c r="E9" i="3"/>
  <c r="AG8" i="3"/>
  <c r="AL8" i="3"/>
  <c r="AQ8" i="3"/>
  <c r="AU8" i="3"/>
  <c r="AV8" i="3"/>
  <c r="AZ8" i="3"/>
  <c r="BA8" i="3"/>
  <c r="BE8" i="3"/>
  <c r="BF8" i="3"/>
  <c r="P8" i="3"/>
  <c r="F8" i="3"/>
  <c r="S8" i="3"/>
  <c r="T8" i="3"/>
  <c r="U8" i="3"/>
  <c r="E8" i="3"/>
  <c r="AG6" i="3"/>
  <c r="AL6" i="3"/>
  <c r="AQ6" i="3"/>
  <c r="AU6" i="3"/>
  <c r="AV6" i="3"/>
  <c r="AZ6" i="3"/>
  <c r="BA6" i="3"/>
  <c r="BE6" i="3"/>
  <c r="BF6" i="3"/>
  <c r="P6" i="3"/>
  <c r="F6" i="3"/>
  <c r="T6" i="3"/>
  <c r="V6" i="3"/>
  <c r="W6" i="3"/>
  <c r="E6" i="3"/>
  <c r="AG8" i="1"/>
  <c r="AL8" i="1"/>
  <c r="AQ8" i="1"/>
  <c r="AV8" i="1"/>
  <c r="AZ8" i="1"/>
  <c r="BA8" i="1"/>
  <c r="BE8" i="1"/>
  <c r="BF8" i="1"/>
  <c r="P8" i="1"/>
  <c r="F8" i="1"/>
  <c r="U8" i="1"/>
  <c r="V8" i="1"/>
  <c r="Q8" i="1"/>
  <c r="E8" i="1"/>
  <c r="AG7" i="1"/>
  <c r="AL7" i="1"/>
  <c r="AQ7" i="1"/>
  <c r="AV7" i="1"/>
  <c r="AZ7" i="1"/>
  <c r="BA7" i="1"/>
  <c r="BE7" i="1"/>
  <c r="BF7" i="1"/>
  <c r="P7" i="1"/>
  <c r="F7" i="1"/>
  <c r="U7" i="1"/>
  <c r="S7" i="1"/>
  <c r="R7" i="1"/>
  <c r="E7" i="1"/>
  <c r="AG6" i="1"/>
  <c r="AL6" i="1"/>
  <c r="AQ6" i="1"/>
  <c r="AV6" i="1"/>
  <c r="AZ6" i="1"/>
  <c r="BA6" i="1"/>
  <c r="BE6" i="1"/>
  <c r="BF6" i="1"/>
  <c r="P6" i="1"/>
  <c r="F6" i="1"/>
  <c r="U6" i="1"/>
  <c r="T6" i="1"/>
  <c r="S6" i="1"/>
  <c r="E6" i="1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3" i="3"/>
  <c r="N28" i="3"/>
  <c r="N27" i="3"/>
  <c r="N26" i="3"/>
  <c r="N25" i="3"/>
  <c r="N24" i="3"/>
  <c r="N19" i="3"/>
  <c r="N22" i="3"/>
  <c r="N21" i="3"/>
  <c r="N20" i="3"/>
  <c r="N18" i="3"/>
  <c r="N17" i="3"/>
  <c r="N16" i="3"/>
  <c r="N15" i="3"/>
  <c r="N13" i="3"/>
  <c r="N14" i="3"/>
  <c r="N12" i="3"/>
  <c r="N11" i="3"/>
  <c r="N10" i="3"/>
  <c r="N7" i="3"/>
  <c r="N9" i="3"/>
  <c r="N8" i="3"/>
  <c r="N6" i="3"/>
  <c r="N58" i="2"/>
  <c r="N59" i="2"/>
  <c r="N60" i="2"/>
  <c r="N61" i="2"/>
  <c r="N62" i="2"/>
  <c r="N63" i="2"/>
  <c r="N64" i="2"/>
  <c r="N65" i="2"/>
  <c r="N66" i="2"/>
  <c r="N57" i="2"/>
  <c r="N56" i="2"/>
  <c r="N55" i="2"/>
  <c r="N54" i="2"/>
  <c r="N53" i="2"/>
  <c r="N52" i="2"/>
  <c r="N51" i="2"/>
  <c r="N50" i="2"/>
  <c r="N49" i="2"/>
  <c r="N48" i="2"/>
  <c r="N41" i="2"/>
  <c r="N47" i="2"/>
  <c r="N46" i="2"/>
  <c r="N45" i="2"/>
  <c r="N35" i="2"/>
  <c r="N44" i="2"/>
  <c r="N43" i="2"/>
  <c r="N42" i="2"/>
  <c r="N40" i="2"/>
  <c r="N39" i="2"/>
  <c r="N38" i="2"/>
  <c r="N37" i="2"/>
  <c r="N32" i="2"/>
  <c r="N36" i="2"/>
  <c r="N30" i="2"/>
  <c r="N34" i="2"/>
  <c r="N33" i="2"/>
  <c r="N31" i="2"/>
  <c r="N28" i="2"/>
  <c r="N23" i="2"/>
  <c r="N29" i="2"/>
  <c r="N25" i="2"/>
  <c r="N27" i="2"/>
  <c r="N24" i="2"/>
  <c r="N26" i="2"/>
  <c r="N21" i="2"/>
  <c r="N13" i="2"/>
  <c r="N20" i="2"/>
  <c r="N16" i="2"/>
  <c r="N17" i="2"/>
  <c r="N22" i="2"/>
  <c r="N19" i="2"/>
  <c r="N18" i="2"/>
  <c r="N15" i="2"/>
  <c r="N12" i="2"/>
  <c r="N10" i="2"/>
  <c r="N14" i="2"/>
  <c r="N11" i="2"/>
  <c r="N9" i="2"/>
  <c r="N8" i="2"/>
  <c r="N7" i="2"/>
  <c r="N6" i="2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0" i="4"/>
  <c r="N26" i="4"/>
  <c r="N25" i="4"/>
  <c r="N24" i="4"/>
  <c r="N19" i="4"/>
  <c r="N23" i="4"/>
  <c r="N22" i="4"/>
  <c r="N21" i="4"/>
  <c r="N12" i="4"/>
  <c r="N18" i="4"/>
  <c r="N17" i="4"/>
  <c r="N13" i="4"/>
  <c r="N15" i="4"/>
  <c r="N14" i="4"/>
  <c r="N16" i="4"/>
  <c r="N9" i="4"/>
  <c r="N8" i="4"/>
  <c r="N11" i="4"/>
  <c r="N10" i="4"/>
  <c r="N6" i="4"/>
  <c r="N7" i="4"/>
  <c r="N8" i="1"/>
  <c r="N11" i="1"/>
  <c r="N12" i="1"/>
  <c r="N9" i="1"/>
  <c r="N10" i="1"/>
  <c r="N14" i="1"/>
  <c r="N13" i="1"/>
  <c r="N15" i="1"/>
  <c r="N16" i="1"/>
  <c r="N18" i="1"/>
  <c r="N19" i="1"/>
  <c r="N20" i="1"/>
  <c r="N17" i="1"/>
  <c r="N21" i="1"/>
  <c r="N22" i="1"/>
  <c r="N23" i="1"/>
  <c r="N24" i="1"/>
  <c r="N26" i="1"/>
  <c r="N27" i="1"/>
  <c r="N28" i="1"/>
  <c r="N31" i="1"/>
  <c r="N32" i="1"/>
  <c r="N33" i="1"/>
  <c r="N34" i="1"/>
  <c r="N35" i="1"/>
  <c r="N36" i="1"/>
  <c r="N29" i="1"/>
  <c r="N25" i="1"/>
  <c r="N37" i="1"/>
  <c r="N38" i="1"/>
  <c r="N39" i="1"/>
  <c r="N40" i="1"/>
  <c r="N41" i="1"/>
  <c r="N42" i="1"/>
  <c r="N30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6" i="1"/>
  <c r="N7" i="1"/>
  <c r="BE23" i="3"/>
  <c r="BF23" i="3"/>
  <c r="BE39" i="4"/>
  <c r="BF39" i="4"/>
  <c r="BE12" i="4"/>
  <c r="BF12" i="4"/>
  <c r="BE30" i="2"/>
  <c r="BF30" i="2"/>
  <c r="BE13" i="2"/>
  <c r="BF13" i="2"/>
  <c r="BE26" i="2"/>
  <c r="BF26" i="2"/>
  <c r="BE17" i="1"/>
  <c r="BF17" i="1"/>
  <c r="BE25" i="1"/>
  <c r="BF25" i="1"/>
  <c r="BE30" i="1"/>
  <c r="BF30" i="1"/>
  <c r="BE35" i="2"/>
  <c r="BF35" i="2"/>
  <c r="BE41" i="2"/>
  <c r="BF41" i="2"/>
  <c r="AG8" i="2"/>
  <c r="AL8" i="2"/>
  <c r="AQ8" i="2"/>
  <c r="AV8" i="2"/>
  <c r="AZ8" i="2"/>
  <c r="BA8" i="2"/>
  <c r="BE8" i="2"/>
  <c r="BF8" i="2"/>
  <c r="P8" i="2"/>
  <c r="F8" i="2"/>
  <c r="R8" i="2"/>
  <c r="Q8" i="2"/>
  <c r="E8" i="2"/>
  <c r="AG7" i="2"/>
  <c r="AL7" i="2"/>
  <c r="AQ7" i="2"/>
  <c r="AV7" i="2"/>
  <c r="AZ7" i="2"/>
  <c r="BA7" i="2"/>
  <c r="BE7" i="2"/>
  <c r="BF7" i="2"/>
  <c r="P7" i="2"/>
  <c r="F7" i="2"/>
  <c r="R7" i="2"/>
  <c r="Q7" i="2"/>
  <c r="E7" i="2"/>
  <c r="F58" i="2"/>
  <c r="Q58" i="2"/>
  <c r="R58" i="2"/>
  <c r="S58" i="2"/>
  <c r="T58" i="2"/>
  <c r="U58" i="2"/>
  <c r="V58" i="2"/>
  <c r="W58" i="2"/>
  <c r="F59" i="2"/>
  <c r="Q59" i="2"/>
  <c r="R59" i="2"/>
  <c r="S59" i="2"/>
  <c r="T59" i="2"/>
  <c r="U59" i="2"/>
  <c r="V59" i="2"/>
  <c r="W59" i="2"/>
  <c r="F60" i="2"/>
  <c r="Q60" i="2"/>
  <c r="R60" i="2"/>
  <c r="S60" i="2"/>
  <c r="T60" i="2"/>
  <c r="U60" i="2"/>
  <c r="V60" i="2"/>
  <c r="W60" i="2"/>
  <c r="F61" i="2"/>
  <c r="Q61" i="2"/>
  <c r="R61" i="2"/>
  <c r="S61" i="2"/>
  <c r="T61" i="2"/>
  <c r="U61" i="2"/>
  <c r="V61" i="2"/>
  <c r="W61" i="2"/>
  <c r="F62" i="2"/>
  <c r="Q62" i="2"/>
  <c r="R62" i="2"/>
  <c r="S62" i="2"/>
  <c r="T62" i="2"/>
  <c r="U62" i="2"/>
  <c r="V62" i="2"/>
  <c r="W62" i="2"/>
  <c r="F63" i="2"/>
  <c r="Q63" i="2"/>
  <c r="R63" i="2"/>
  <c r="S63" i="2"/>
  <c r="T63" i="2"/>
  <c r="U63" i="2"/>
  <c r="V63" i="2"/>
  <c r="W63" i="2"/>
  <c r="F64" i="2"/>
  <c r="Q64" i="2"/>
  <c r="R64" i="2"/>
  <c r="S64" i="2"/>
  <c r="T64" i="2"/>
  <c r="U64" i="2"/>
  <c r="V64" i="2"/>
  <c r="W64" i="2"/>
  <c r="F65" i="2"/>
  <c r="Q65" i="2"/>
  <c r="R65" i="2"/>
  <c r="S65" i="2"/>
  <c r="T65" i="2"/>
  <c r="U65" i="2"/>
  <c r="V65" i="2"/>
  <c r="W65" i="2"/>
  <c r="F66" i="2"/>
  <c r="Q66" i="2"/>
  <c r="R66" i="2"/>
  <c r="S66" i="2"/>
  <c r="T66" i="2"/>
  <c r="U66" i="2"/>
  <c r="V66" i="2"/>
  <c r="W66" i="2"/>
  <c r="F57" i="2"/>
  <c r="W57" i="2"/>
  <c r="V57" i="2"/>
  <c r="U57" i="2"/>
  <c r="T57" i="2"/>
  <c r="S57" i="2"/>
  <c r="R57" i="2"/>
  <c r="Q57" i="2"/>
  <c r="F56" i="2"/>
  <c r="W56" i="2"/>
  <c r="V56" i="2"/>
  <c r="U56" i="2"/>
  <c r="T56" i="2"/>
  <c r="S56" i="2"/>
  <c r="R56" i="2"/>
  <c r="Q56" i="2"/>
  <c r="F55" i="2"/>
  <c r="W55" i="2"/>
  <c r="V55" i="2"/>
  <c r="U55" i="2"/>
  <c r="T55" i="2"/>
  <c r="S55" i="2"/>
  <c r="R55" i="2"/>
  <c r="Q55" i="2"/>
  <c r="F54" i="2"/>
  <c r="W54" i="2"/>
  <c r="V54" i="2"/>
  <c r="U54" i="2"/>
  <c r="T54" i="2"/>
  <c r="S54" i="2"/>
  <c r="R54" i="2"/>
  <c r="Q54" i="2"/>
  <c r="F53" i="2"/>
  <c r="W53" i="2"/>
  <c r="V53" i="2"/>
  <c r="U53" i="2"/>
  <c r="T53" i="2"/>
  <c r="S53" i="2"/>
  <c r="R53" i="2"/>
  <c r="Q53" i="2"/>
  <c r="F52" i="2"/>
  <c r="W52" i="2"/>
  <c r="V52" i="2"/>
  <c r="U52" i="2"/>
  <c r="T52" i="2"/>
  <c r="S52" i="2"/>
  <c r="R52" i="2"/>
  <c r="Q52" i="2"/>
  <c r="F51" i="2"/>
  <c r="W51" i="2"/>
  <c r="V51" i="2"/>
  <c r="U51" i="2"/>
  <c r="T51" i="2"/>
  <c r="S51" i="2"/>
  <c r="R51" i="2"/>
  <c r="Q51" i="2"/>
  <c r="F50" i="2"/>
  <c r="W50" i="2"/>
  <c r="V50" i="2"/>
  <c r="U50" i="2"/>
  <c r="T50" i="2"/>
  <c r="S50" i="2"/>
  <c r="R50" i="2"/>
  <c r="Q50" i="2"/>
  <c r="F49" i="2"/>
  <c r="W49" i="2"/>
  <c r="V49" i="2"/>
  <c r="U49" i="2"/>
  <c r="T49" i="2"/>
  <c r="S49" i="2"/>
  <c r="R49" i="2"/>
  <c r="Q49" i="2"/>
  <c r="F48" i="2"/>
  <c r="W48" i="2"/>
  <c r="V48" i="2"/>
  <c r="U48" i="2"/>
  <c r="T48" i="2"/>
  <c r="S48" i="2"/>
  <c r="R48" i="2"/>
  <c r="Q48" i="2"/>
  <c r="F41" i="2"/>
  <c r="W41" i="2"/>
  <c r="V41" i="2"/>
  <c r="U41" i="2"/>
  <c r="T41" i="2"/>
  <c r="S41" i="2"/>
  <c r="R41" i="2"/>
  <c r="Q41" i="2"/>
  <c r="F47" i="2"/>
  <c r="W47" i="2"/>
  <c r="V47" i="2"/>
  <c r="U47" i="2"/>
  <c r="T47" i="2"/>
  <c r="S47" i="2"/>
  <c r="R47" i="2"/>
  <c r="Q47" i="2"/>
  <c r="AZ38" i="2"/>
  <c r="F38" i="2"/>
  <c r="W38" i="2"/>
  <c r="V38" i="2"/>
  <c r="U38" i="2"/>
  <c r="T38" i="2"/>
  <c r="S38" i="2"/>
  <c r="R38" i="2"/>
  <c r="Q38" i="2"/>
  <c r="F46" i="2"/>
  <c r="W46" i="2"/>
  <c r="V46" i="2"/>
  <c r="U46" i="2"/>
  <c r="T46" i="2"/>
  <c r="S46" i="2"/>
  <c r="R46" i="2"/>
  <c r="Q46" i="2"/>
  <c r="F45" i="2"/>
  <c r="W45" i="2"/>
  <c r="V45" i="2"/>
  <c r="U45" i="2"/>
  <c r="T45" i="2"/>
  <c r="S45" i="2"/>
  <c r="R45" i="2"/>
  <c r="Q45" i="2"/>
  <c r="F35" i="2"/>
  <c r="W35" i="2"/>
  <c r="V35" i="2"/>
  <c r="U35" i="2"/>
  <c r="T35" i="2"/>
  <c r="S35" i="2"/>
  <c r="R35" i="2"/>
  <c r="Q35" i="2"/>
  <c r="F44" i="2"/>
  <c r="W44" i="2"/>
  <c r="V44" i="2"/>
  <c r="U44" i="2"/>
  <c r="T44" i="2"/>
  <c r="S44" i="2"/>
  <c r="R44" i="2"/>
  <c r="Q44" i="2"/>
  <c r="F43" i="2"/>
  <c r="W43" i="2"/>
  <c r="V43" i="2"/>
  <c r="U43" i="2"/>
  <c r="T43" i="2"/>
  <c r="S43" i="2"/>
  <c r="R43" i="2"/>
  <c r="Q43" i="2"/>
  <c r="F42" i="2"/>
  <c r="W42" i="2"/>
  <c r="V42" i="2"/>
  <c r="U42" i="2"/>
  <c r="T42" i="2"/>
  <c r="S42" i="2"/>
  <c r="R42" i="2"/>
  <c r="Q42" i="2"/>
  <c r="F40" i="2"/>
  <c r="W40" i="2"/>
  <c r="V40" i="2"/>
  <c r="U40" i="2"/>
  <c r="T40" i="2"/>
  <c r="S40" i="2"/>
  <c r="R40" i="2"/>
  <c r="Q40" i="2"/>
  <c r="F39" i="2"/>
  <c r="W39" i="2"/>
  <c r="V39" i="2"/>
  <c r="U39" i="2"/>
  <c r="T39" i="2"/>
  <c r="S39" i="2"/>
  <c r="R39" i="2"/>
  <c r="Q39" i="2"/>
  <c r="F37" i="2"/>
  <c r="W37" i="2"/>
  <c r="V37" i="2"/>
  <c r="U37" i="2"/>
  <c r="T37" i="2"/>
  <c r="S37" i="2"/>
  <c r="R37" i="2"/>
  <c r="Q37" i="2"/>
  <c r="BE32" i="2"/>
  <c r="F32" i="2"/>
  <c r="W32" i="2"/>
  <c r="V32" i="2"/>
  <c r="U32" i="2"/>
  <c r="T32" i="2"/>
  <c r="S32" i="2"/>
  <c r="R32" i="2"/>
  <c r="Q32" i="2"/>
  <c r="F36" i="2"/>
  <c r="W36" i="2"/>
  <c r="V36" i="2"/>
  <c r="U36" i="2"/>
  <c r="T36" i="2"/>
  <c r="S36" i="2"/>
  <c r="R36" i="2"/>
  <c r="Q36" i="2"/>
  <c r="F30" i="2"/>
  <c r="W30" i="2"/>
  <c r="V30" i="2"/>
  <c r="U30" i="2"/>
  <c r="T30" i="2"/>
  <c r="S30" i="2"/>
  <c r="R30" i="2"/>
  <c r="Q30" i="2"/>
  <c r="F34" i="2"/>
  <c r="W34" i="2"/>
  <c r="V34" i="2"/>
  <c r="U34" i="2"/>
  <c r="T34" i="2"/>
  <c r="S34" i="2"/>
  <c r="R34" i="2"/>
  <c r="Q34" i="2"/>
  <c r="F33" i="2"/>
  <c r="W33" i="2"/>
  <c r="V33" i="2"/>
  <c r="U33" i="2"/>
  <c r="T33" i="2"/>
  <c r="S33" i="2"/>
  <c r="R33" i="2"/>
  <c r="Q33" i="2"/>
  <c r="F31" i="2"/>
  <c r="W31" i="2"/>
  <c r="V31" i="2"/>
  <c r="U31" i="2"/>
  <c r="T31" i="2"/>
  <c r="S31" i="2"/>
  <c r="R31" i="2"/>
  <c r="Q31" i="2"/>
  <c r="AZ21" i="2"/>
  <c r="F21" i="2"/>
  <c r="W21" i="2"/>
  <c r="V21" i="2"/>
  <c r="U21" i="2"/>
  <c r="T21" i="2"/>
  <c r="S21" i="2"/>
  <c r="R21" i="2"/>
  <c r="Q21" i="2"/>
  <c r="W28" i="2"/>
  <c r="V28" i="2"/>
  <c r="U28" i="2"/>
  <c r="S28" i="2"/>
  <c r="R28" i="2"/>
  <c r="Q28" i="2"/>
  <c r="BE23" i="2"/>
  <c r="F23" i="2"/>
  <c r="W23" i="2"/>
  <c r="V23" i="2"/>
  <c r="U23" i="2"/>
  <c r="T23" i="2"/>
  <c r="S23" i="2"/>
  <c r="R23" i="2"/>
  <c r="Q23" i="2"/>
  <c r="F29" i="2"/>
  <c r="W29" i="2"/>
  <c r="V29" i="2"/>
  <c r="U29" i="2"/>
  <c r="T29" i="2"/>
  <c r="S29" i="2"/>
  <c r="R29" i="2"/>
  <c r="Q29" i="2"/>
  <c r="W17" i="2"/>
  <c r="V17" i="2"/>
  <c r="U17" i="2"/>
  <c r="T17" i="2"/>
  <c r="R17" i="2"/>
  <c r="Q17" i="2"/>
  <c r="BE25" i="2"/>
  <c r="F25" i="2"/>
  <c r="W25" i="2"/>
  <c r="V25" i="2"/>
  <c r="U25" i="2"/>
  <c r="T25" i="2"/>
  <c r="S25" i="2"/>
  <c r="R25" i="2"/>
  <c r="Q25" i="2"/>
  <c r="F27" i="2"/>
  <c r="W27" i="2"/>
  <c r="V27" i="2"/>
  <c r="U27" i="2"/>
  <c r="T27" i="2"/>
  <c r="S27" i="2"/>
  <c r="R27" i="2"/>
  <c r="Q27" i="2"/>
  <c r="W24" i="2"/>
  <c r="V24" i="2"/>
  <c r="U24" i="2"/>
  <c r="R24" i="2"/>
  <c r="Q24" i="2"/>
  <c r="F26" i="2"/>
  <c r="W26" i="2"/>
  <c r="V26" i="2"/>
  <c r="U26" i="2"/>
  <c r="T26" i="2"/>
  <c r="S26" i="2"/>
  <c r="R26" i="2"/>
  <c r="Q26" i="2"/>
  <c r="W22" i="2"/>
  <c r="V22" i="2"/>
  <c r="S22" i="2"/>
  <c r="R22" i="2"/>
  <c r="Q22" i="2"/>
  <c r="F13" i="2"/>
  <c r="W13" i="2"/>
  <c r="V13" i="2"/>
  <c r="U13" i="2"/>
  <c r="T13" i="2"/>
  <c r="S13" i="2"/>
  <c r="R13" i="2"/>
  <c r="Q13" i="2"/>
  <c r="W20" i="2"/>
  <c r="V20" i="2"/>
  <c r="U20" i="2"/>
  <c r="S20" i="2"/>
  <c r="R20" i="2"/>
  <c r="Q20" i="2"/>
  <c r="BE16" i="2"/>
  <c r="F16" i="2"/>
  <c r="W16" i="2"/>
  <c r="V16" i="2"/>
  <c r="U16" i="2"/>
  <c r="T16" i="2"/>
  <c r="S16" i="2"/>
  <c r="R16" i="2"/>
  <c r="Q16" i="2"/>
  <c r="F19" i="2"/>
  <c r="W19" i="2"/>
  <c r="V19" i="2"/>
  <c r="U19" i="2"/>
  <c r="T19" i="2"/>
  <c r="S19" i="2"/>
  <c r="R19" i="2"/>
  <c r="Q19" i="2"/>
  <c r="F18" i="2"/>
  <c r="W18" i="2"/>
  <c r="V18" i="2"/>
  <c r="U18" i="2"/>
  <c r="T18" i="2"/>
  <c r="S18" i="2"/>
  <c r="R18" i="2"/>
  <c r="Q18" i="2"/>
  <c r="W15" i="2"/>
  <c r="V15" i="2"/>
  <c r="T15" i="2"/>
  <c r="S15" i="2"/>
  <c r="Q15" i="2"/>
  <c r="V14" i="2"/>
  <c r="U14" i="2"/>
  <c r="T14" i="2"/>
  <c r="S14" i="2"/>
  <c r="R14" i="2"/>
  <c r="W11" i="2"/>
  <c r="V11" i="2"/>
  <c r="U11" i="2"/>
  <c r="S11" i="2"/>
  <c r="R11" i="2"/>
  <c r="W12" i="2"/>
  <c r="V12" i="2"/>
  <c r="U12" i="2"/>
  <c r="T12" i="2"/>
  <c r="S12" i="2"/>
  <c r="W10" i="2"/>
  <c r="V10" i="2"/>
  <c r="U10" i="2"/>
  <c r="S10" i="2"/>
  <c r="R10" i="2"/>
  <c r="Q10" i="2"/>
  <c r="W8" i="2"/>
  <c r="V8" i="2"/>
  <c r="U8" i="2"/>
  <c r="T8" i="2"/>
  <c r="S8" i="2"/>
  <c r="V9" i="2"/>
  <c r="U9" i="2"/>
  <c r="T9" i="2"/>
  <c r="R9" i="2"/>
  <c r="Q9" i="2"/>
  <c r="W7" i="2"/>
  <c r="V7" i="2"/>
  <c r="U7" i="2"/>
  <c r="T7" i="2"/>
  <c r="S7" i="2"/>
  <c r="W6" i="2"/>
  <c r="V6" i="2"/>
  <c r="U6" i="2"/>
  <c r="S6" i="2"/>
  <c r="R6" i="2"/>
  <c r="F45" i="4"/>
  <c r="W45" i="4"/>
  <c r="V45" i="4"/>
  <c r="U45" i="4"/>
  <c r="T45" i="4"/>
  <c r="S45" i="4"/>
  <c r="R45" i="4"/>
  <c r="Q45" i="4"/>
  <c r="F44" i="4"/>
  <c r="W44" i="4"/>
  <c r="V44" i="4"/>
  <c r="U44" i="4"/>
  <c r="T44" i="4"/>
  <c r="S44" i="4"/>
  <c r="R44" i="4"/>
  <c r="Q44" i="4"/>
  <c r="F43" i="4"/>
  <c r="W43" i="4"/>
  <c r="V43" i="4"/>
  <c r="U43" i="4"/>
  <c r="T43" i="4"/>
  <c r="S43" i="4"/>
  <c r="R43" i="4"/>
  <c r="Q43" i="4"/>
  <c r="F42" i="4"/>
  <c r="W42" i="4"/>
  <c r="V42" i="4"/>
  <c r="U42" i="4"/>
  <c r="T42" i="4"/>
  <c r="S42" i="4"/>
  <c r="R42" i="4"/>
  <c r="Q42" i="4"/>
  <c r="F41" i="4"/>
  <c r="W41" i="4"/>
  <c r="V41" i="4"/>
  <c r="U41" i="4"/>
  <c r="T41" i="4"/>
  <c r="S41" i="4"/>
  <c r="R41" i="4"/>
  <c r="Q41" i="4"/>
  <c r="F40" i="4"/>
  <c r="W40" i="4"/>
  <c r="V40" i="4"/>
  <c r="U40" i="4"/>
  <c r="T40" i="4"/>
  <c r="S40" i="4"/>
  <c r="R40" i="4"/>
  <c r="Q40" i="4"/>
  <c r="F39" i="4"/>
  <c r="W39" i="4"/>
  <c r="V39" i="4"/>
  <c r="U39" i="4"/>
  <c r="T39" i="4"/>
  <c r="S39" i="4"/>
  <c r="R39" i="4"/>
  <c r="Q39" i="4"/>
  <c r="F38" i="4"/>
  <c r="W38" i="4"/>
  <c r="V38" i="4"/>
  <c r="U38" i="4"/>
  <c r="T38" i="4"/>
  <c r="S38" i="4"/>
  <c r="R38" i="4"/>
  <c r="Q38" i="4"/>
  <c r="F37" i="4"/>
  <c r="W37" i="4"/>
  <c r="V37" i="4"/>
  <c r="U37" i="4"/>
  <c r="T37" i="4"/>
  <c r="S37" i="4"/>
  <c r="R37" i="4"/>
  <c r="Q37" i="4"/>
  <c r="F36" i="4"/>
  <c r="W36" i="4"/>
  <c r="V36" i="4"/>
  <c r="U36" i="4"/>
  <c r="T36" i="4"/>
  <c r="S36" i="4"/>
  <c r="R36" i="4"/>
  <c r="Q36" i="4"/>
  <c r="F35" i="4"/>
  <c r="W35" i="4"/>
  <c r="V35" i="4"/>
  <c r="U35" i="4"/>
  <c r="T35" i="4"/>
  <c r="S35" i="4"/>
  <c r="R35" i="4"/>
  <c r="Q35" i="4"/>
  <c r="F34" i="4"/>
  <c r="W34" i="4"/>
  <c r="V34" i="4"/>
  <c r="U34" i="4"/>
  <c r="T34" i="4"/>
  <c r="S34" i="4"/>
  <c r="R34" i="4"/>
  <c r="Q34" i="4"/>
  <c r="F33" i="4"/>
  <c r="W33" i="4"/>
  <c r="V33" i="4"/>
  <c r="U33" i="4"/>
  <c r="T33" i="4"/>
  <c r="S33" i="4"/>
  <c r="R33" i="4"/>
  <c r="Q33" i="4"/>
  <c r="F32" i="4"/>
  <c r="W32" i="4"/>
  <c r="V32" i="4"/>
  <c r="U32" i="4"/>
  <c r="T32" i="4"/>
  <c r="S32" i="4"/>
  <c r="R32" i="4"/>
  <c r="Q32" i="4"/>
  <c r="AZ27" i="4"/>
  <c r="F27" i="4"/>
  <c r="W27" i="4"/>
  <c r="V27" i="4"/>
  <c r="U27" i="4"/>
  <c r="T27" i="4"/>
  <c r="S27" i="4"/>
  <c r="R27" i="4"/>
  <c r="Q27" i="4"/>
  <c r="F31" i="4"/>
  <c r="W31" i="4"/>
  <c r="V31" i="4"/>
  <c r="U31" i="4"/>
  <c r="T31" i="4"/>
  <c r="S31" i="4"/>
  <c r="R31" i="4"/>
  <c r="Q31" i="4"/>
  <c r="F30" i="4"/>
  <c r="W30" i="4"/>
  <c r="V30" i="4"/>
  <c r="U30" i="4"/>
  <c r="T30" i="4"/>
  <c r="S30" i="4"/>
  <c r="R30" i="4"/>
  <c r="Q30" i="4"/>
  <c r="F29" i="4"/>
  <c r="W29" i="4"/>
  <c r="V29" i="4"/>
  <c r="U29" i="4"/>
  <c r="T29" i="4"/>
  <c r="S29" i="4"/>
  <c r="R29" i="4"/>
  <c r="Q29" i="4"/>
  <c r="F28" i="4"/>
  <c r="W28" i="4"/>
  <c r="V28" i="4"/>
  <c r="U28" i="4"/>
  <c r="T28" i="4"/>
  <c r="S28" i="4"/>
  <c r="R28" i="4"/>
  <c r="Q28" i="4"/>
  <c r="AZ9" i="4"/>
  <c r="BE9" i="4"/>
  <c r="F9" i="4"/>
  <c r="W9" i="4"/>
  <c r="V9" i="4"/>
  <c r="U9" i="4"/>
  <c r="T9" i="4"/>
  <c r="S9" i="4"/>
  <c r="R9" i="4"/>
  <c r="Q9" i="4"/>
  <c r="BE20" i="4"/>
  <c r="F20" i="4"/>
  <c r="W20" i="4"/>
  <c r="V20" i="4"/>
  <c r="U20" i="4"/>
  <c r="T20" i="4"/>
  <c r="S20" i="4"/>
  <c r="R20" i="4"/>
  <c r="Q20" i="4"/>
  <c r="F26" i="4"/>
  <c r="W26" i="4"/>
  <c r="V26" i="4"/>
  <c r="U26" i="4"/>
  <c r="T26" i="4"/>
  <c r="S26" i="4"/>
  <c r="R26" i="4"/>
  <c r="Q26" i="4"/>
  <c r="F25" i="4"/>
  <c r="W25" i="4"/>
  <c r="V25" i="4"/>
  <c r="U25" i="4"/>
  <c r="T25" i="4"/>
  <c r="S25" i="4"/>
  <c r="R25" i="4"/>
  <c r="Q25" i="4"/>
  <c r="F24" i="4"/>
  <c r="W24" i="4"/>
  <c r="V24" i="4"/>
  <c r="U24" i="4"/>
  <c r="T24" i="4"/>
  <c r="S24" i="4"/>
  <c r="R24" i="4"/>
  <c r="Q24" i="4"/>
  <c r="F19" i="4"/>
  <c r="W19" i="4"/>
  <c r="V19" i="4"/>
  <c r="U19" i="4"/>
  <c r="T19" i="4"/>
  <c r="S19" i="4"/>
  <c r="R19" i="4"/>
  <c r="Q19" i="4"/>
  <c r="F23" i="4"/>
  <c r="W23" i="4"/>
  <c r="V23" i="4"/>
  <c r="U23" i="4"/>
  <c r="T23" i="4"/>
  <c r="S23" i="4"/>
  <c r="R23" i="4"/>
  <c r="Q23" i="4"/>
  <c r="F22" i="4"/>
  <c r="W22" i="4"/>
  <c r="V22" i="4"/>
  <c r="U22" i="4"/>
  <c r="T22" i="4"/>
  <c r="S22" i="4"/>
  <c r="R22" i="4"/>
  <c r="Q22" i="4"/>
  <c r="F21" i="4"/>
  <c r="W21" i="4"/>
  <c r="V21" i="4"/>
  <c r="U21" i="4"/>
  <c r="T21" i="4"/>
  <c r="S21" i="4"/>
  <c r="R21" i="4"/>
  <c r="Q21" i="4"/>
  <c r="F12" i="4"/>
  <c r="W12" i="4"/>
  <c r="V12" i="4"/>
  <c r="U12" i="4"/>
  <c r="T12" i="4"/>
  <c r="S12" i="4"/>
  <c r="R12" i="4"/>
  <c r="Q12" i="4"/>
  <c r="W14" i="4"/>
  <c r="V14" i="4"/>
  <c r="U14" i="4"/>
  <c r="T14" i="4"/>
  <c r="S14" i="4"/>
  <c r="R14" i="4"/>
  <c r="W8" i="4"/>
  <c r="V8" i="4"/>
  <c r="U8" i="4"/>
  <c r="T8" i="4"/>
  <c r="S8" i="4"/>
  <c r="R8" i="4"/>
  <c r="F18" i="4"/>
  <c r="W18" i="4"/>
  <c r="V18" i="4"/>
  <c r="U18" i="4"/>
  <c r="T18" i="4"/>
  <c r="S18" i="4"/>
  <c r="R18" i="4"/>
  <c r="Q18" i="4"/>
  <c r="F17" i="4"/>
  <c r="W17" i="4"/>
  <c r="V17" i="4"/>
  <c r="U17" i="4"/>
  <c r="T17" i="4"/>
  <c r="S17" i="4"/>
  <c r="R17" i="4"/>
  <c r="Q17" i="4"/>
  <c r="W13" i="4"/>
  <c r="V13" i="4"/>
  <c r="U13" i="4"/>
  <c r="T13" i="4"/>
  <c r="S13" i="4"/>
  <c r="R13" i="4"/>
  <c r="F15" i="4"/>
  <c r="W15" i="4"/>
  <c r="V15" i="4"/>
  <c r="U15" i="4"/>
  <c r="T15" i="4"/>
  <c r="S15" i="4"/>
  <c r="R15" i="4"/>
  <c r="Q15" i="4"/>
  <c r="F16" i="4"/>
  <c r="W16" i="4"/>
  <c r="V16" i="4"/>
  <c r="U16" i="4"/>
  <c r="T16" i="4"/>
  <c r="S16" i="4"/>
  <c r="R16" i="4"/>
  <c r="Q16" i="4"/>
  <c r="V11" i="4"/>
  <c r="U11" i="4"/>
  <c r="T11" i="4"/>
  <c r="S11" i="4"/>
  <c r="R11" i="4"/>
  <c r="Q11" i="4"/>
  <c r="F10" i="4"/>
  <c r="W10" i="4"/>
  <c r="V10" i="4"/>
  <c r="U10" i="4"/>
  <c r="T10" i="4"/>
  <c r="S10" i="4"/>
  <c r="R10" i="4"/>
  <c r="Q10" i="4"/>
  <c r="W6" i="4"/>
  <c r="V6" i="4"/>
  <c r="U6" i="4"/>
  <c r="S6" i="4"/>
  <c r="R6" i="4"/>
  <c r="U7" i="4"/>
  <c r="T7" i="4"/>
  <c r="S7" i="4"/>
  <c r="R7" i="4"/>
  <c r="Q7" i="4"/>
  <c r="F53" i="3"/>
  <c r="W53" i="3"/>
  <c r="V53" i="3"/>
  <c r="U53" i="3"/>
  <c r="T53" i="3"/>
  <c r="S53" i="3"/>
  <c r="R53" i="3"/>
  <c r="Q53" i="3"/>
  <c r="F52" i="3"/>
  <c r="W52" i="3"/>
  <c r="V52" i="3"/>
  <c r="U52" i="3"/>
  <c r="T52" i="3"/>
  <c r="S52" i="3"/>
  <c r="R52" i="3"/>
  <c r="Q52" i="3"/>
  <c r="F51" i="3"/>
  <c r="W51" i="3"/>
  <c r="V51" i="3"/>
  <c r="U51" i="3"/>
  <c r="T51" i="3"/>
  <c r="S51" i="3"/>
  <c r="R51" i="3"/>
  <c r="Q51" i="3"/>
  <c r="F50" i="3"/>
  <c r="W50" i="3"/>
  <c r="V50" i="3"/>
  <c r="U50" i="3"/>
  <c r="T50" i="3"/>
  <c r="S50" i="3"/>
  <c r="R50" i="3"/>
  <c r="Q50" i="3"/>
  <c r="F49" i="3"/>
  <c r="W49" i="3"/>
  <c r="V49" i="3"/>
  <c r="U49" i="3"/>
  <c r="T49" i="3"/>
  <c r="S49" i="3"/>
  <c r="R49" i="3"/>
  <c r="Q49" i="3"/>
  <c r="F48" i="3"/>
  <c r="W48" i="3"/>
  <c r="V48" i="3"/>
  <c r="U48" i="3"/>
  <c r="T48" i="3"/>
  <c r="S48" i="3"/>
  <c r="R48" i="3"/>
  <c r="Q48" i="3"/>
  <c r="F47" i="3"/>
  <c r="W47" i="3"/>
  <c r="V47" i="3"/>
  <c r="U47" i="3"/>
  <c r="T47" i="3"/>
  <c r="S47" i="3"/>
  <c r="R47" i="3"/>
  <c r="Q47" i="3"/>
  <c r="F46" i="3"/>
  <c r="W46" i="3"/>
  <c r="V46" i="3"/>
  <c r="U46" i="3"/>
  <c r="T46" i="3"/>
  <c r="S46" i="3"/>
  <c r="R46" i="3"/>
  <c r="Q46" i="3"/>
  <c r="F45" i="3"/>
  <c r="W45" i="3"/>
  <c r="V45" i="3"/>
  <c r="U45" i="3"/>
  <c r="T45" i="3"/>
  <c r="S45" i="3"/>
  <c r="R45" i="3"/>
  <c r="Q45" i="3"/>
  <c r="F44" i="3"/>
  <c r="W44" i="3"/>
  <c r="V44" i="3"/>
  <c r="U44" i="3"/>
  <c r="T44" i="3"/>
  <c r="S44" i="3"/>
  <c r="R44" i="3"/>
  <c r="Q44" i="3"/>
  <c r="F43" i="3"/>
  <c r="W43" i="3"/>
  <c r="V43" i="3"/>
  <c r="U43" i="3"/>
  <c r="T43" i="3"/>
  <c r="S43" i="3"/>
  <c r="R43" i="3"/>
  <c r="Q43" i="3"/>
  <c r="F42" i="3"/>
  <c r="W42" i="3"/>
  <c r="V42" i="3"/>
  <c r="U42" i="3"/>
  <c r="T42" i="3"/>
  <c r="S42" i="3"/>
  <c r="R42" i="3"/>
  <c r="Q42" i="3"/>
  <c r="F41" i="3"/>
  <c r="W41" i="3"/>
  <c r="V41" i="3"/>
  <c r="U41" i="3"/>
  <c r="T41" i="3"/>
  <c r="S41" i="3"/>
  <c r="R41" i="3"/>
  <c r="Q41" i="3"/>
  <c r="F40" i="3"/>
  <c r="W40" i="3"/>
  <c r="V40" i="3"/>
  <c r="U40" i="3"/>
  <c r="T40" i="3"/>
  <c r="S40" i="3"/>
  <c r="R40" i="3"/>
  <c r="Q40" i="3"/>
  <c r="F39" i="3"/>
  <c r="W39" i="3"/>
  <c r="V39" i="3"/>
  <c r="U39" i="3"/>
  <c r="T39" i="3"/>
  <c r="S39" i="3"/>
  <c r="R39" i="3"/>
  <c r="Q39" i="3"/>
  <c r="F38" i="3"/>
  <c r="W38" i="3"/>
  <c r="V38" i="3"/>
  <c r="U38" i="3"/>
  <c r="T38" i="3"/>
  <c r="S38" i="3"/>
  <c r="R38" i="3"/>
  <c r="Q38" i="3"/>
  <c r="F37" i="3"/>
  <c r="W37" i="3"/>
  <c r="V37" i="3"/>
  <c r="U37" i="3"/>
  <c r="T37" i="3"/>
  <c r="S37" i="3"/>
  <c r="R37" i="3"/>
  <c r="Q37" i="3"/>
  <c r="AU36" i="3"/>
  <c r="F36" i="3"/>
  <c r="W36" i="3"/>
  <c r="V36" i="3"/>
  <c r="U36" i="3"/>
  <c r="T36" i="3"/>
  <c r="S36" i="3"/>
  <c r="R36" i="3"/>
  <c r="Q36" i="3"/>
  <c r="F35" i="3"/>
  <c r="W35" i="3"/>
  <c r="V35" i="3"/>
  <c r="U35" i="3"/>
  <c r="T35" i="3"/>
  <c r="S35" i="3"/>
  <c r="R35" i="3"/>
  <c r="Q35" i="3"/>
  <c r="F34" i="3"/>
  <c r="W34" i="3"/>
  <c r="V34" i="3"/>
  <c r="U34" i="3"/>
  <c r="T34" i="3"/>
  <c r="S34" i="3"/>
  <c r="R34" i="3"/>
  <c r="Q34" i="3"/>
  <c r="F33" i="3"/>
  <c r="W33" i="3"/>
  <c r="V33" i="3"/>
  <c r="U33" i="3"/>
  <c r="T33" i="3"/>
  <c r="S33" i="3"/>
  <c r="R33" i="3"/>
  <c r="Q33" i="3"/>
  <c r="F32" i="3"/>
  <c r="W32" i="3"/>
  <c r="V32" i="3"/>
  <c r="U32" i="3"/>
  <c r="T32" i="3"/>
  <c r="S32" i="3"/>
  <c r="R32" i="3"/>
  <c r="Q32" i="3"/>
  <c r="F31" i="3"/>
  <c r="W31" i="3"/>
  <c r="V31" i="3"/>
  <c r="U31" i="3"/>
  <c r="T31" i="3"/>
  <c r="S31" i="3"/>
  <c r="R31" i="3"/>
  <c r="Q31" i="3"/>
  <c r="F30" i="3"/>
  <c r="W30" i="3"/>
  <c r="V30" i="3"/>
  <c r="U30" i="3"/>
  <c r="T30" i="3"/>
  <c r="S30" i="3"/>
  <c r="R30" i="3"/>
  <c r="Q30" i="3"/>
  <c r="AU29" i="3"/>
  <c r="F29" i="3"/>
  <c r="W29" i="3"/>
  <c r="V29" i="3"/>
  <c r="U29" i="3"/>
  <c r="T29" i="3"/>
  <c r="S29" i="3"/>
  <c r="R29" i="3"/>
  <c r="Q29" i="3"/>
  <c r="F23" i="3"/>
  <c r="W23" i="3"/>
  <c r="V23" i="3"/>
  <c r="U23" i="3"/>
  <c r="T23" i="3"/>
  <c r="S23" i="3"/>
  <c r="R23" i="3"/>
  <c r="Q23" i="3"/>
  <c r="F28" i="3"/>
  <c r="W28" i="3"/>
  <c r="V28" i="3"/>
  <c r="U28" i="3"/>
  <c r="T28" i="3"/>
  <c r="S28" i="3"/>
  <c r="R28" i="3"/>
  <c r="Q28" i="3"/>
  <c r="BE27" i="3"/>
  <c r="F27" i="3"/>
  <c r="W27" i="3"/>
  <c r="V27" i="3"/>
  <c r="U27" i="3"/>
  <c r="T27" i="3"/>
  <c r="S27" i="3"/>
  <c r="R27" i="3"/>
  <c r="Q27" i="3"/>
  <c r="F26" i="3"/>
  <c r="W26" i="3"/>
  <c r="V26" i="3"/>
  <c r="U26" i="3"/>
  <c r="T26" i="3"/>
  <c r="S26" i="3"/>
  <c r="R26" i="3"/>
  <c r="Q26" i="3"/>
  <c r="AU25" i="3"/>
  <c r="F25" i="3"/>
  <c r="W25" i="3"/>
  <c r="V25" i="3"/>
  <c r="U25" i="3"/>
  <c r="T25" i="3"/>
  <c r="S25" i="3"/>
  <c r="R25" i="3"/>
  <c r="Q25" i="3"/>
  <c r="AU24" i="3"/>
  <c r="F24" i="3"/>
  <c r="W24" i="3"/>
  <c r="V24" i="3"/>
  <c r="U24" i="3"/>
  <c r="T24" i="3"/>
  <c r="S24" i="3"/>
  <c r="R24" i="3"/>
  <c r="Q24" i="3"/>
  <c r="AU19" i="3"/>
  <c r="AZ19" i="3"/>
  <c r="BE19" i="3"/>
  <c r="F19" i="3"/>
  <c r="W19" i="3"/>
  <c r="V19" i="3"/>
  <c r="U19" i="3"/>
  <c r="T19" i="3"/>
  <c r="S19" i="3"/>
  <c r="R19" i="3"/>
  <c r="Q19" i="3"/>
  <c r="F22" i="3"/>
  <c r="W22" i="3"/>
  <c r="V22" i="3"/>
  <c r="U22" i="3"/>
  <c r="T22" i="3"/>
  <c r="S22" i="3"/>
  <c r="R22" i="3"/>
  <c r="Q22" i="3"/>
  <c r="F21" i="3"/>
  <c r="W21" i="3"/>
  <c r="V21" i="3"/>
  <c r="U21" i="3"/>
  <c r="T21" i="3"/>
  <c r="S21" i="3"/>
  <c r="R21" i="3"/>
  <c r="Q21" i="3"/>
  <c r="AU20" i="3"/>
  <c r="AZ20" i="3"/>
  <c r="F20" i="3"/>
  <c r="W20" i="3"/>
  <c r="V20" i="3"/>
  <c r="U20" i="3"/>
  <c r="T20" i="3"/>
  <c r="S20" i="3"/>
  <c r="R20" i="3"/>
  <c r="Q20" i="3"/>
  <c r="AU18" i="3"/>
  <c r="F18" i="3"/>
  <c r="W18" i="3"/>
  <c r="V18" i="3"/>
  <c r="U18" i="3"/>
  <c r="T18" i="3"/>
  <c r="S18" i="3"/>
  <c r="R18" i="3"/>
  <c r="Q18" i="3"/>
  <c r="AU17" i="3"/>
  <c r="F17" i="3"/>
  <c r="W17" i="3"/>
  <c r="V17" i="3"/>
  <c r="U17" i="3"/>
  <c r="T17" i="3"/>
  <c r="S17" i="3"/>
  <c r="R17" i="3"/>
  <c r="Q17" i="3"/>
  <c r="F16" i="3"/>
  <c r="W16" i="3"/>
  <c r="V16" i="3"/>
  <c r="U16" i="3"/>
  <c r="T16" i="3"/>
  <c r="S16" i="3"/>
  <c r="R16" i="3"/>
  <c r="Q16" i="3"/>
  <c r="AU15" i="3"/>
  <c r="F15" i="3"/>
  <c r="W15" i="3"/>
  <c r="V15" i="3"/>
  <c r="U15" i="3"/>
  <c r="T15" i="3"/>
  <c r="S15" i="3"/>
  <c r="R15" i="3"/>
  <c r="Q15" i="3"/>
  <c r="W13" i="3"/>
  <c r="U13" i="3"/>
  <c r="T13" i="3"/>
  <c r="S13" i="3"/>
  <c r="R13" i="3"/>
  <c r="Q13" i="3"/>
  <c r="AU14" i="3"/>
  <c r="F14" i="3"/>
  <c r="W14" i="3"/>
  <c r="V14" i="3"/>
  <c r="U14" i="3"/>
  <c r="T14" i="3"/>
  <c r="S14" i="3"/>
  <c r="R14" i="3"/>
  <c r="Q14" i="3"/>
  <c r="W12" i="3"/>
  <c r="V12" i="3"/>
  <c r="T12" i="3"/>
  <c r="S12" i="3"/>
  <c r="R12" i="3"/>
  <c r="Q12" i="3"/>
  <c r="W11" i="3"/>
  <c r="V11" i="3"/>
  <c r="R11" i="3"/>
  <c r="Q11" i="3"/>
  <c r="W10" i="3"/>
  <c r="U10" i="3"/>
  <c r="T10" i="3"/>
  <c r="S10" i="3"/>
  <c r="R10" i="3"/>
  <c r="Q10" i="3"/>
  <c r="AZ7" i="3"/>
  <c r="BE7" i="3"/>
  <c r="F7" i="3"/>
  <c r="W7" i="3"/>
  <c r="V7" i="3"/>
  <c r="U7" i="3"/>
  <c r="T7" i="3"/>
  <c r="S7" i="3"/>
  <c r="R7" i="3"/>
  <c r="Q7" i="3"/>
  <c r="W9" i="3"/>
  <c r="V9" i="3"/>
  <c r="U9" i="3"/>
  <c r="S9" i="3"/>
  <c r="R9" i="3"/>
  <c r="Q9" i="3"/>
  <c r="W8" i="3"/>
  <c r="V8" i="3"/>
  <c r="R8" i="3"/>
  <c r="Q8" i="3"/>
  <c r="U6" i="3"/>
  <c r="S6" i="3"/>
  <c r="R6" i="3"/>
  <c r="Q6" i="3"/>
  <c r="T7" i="1"/>
  <c r="V7" i="1"/>
  <c r="W7" i="1"/>
  <c r="S8" i="1"/>
  <c r="T8" i="1"/>
  <c r="W8" i="1"/>
  <c r="T11" i="1"/>
  <c r="V11" i="1"/>
  <c r="W11" i="1"/>
  <c r="S12" i="1"/>
  <c r="T12" i="1"/>
  <c r="V12" i="1"/>
  <c r="W12" i="1"/>
  <c r="U9" i="1"/>
  <c r="V9" i="1"/>
  <c r="W9" i="1"/>
  <c r="AZ10" i="1"/>
  <c r="BE10" i="1"/>
  <c r="F10" i="1"/>
  <c r="S10" i="1"/>
  <c r="T10" i="1"/>
  <c r="U10" i="1"/>
  <c r="V10" i="1"/>
  <c r="W10" i="1"/>
  <c r="S14" i="1"/>
  <c r="T14" i="1"/>
  <c r="U14" i="1"/>
  <c r="V14" i="1"/>
  <c r="S13" i="1"/>
  <c r="T13" i="1"/>
  <c r="V13" i="1"/>
  <c r="W13" i="1"/>
  <c r="F15" i="1"/>
  <c r="S15" i="1"/>
  <c r="T15" i="1"/>
  <c r="U15" i="1"/>
  <c r="V15" i="1"/>
  <c r="W15" i="1"/>
  <c r="AZ16" i="1"/>
  <c r="F16" i="1"/>
  <c r="S16" i="1"/>
  <c r="T16" i="1"/>
  <c r="U16" i="1"/>
  <c r="V16" i="1"/>
  <c r="W16" i="1"/>
  <c r="AZ18" i="1"/>
  <c r="F18" i="1"/>
  <c r="S18" i="1"/>
  <c r="T18" i="1"/>
  <c r="U18" i="1"/>
  <c r="V18" i="1"/>
  <c r="W18" i="1"/>
  <c r="AZ19" i="1"/>
  <c r="F19" i="1"/>
  <c r="S19" i="1"/>
  <c r="T19" i="1"/>
  <c r="U19" i="1"/>
  <c r="V19" i="1"/>
  <c r="W19" i="1"/>
  <c r="F20" i="1"/>
  <c r="S20" i="1"/>
  <c r="T20" i="1"/>
  <c r="U20" i="1"/>
  <c r="V20" i="1"/>
  <c r="W20" i="1"/>
  <c r="F17" i="1"/>
  <c r="S17" i="1"/>
  <c r="T17" i="1"/>
  <c r="U17" i="1"/>
  <c r="V17" i="1"/>
  <c r="W17" i="1"/>
  <c r="F21" i="1"/>
  <c r="S21" i="1"/>
  <c r="T21" i="1"/>
  <c r="U21" i="1"/>
  <c r="V21" i="1"/>
  <c r="W21" i="1"/>
  <c r="F22" i="1"/>
  <c r="S22" i="1"/>
  <c r="T22" i="1"/>
  <c r="U22" i="1"/>
  <c r="V22" i="1"/>
  <c r="W22" i="1"/>
  <c r="F23" i="1"/>
  <c r="S23" i="1"/>
  <c r="T23" i="1"/>
  <c r="U23" i="1"/>
  <c r="V23" i="1"/>
  <c r="W23" i="1"/>
  <c r="F24" i="1"/>
  <c r="S24" i="1"/>
  <c r="T24" i="1"/>
  <c r="U24" i="1"/>
  <c r="V24" i="1"/>
  <c r="W24" i="1"/>
  <c r="F26" i="1"/>
  <c r="S26" i="1"/>
  <c r="T26" i="1"/>
  <c r="U26" i="1"/>
  <c r="V26" i="1"/>
  <c r="W26" i="1"/>
  <c r="F27" i="1"/>
  <c r="S27" i="1"/>
  <c r="T27" i="1"/>
  <c r="U27" i="1"/>
  <c r="V27" i="1"/>
  <c r="W27" i="1"/>
  <c r="AZ28" i="1"/>
  <c r="F28" i="1"/>
  <c r="S28" i="1"/>
  <c r="T28" i="1"/>
  <c r="U28" i="1"/>
  <c r="V28" i="1"/>
  <c r="W28" i="1"/>
  <c r="F31" i="1"/>
  <c r="S31" i="1"/>
  <c r="T31" i="1"/>
  <c r="U31" i="1"/>
  <c r="V31" i="1"/>
  <c r="W31" i="1"/>
  <c r="F32" i="1"/>
  <c r="S32" i="1"/>
  <c r="T32" i="1"/>
  <c r="U32" i="1"/>
  <c r="V32" i="1"/>
  <c r="W32" i="1"/>
  <c r="F33" i="1"/>
  <c r="S33" i="1"/>
  <c r="T33" i="1"/>
  <c r="U33" i="1"/>
  <c r="V33" i="1"/>
  <c r="W33" i="1"/>
  <c r="F34" i="1"/>
  <c r="S34" i="1"/>
  <c r="T34" i="1"/>
  <c r="U34" i="1"/>
  <c r="V34" i="1"/>
  <c r="W34" i="1"/>
  <c r="F35" i="1"/>
  <c r="S35" i="1"/>
  <c r="T35" i="1"/>
  <c r="U35" i="1"/>
  <c r="V35" i="1"/>
  <c r="W35" i="1"/>
  <c r="F36" i="1"/>
  <c r="S36" i="1"/>
  <c r="T36" i="1"/>
  <c r="U36" i="1"/>
  <c r="V36" i="1"/>
  <c r="W36" i="1"/>
  <c r="AZ29" i="1"/>
  <c r="BE29" i="1"/>
  <c r="F29" i="1"/>
  <c r="S29" i="1"/>
  <c r="T29" i="1"/>
  <c r="U29" i="1"/>
  <c r="V29" i="1"/>
  <c r="W29" i="1"/>
  <c r="F25" i="1"/>
  <c r="S25" i="1"/>
  <c r="T25" i="1"/>
  <c r="U25" i="1"/>
  <c r="V25" i="1"/>
  <c r="W25" i="1"/>
  <c r="F37" i="1"/>
  <c r="S37" i="1"/>
  <c r="T37" i="1"/>
  <c r="U37" i="1"/>
  <c r="V37" i="1"/>
  <c r="W37" i="1"/>
  <c r="AZ38" i="1"/>
  <c r="F38" i="1"/>
  <c r="S38" i="1"/>
  <c r="T38" i="1"/>
  <c r="U38" i="1"/>
  <c r="V38" i="1"/>
  <c r="W38" i="1"/>
  <c r="F39" i="1"/>
  <c r="S39" i="1"/>
  <c r="T39" i="1"/>
  <c r="U39" i="1"/>
  <c r="V39" i="1"/>
  <c r="W39" i="1"/>
  <c r="AZ40" i="1"/>
  <c r="F40" i="1"/>
  <c r="S40" i="1"/>
  <c r="T40" i="1"/>
  <c r="U40" i="1"/>
  <c r="V40" i="1"/>
  <c r="W40" i="1"/>
  <c r="F41" i="1"/>
  <c r="S41" i="1"/>
  <c r="T41" i="1"/>
  <c r="U41" i="1"/>
  <c r="V41" i="1"/>
  <c r="W41" i="1"/>
  <c r="F42" i="1"/>
  <c r="S42" i="1"/>
  <c r="T42" i="1"/>
  <c r="U42" i="1"/>
  <c r="V42" i="1"/>
  <c r="W42" i="1"/>
  <c r="F30" i="1"/>
  <c r="S30" i="1"/>
  <c r="T30" i="1"/>
  <c r="U30" i="1"/>
  <c r="V30" i="1"/>
  <c r="W30" i="1"/>
  <c r="F43" i="1"/>
  <c r="S43" i="1"/>
  <c r="T43" i="1"/>
  <c r="U43" i="1"/>
  <c r="V43" i="1"/>
  <c r="W43" i="1"/>
  <c r="F44" i="1"/>
  <c r="S44" i="1"/>
  <c r="T44" i="1"/>
  <c r="U44" i="1"/>
  <c r="V44" i="1"/>
  <c r="W44" i="1"/>
  <c r="F45" i="1"/>
  <c r="S45" i="1"/>
  <c r="T45" i="1"/>
  <c r="U45" i="1"/>
  <c r="V45" i="1"/>
  <c r="W45" i="1"/>
  <c r="F46" i="1"/>
  <c r="S46" i="1"/>
  <c r="T46" i="1"/>
  <c r="U46" i="1"/>
  <c r="V46" i="1"/>
  <c r="W46" i="1"/>
  <c r="F47" i="1"/>
  <c r="S47" i="1"/>
  <c r="T47" i="1"/>
  <c r="U47" i="1"/>
  <c r="V47" i="1"/>
  <c r="W47" i="1"/>
  <c r="F48" i="1"/>
  <c r="S48" i="1"/>
  <c r="T48" i="1"/>
  <c r="U48" i="1"/>
  <c r="V48" i="1"/>
  <c r="W48" i="1"/>
  <c r="F49" i="1"/>
  <c r="S49" i="1"/>
  <c r="T49" i="1"/>
  <c r="U49" i="1"/>
  <c r="V49" i="1"/>
  <c r="W49" i="1"/>
  <c r="F50" i="1"/>
  <c r="S50" i="1"/>
  <c r="T50" i="1"/>
  <c r="U50" i="1"/>
  <c r="V50" i="1"/>
  <c r="W50" i="1"/>
  <c r="F51" i="1"/>
  <c r="S51" i="1"/>
  <c r="T51" i="1"/>
  <c r="U51" i="1"/>
  <c r="V51" i="1"/>
  <c r="W51" i="1"/>
  <c r="F52" i="1"/>
  <c r="S52" i="1"/>
  <c r="T52" i="1"/>
  <c r="U52" i="1"/>
  <c r="V52" i="1"/>
  <c r="W52" i="1"/>
  <c r="F53" i="1"/>
  <c r="S53" i="1"/>
  <c r="T53" i="1"/>
  <c r="U53" i="1"/>
  <c r="V53" i="1"/>
  <c r="W53" i="1"/>
  <c r="F54" i="1"/>
  <c r="S54" i="1"/>
  <c r="T54" i="1"/>
  <c r="U54" i="1"/>
  <c r="V54" i="1"/>
  <c r="W54" i="1"/>
  <c r="F55" i="1"/>
  <c r="S55" i="1"/>
  <c r="T55" i="1"/>
  <c r="U55" i="1"/>
  <c r="V55" i="1"/>
  <c r="W55" i="1"/>
  <c r="F56" i="1"/>
  <c r="S56" i="1"/>
  <c r="T56" i="1"/>
  <c r="U56" i="1"/>
  <c r="V56" i="1"/>
  <c r="W56" i="1"/>
  <c r="F57" i="1"/>
  <c r="S57" i="1"/>
  <c r="T57" i="1"/>
  <c r="U57" i="1"/>
  <c r="V57" i="1"/>
  <c r="W57" i="1"/>
  <c r="W6" i="1"/>
  <c r="V6" i="1"/>
  <c r="Q15" i="1"/>
  <c r="R15" i="1"/>
  <c r="Q16" i="1"/>
  <c r="R16" i="1"/>
  <c r="Q18" i="1"/>
  <c r="R18" i="1"/>
  <c r="Q19" i="1"/>
  <c r="R19" i="1"/>
  <c r="Q20" i="1"/>
  <c r="R20" i="1"/>
  <c r="Q17" i="1"/>
  <c r="R17" i="1"/>
  <c r="Q21" i="1"/>
  <c r="R21" i="1"/>
  <c r="Q22" i="1"/>
  <c r="R22" i="1"/>
  <c r="Q23" i="1"/>
  <c r="R23" i="1"/>
  <c r="Q24" i="1"/>
  <c r="R24" i="1"/>
  <c r="Q26" i="1"/>
  <c r="R26" i="1"/>
  <c r="Q27" i="1"/>
  <c r="R27" i="1"/>
  <c r="Q28" i="1"/>
  <c r="R28" i="1"/>
  <c r="Q31" i="1"/>
  <c r="R31" i="1"/>
  <c r="Q32" i="1"/>
  <c r="R32" i="1"/>
  <c r="Q33" i="1"/>
  <c r="R33" i="1"/>
  <c r="Q34" i="1"/>
  <c r="R34" i="1"/>
  <c r="Q35" i="1"/>
  <c r="R35" i="1"/>
  <c r="Q36" i="1"/>
  <c r="R36" i="1"/>
  <c r="Q29" i="1"/>
  <c r="R29" i="1"/>
  <c r="Q25" i="1"/>
  <c r="R25" i="1"/>
  <c r="Q37" i="1"/>
  <c r="R37" i="1"/>
  <c r="Q38" i="1"/>
  <c r="R38" i="1"/>
  <c r="Q39" i="1"/>
  <c r="R39" i="1"/>
  <c r="Q40" i="1"/>
  <c r="R40" i="1"/>
  <c r="Q41" i="1"/>
  <c r="R41" i="1"/>
  <c r="Q42" i="1"/>
  <c r="R42" i="1"/>
  <c r="Q30" i="1"/>
  <c r="R30" i="1"/>
  <c r="Q43" i="1"/>
  <c r="R43" i="1"/>
  <c r="Q44" i="1"/>
  <c r="R44" i="1"/>
  <c r="Q45" i="1"/>
  <c r="R45" i="1"/>
  <c r="Q46" i="1"/>
  <c r="R46" i="1"/>
  <c r="Q47" i="1"/>
  <c r="R47" i="1"/>
  <c r="Q48" i="1"/>
  <c r="R48" i="1"/>
  <c r="Q49" i="1"/>
  <c r="R49" i="1"/>
  <c r="Q50" i="1"/>
  <c r="R50" i="1"/>
  <c r="Q51" i="1"/>
  <c r="R51" i="1"/>
  <c r="Q52" i="1"/>
  <c r="R52" i="1"/>
  <c r="Q53" i="1"/>
  <c r="R53" i="1"/>
  <c r="Q54" i="1"/>
  <c r="R54" i="1"/>
  <c r="Q55" i="1"/>
  <c r="R55" i="1"/>
  <c r="Q56" i="1"/>
  <c r="R56" i="1"/>
  <c r="Q57" i="1"/>
  <c r="R57" i="1"/>
  <c r="R8" i="1"/>
  <c r="R11" i="1"/>
  <c r="R12" i="1"/>
  <c r="R10" i="1"/>
  <c r="R14" i="1"/>
  <c r="R13" i="1"/>
  <c r="R6" i="1"/>
  <c r="Q7" i="1"/>
  <c r="Q9" i="1"/>
  <c r="Q10" i="1"/>
  <c r="Q14" i="1"/>
  <c r="Q6" i="1"/>
  <c r="BA19" i="3"/>
  <c r="BA7" i="3"/>
  <c r="A2" i="2"/>
  <c r="A2" i="4"/>
  <c r="A2" i="1"/>
  <c r="A2" i="3"/>
  <c r="A2" i="6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E66" i="1"/>
  <c r="E12" i="6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E67" i="1"/>
  <c r="E13" i="6"/>
  <c r="BO6" i="1"/>
  <c r="BO7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E68" i="1"/>
  <c r="E14" i="6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E69" i="1"/>
  <c r="E15" i="6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E70" i="1"/>
  <c r="E16" i="6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E71" i="1"/>
  <c r="E17" i="6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E72" i="1"/>
  <c r="E18" i="6"/>
  <c r="E19" i="6"/>
  <c r="BM6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E55" i="4"/>
  <c r="F12" i="6"/>
  <c r="BN6" i="4"/>
  <c r="BN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E56" i="4"/>
  <c r="F13" i="6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E57" i="4"/>
  <c r="F14" i="6"/>
  <c r="BP6" i="4"/>
  <c r="BP7" i="4"/>
  <c r="BP8" i="4"/>
  <c r="BP9" i="4"/>
  <c r="BP10" i="4"/>
  <c r="BP11" i="4"/>
  <c r="BP12" i="4"/>
  <c r="BP13" i="4"/>
  <c r="BP14" i="4"/>
  <c r="BP15" i="4"/>
  <c r="BP16" i="4"/>
  <c r="BP17" i="4"/>
  <c r="BP18" i="4"/>
  <c r="BP19" i="4"/>
  <c r="BP20" i="4"/>
  <c r="BP21" i="4"/>
  <c r="BP22" i="4"/>
  <c r="BP23" i="4"/>
  <c r="BP24" i="4"/>
  <c r="BP25" i="4"/>
  <c r="BP26" i="4"/>
  <c r="BP27" i="4"/>
  <c r="BP28" i="4"/>
  <c r="BP29" i="4"/>
  <c r="BP30" i="4"/>
  <c r="BP31" i="4"/>
  <c r="BP32" i="4"/>
  <c r="BP33" i="4"/>
  <c r="BP34" i="4"/>
  <c r="BP35" i="4"/>
  <c r="BP36" i="4"/>
  <c r="BP37" i="4"/>
  <c r="BP38" i="4"/>
  <c r="BP39" i="4"/>
  <c r="BP40" i="4"/>
  <c r="BP41" i="4"/>
  <c r="BP42" i="4"/>
  <c r="BP43" i="4"/>
  <c r="BP44" i="4"/>
  <c r="BP45" i="4"/>
  <c r="E58" i="4"/>
  <c r="F15" i="6"/>
  <c r="BQ6" i="4"/>
  <c r="BQ7" i="4"/>
  <c r="BQ8" i="4"/>
  <c r="BQ9" i="4"/>
  <c r="BQ10" i="4"/>
  <c r="BQ11" i="4"/>
  <c r="BQ12" i="4"/>
  <c r="BQ13" i="4"/>
  <c r="BQ14" i="4"/>
  <c r="BQ15" i="4"/>
  <c r="BQ16" i="4"/>
  <c r="BQ17" i="4"/>
  <c r="BQ18" i="4"/>
  <c r="BQ19" i="4"/>
  <c r="BQ20" i="4"/>
  <c r="BQ21" i="4"/>
  <c r="BQ22" i="4"/>
  <c r="BQ23" i="4"/>
  <c r="BQ24" i="4"/>
  <c r="BQ25" i="4"/>
  <c r="BQ26" i="4"/>
  <c r="BQ27" i="4"/>
  <c r="BQ28" i="4"/>
  <c r="BQ29" i="4"/>
  <c r="BQ30" i="4"/>
  <c r="BQ31" i="4"/>
  <c r="BQ32" i="4"/>
  <c r="BQ33" i="4"/>
  <c r="BQ34" i="4"/>
  <c r="BQ35" i="4"/>
  <c r="BQ36" i="4"/>
  <c r="BQ37" i="4"/>
  <c r="BQ38" i="4"/>
  <c r="BQ39" i="4"/>
  <c r="BQ40" i="4"/>
  <c r="BQ41" i="4"/>
  <c r="BQ42" i="4"/>
  <c r="BQ43" i="4"/>
  <c r="BQ44" i="4"/>
  <c r="BQ45" i="4"/>
  <c r="E59" i="4"/>
  <c r="F16" i="6"/>
  <c r="BR6" i="4"/>
  <c r="BR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E60" i="4"/>
  <c r="F17" i="6"/>
  <c r="BS6" i="4"/>
  <c r="BS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E61" i="4"/>
  <c r="F18" i="6"/>
  <c r="F19" i="6"/>
  <c r="BM6" i="2"/>
  <c r="BM7" i="2"/>
  <c r="BM8" i="2"/>
  <c r="BM9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47" i="2"/>
  <c r="BM48" i="2"/>
  <c r="BM49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E75" i="2"/>
  <c r="G12" i="6"/>
  <c r="BN6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E76" i="2"/>
  <c r="G13" i="6"/>
  <c r="BO6" i="2"/>
  <c r="BO7" i="2"/>
  <c r="BO8" i="2"/>
  <c r="BO9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E77" i="2"/>
  <c r="G14" i="6"/>
  <c r="BP6" i="2"/>
  <c r="BP7" i="2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E78" i="2"/>
  <c r="G15" i="6"/>
  <c r="BQ6" i="2"/>
  <c r="BQ7" i="2"/>
  <c r="BQ8" i="2"/>
  <c r="BQ9" i="2"/>
  <c r="BQ10" i="2"/>
  <c r="BQ11" i="2"/>
  <c r="BQ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E79" i="2"/>
  <c r="G16" i="6"/>
  <c r="BR6" i="2"/>
  <c r="BR7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E80" i="2"/>
  <c r="G17" i="6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E81" i="2"/>
  <c r="G18" i="6"/>
  <c r="G19" i="6"/>
  <c r="BM6" i="3"/>
  <c r="BM7" i="3"/>
  <c r="BM8" i="3"/>
  <c r="BM9" i="3"/>
  <c r="BM10" i="3"/>
  <c r="BM11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BM50" i="3"/>
  <c r="BM51" i="3"/>
  <c r="BM52" i="3"/>
  <c r="BM53" i="3"/>
  <c r="E61" i="3"/>
  <c r="D12" i="6"/>
  <c r="H12" i="6"/>
  <c r="BN6" i="3"/>
  <c r="BN7" i="3"/>
  <c r="BN8" i="3"/>
  <c r="BN9" i="3"/>
  <c r="BN10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N50" i="3"/>
  <c r="BN51" i="3"/>
  <c r="BN52" i="3"/>
  <c r="BN53" i="3"/>
  <c r="E62" i="3"/>
  <c r="D13" i="6"/>
  <c r="H13" i="6"/>
  <c r="BO6" i="3"/>
  <c r="BO7" i="3"/>
  <c r="BO8" i="3"/>
  <c r="BO9" i="3"/>
  <c r="BO10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O44" i="3"/>
  <c r="BO45" i="3"/>
  <c r="BO46" i="3"/>
  <c r="BO47" i="3"/>
  <c r="BO48" i="3"/>
  <c r="BO49" i="3"/>
  <c r="BO50" i="3"/>
  <c r="BO51" i="3"/>
  <c r="BO52" i="3"/>
  <c r="BO53" i="3"/>
  <c r="E63" i="3"/>
  <c r="D14" i="6"/>
  <c r="H14" i="6"/>
  <c r="BP6" i="3"/>
  <c r="BP7" i="3"/>
  <c r="BP8" i="3"/>
  <c r="BP9" i="3"/>
  <c r="BP10" i="3"/>
  <c r="BP11" i="3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P39" i="3"/>
  <c r="BP40" i="3"/>
  <c r="BP41" i="3"/>
  <c r="BP42" i="3"/>
  <c r="BP43" i="3"/>
  <c r="BP44" i="3"/>
  <c r="BP45" i="3"/>
  <c r="BP46" i="3"/>
  <c r="BP47" i="3"/>
  <c r="BP48" i="3"/>
  <c r="BP49" i="3"/>
  <c r="BP50" i="3"/>
  <c r="BP51" i="3"/>
  <c r="BP52" i="3"/>
  <c r="BP53" i="3"/>
  <c r="E64" i="3"/>
  <c r="D15" i="6"/>
  <c r="H15" i="6"/>
  <c r="BQ6" i="3"/>
  <c r="BQ7" i="3"/>
  <c r="BQ8" i="3"/>
  <c r="BQ9" i="3"/>
  <c r="BQ10" i="3"/>
  <c r="BQ11" i="3"/>
  <c r="BQ12" i="3"/>
  <c r="BQ13" i="3"/>
  <c r="BQ14" i="3"/>
  <c r="BQ15" i="3"/>
  <c r="BQ16" i="3"/>
  <c r="BQ17" i="3"/>
  <c r="BQ18" i="3"/>
  <c r="BQ19" i="3"/>
  <c r="BQ20" i="3"/>
  <c r="BQ21" i="3"/>
  <c r="BQ22" i="3"/>
  <c r="BQ23" i="3"/>
  <c r="BQ24" i="3"/>
  <c r="BQ25" i="3"/>
  <c r="BQ26" i="3"/>
  <c r="BQ27" i="3"/>
  <c r="BQ28" i="3"/>
  <c r="BQ29" i="3"/>
  <c r="BQ30" i="3"/>
  <c r="BQ31" i="3"/>
  <c r="BQ32" i="3"/>
  <c r="BQ33" i="3"/>
  <c r="BQ34" i="3"/>
  <c r="BQ35" i="3"/>
  <c r="BQ36" i="3"/>
  <c r="BQ37" i="3"/>
  <c r="BQ38" i="3"/>
  <c r="BQ39" i="3"/>
  <c r="BQ40" i="3"/>
  <c r="BQ41" i="3"/>
  <c r="BQ42" i="3"/>
  <c r="BQ43" i="3"/>
  <c r="BQ44" i="3"/>
  <c r="BQ45" i="3"/>
  <c r="BQ46" i="3"/>
  <c r="BQ47" i="3"/>
  <c r="BQ48" i="3"/>
  <c r="BQ49" i="3"/>
  <c r="BQ50" i="3"/>
  <c r="BQ51" i="3"/>
  <c r="BQ52" i="3"/>
  <c r="BQ53" i="3"/>
  <c r="E65" i="3"/>
  <c r="D16" i="6"/>
  <c r="H16" i="6"/>
  <c r="BR6" i="3"/>
  <c r="BR7" i="3"/>
  <c r="BR8" i="3"/>
  <c r="BR9" i="3"/>
  <c r="BR10" i="3"/>
  <c r="BR11" i="3"/>
  <c r="BR12" i="3"/>
  <c r="BR13" i="3"/>
  <c r="BR14" i="3"/>
  <c r="BR15" i="3"/>
  <c r="BR16" i="3"/>
  <c r="BR17" i="3"/>
  <c r="BR18" i="3"/>
  <c r="BR19" i="3"/>
  <c r="BR20" i="3"/>
  <c r="BR21" i="3"/>
  <c r="BR22" i="3"/>
  <c r="BR23" i="3"/>
  <c r="BR24" i="3"/>
  <c r="BR25" i="3"/>
  <c r="BR26" i="3"/>
  <c r="BR27" i="3"/>
  <c r="BR28" i="3"/>
  <c r="BR29" i="3"/>
  <c r="BR30" i="3"/>
  <c r="BR31" i="3"/>
  <c r="BR32" i="3"/>
  <c r="BR33" i="3"/>
  <c r="BR34" i="3"/>
  <c r="BR35" i="3"/>
  <c r="BR36" i="3"/>
  <c r="BR37" i="3"/>
  <c r="BR38" i="3"/>
  <c r="BR39" i="3"/>
  <c r="BR40" i="3"/>
  <c r="BR41" i="3"/>
  <c r="BR42" i="3"/>
  <c r="BR43" i="3"/>
  <c r="BR44" i="3"/>
  <c r="BR45" i="3"/>
  <c r="BR46" i="3"/>
  <c r="BR47" i="3"/>
  <c r="BR48" i="3"/>
  <c r="BR49" i="3"/>
  <c r="BR50" i="3"/>
  <c r="BR51" i="3"/>
  <c r="BR52" i="3"/>
  <c r="BR53" i="3"/>
  <c r="E66" i="3"/>
  <c r="D17" i="6"/>
  <c r="H17" i="6"/>
  <c r="BS6" i="3"/>
  <c r="BS7" i="3"/>
  <c r="BS8" i="3"/>
  <c r="BS9" i="3"/>
  <c r="BS10" i="3"/>
  <c r="BS11" i="3"/>
  <c r="BS12" i="3"/>
  <c r="BS13" i="3"/>
  <c r="BS14" i="3"/>
  <c r="BS15" i="3"/>
  <c r="BS16" i="3"/>
  <c r="BS17" i="3"/>
  <c r="BS18" i="3"/>
  <c r="BS19" i="3"/>
  <c r="BS20" i="3"/>
  <c r="BS21" i="3"/>
  <c r="BS22" i="3"/>
  <c r="BS23" i="3"/>
  <c r="BS24" i="3"/>
  <c r="BS25" i="3"/>
  <c r="BS26" i="3"/>
  <c r="BS27" i="3"/>
  <c r="BS28" i="3"/>
  <c r="BS29" i="3"/>
  <c r="BS30" i="3"/>
  <c r="BS31" i="3"/>
  <c r="BS32" i="3"/>
  <c r="BS33" i="3"/>
  <c r="BS34" i="3"/>
  <c r="BS35" i="3"/>
  <c r="BS36" i="3"/>
  <c r="BS37" i="3"/>
  <c r="BS38" i="3"/>
  <c r="BS39" i="3"/>
  <c r="BS40" i="3"/>
  <c r="BS41" i="3"/>
  <c r="BS42" i="3"/>
  <c r="BS43" i="3"/>
  <c r="BS44" i="3"/>
  <c r="BS45" i="3"/>
  <c r="BS46" i="3"/>
  <c r="BS47" i="3"/>
  <c r="BS48" i="3"/>
  <c r="BS49" i="3"/>
  <c r="BS50" i="3"/>
  <c r="BS51" i="3"/>
  <c r="BS52" i="3"/>
  <c r="BS53" i="3"/>
  <c r="E67" i="3"/>
  <c r="D18" i="6"/>
  <c r="H18" i="6"/>
  <c r="D19" i="6"/>
  <c r="E68" i="3"/>
  <c r="E73" i="1"/>
  <c r="E62" i="4"/>
  <c r="E82" i="2"/>
  <c r="BK6" i="3"/>
  <c r="BK7" i="3"/>
  <c r="BK8" i="3"/>
  <c r="BK9" i="3"/>
  <c r="BK10" i="3"/>
  <c r="BK11" i="3"/>
  <c r="BK12" i="3"/>
  <c r="BK13" i="3"/>
  <c r="BK14" i="3"/>
  <c r="BK15" i="3"/>
  <c r="BK16" i="3"/>
  <c r="BK17" i="3"/>
  <c r="BK18" i="3"/>
  <c r="BK19" i="3"/>
  <c r="BK20" i="3"/>
  <c r="BK21" i="3"/>
  <c r="BK22" i="3"/>
  <c r="BK23" i="3"/>
  <c r="BK24" i="3"/>
  <c r="BK25" i="3"/>
  <c r="BK26" i="3"/>
  <c r="BK27" i="3"/>
  <c r="BK28" i="3"/>
  <c r="BK29" i="3"/>
  <c r="BK30" i="3"/>
  <c r="BK31" i="3"/>
  <c r="BK32" i="3"/>
  <c r="BK33" i="3"/>
  <c r="BK34" i="3"/>
  <c r="BK35" i="3"/>
  <c r="BK36" i="3"/>
  <c r="BK37" i="3"/>
  <c r="BK38" i="3"/>
  <c r="BK39" i="3"/>
  <c r="BK40" i="3"/>
  <c r="BK41" i="3"/>
  <c r="BK42" i="3"/>
  <c r="BK43" i="3"/>
  <c r="BK44" i="3"/>
  <c r="BK45" i="3"/>
  <c r="BK46" i="3"/>
  <c r="BK47" i="3"/>
  <c r="BK48" i="3"/>
  <c r="BK49" i="3"/>
  <c r="BK50" i="3"/>
  <c r="BK51" i="3"/>
  <c r="BK52" i="3"/>
  <c r="BK53" i="3"/>
  <c r="E58" i="3"/>
  <c r="D9" i="6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E63" i="1"/>
  <c r="E9" i="6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E52" i="4"/>
  <c r="F9" i="6"/>
  <c r="BK6" i="2"/>
  <c r="BK7" i="2"/>
  <c r="BK8" i="2"/>
  <c r="BK9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E72" i="2"/>
  <c r="G9" i="6"/>
  <c r="H9" i="6"/>
  <c r="E59" i="3"/>
  <c r="D10" i="6"/>
  <c r="E64" i="1"/>
  <c r="E10" i="6"/>
  <c r="E53" i="4"/>
  <c r="F10" i="6"/>
  <c r="E73" i="2"/>
  <c r="G10" i="6"/>
  <c r="H10" i="6"/>
  <c r="BL6" i="3"/>
  <c r="BL7" i="3"/>
  <c r="BL8" i="3"/>
  <c r="BL9" i="3"/>
  <c r="BL10" i="3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L50" i="3"/>
  <c r="BL51" i="3"/>
  <c r="BL52" i="3"/>
  <c r="BL53" i="3"/>
  <c r="E57" i="3"/>
  <c r="D8" i="6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E62" i="1"/>
  <c r="E8" i="6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E51" i="4"/>
  <c r="F8" i="6"/>
  <c r="BL6" i="2"/>
  <c r="BL7" i="2"/>
  <c r="BL8" i="2"/>
  <c r="BL9" i="2"/>
  <c r="BL10" i="2"/>
  <c r="BL11" i="2"/>
  <c r="BL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E71" i="2"/>
  <c r="G8" i="6"/>
  <c r="H8" i="6"/>
  <c r="AQ14" i="3"/>
  <c r="BE2" i="4"/>
  <c r="P52" i="1"/>
  <c r="E52" i="1"/>
  <c r="P51" i="1"/>
  <c r="E51" i="1"/>
  <c r="P50" i="1"/>
  <c r="E50" i="1"/>
  <c r="P49" i="1"/>
  <c r="E49" i="1"/>
  <c r="A50" i="1"/>
  <c r="A51" i="1"/>
  <c r="A52" i="1"/>
  <c r="H52" i="1"/>
  <c r="I52" i="1"/>
  <c r="J52" i="1"/>
  <c r="K52" i="1"/>
  <c r="L52" i="1"/>
  <c r="M52" i="1"/>
  <c r="P53" i="1"/>
  <c r="E53" i="1"/>
  <c r="A53" i="1"/>
  <c r="H53" i="1"/>
  <c r="I53" i="1"/>
  <c r="J53" i="1"/>
  <c r="K53" i="1"/>
  <c r="L53" i="1"/>
  <c r="M53" i="1"/>
  <c r="P54" i="1"/>
  <c r="E54" i="1"/>
  <c r="A54" i="1"/>
  <c r="H54" i="1"/>
  <c r="I54" i="1"/>
  <c r="J54" i="1"/>
  <c r="K54" i="1"/>
  <c r="L54" i="1"/>
  <c r="M54" i="1"/>
  <c r="P55" i="1"/>
  <c r="E55" i="1"/>
  <c r="A55" i="1"/>
  <c r="H55" i="1"/>
  <c r="I55" i="1"/>
  <c r="J55" i="1"/>
  <c r="K55" i="1"/>
  <c r="L55" i="1"/>
  <c r="M55" i="1"/>
  <c r="P56" i="1"/>
  <c r="E56" i="1"/>
  <c r="A56" i="1"/>
  <c r="H56" i="1"/>
  <c r="I56" i="1"/>
  <c r="J56" i="1"/>
  <c r="K56" i="1"/>
  <c r="L56" i="1"/>
  <c r="M56" i="1"/>
  <c r="P57" i="1"/>
  <c r="E57" i="1"/>
  <c r="A57" i="1"/>
  <c r="H57" i="1"/>
  <c r="I57" i="1"/>
  <c r="J57" i="1"/>
  <c r="K57" i="1"/>
  <c r="L57" i="1"/>
  <c r="M57" i="1"/>
  <c r="AQ54" i="2"/>
  <c r="P54" i="2"/>
  <c r="AQ55" i="2"/>
  <c r="P55" i="2"/>
  <c r="P56" i="2"/>
  <c r="P57" i="2"/>
  <c r="P58" i="2"/>
  <c r="P59" i="2"/>
  <c r="AQ60" i="2"/>
  <c r="P60" i="2"/>
  <c r="AQ61" i="2"/>
  <c r="P61" i="2"/>
  <c r="P62" i="2"/>
  <c r="P63" i="2"/>
  <c r="P64" i="2"/>
  <c r="P65" i="2"/>
  <c r="P66" i="2"/>
  <c r="AQ53" i="2"/>
  <c r="P53" i="2"/>
  <c r="AL52" i="2"/>
  <c r="AQ52" i="2"/>
  <c r="P52" i="2"/>
  <c r="AQ51" i="2"/>
  <c r="P51" i="2"/>
  <c r="P50" i="2"/>
  <c r="AV49" i="2"/>
  <c r="P49" i="2"/>
  <c r="BA38" i="2"/>
  <c r="P38" i="2"/>
  <c r="P48" i="2"/>
  <c r="AG41" i="2"/>
  <c r="AL41" i="2"/>
  <c r="P41" i="2"/>
  <c r="AG47" i="2"/>
  <c r="P47" i="2"/>
  <c r="AG46" i="2"/>
  <c r="AL46" i="2"/>
  <c r="AQ46" i="2"/>
  <c r="P46" i="2"/>
  <c r="P45" i="2"/>
  <c r="AQ35" i="2"/>
  <c r="AV35" i="2"/>
  <c r="P35" i="2"/>
  <c r="P44" i="2"/>
  <c r="AL43" i="2"/>
  <c r="AV43" i="2"/>
  <c r="P43" i="2"/>
  <c r="AQ42" i="2"/>
  <c r="AV42" i="2"/>
  <c r="P42" i="2"/>
  <c r="AQ40" i="2"/>
  <c r="P40" i="2"/>
  <c r="P39" i="2"/>
  <c r="BF32" i="2"/>
  <c r="AV32" i="2"/>
  <c r="P32" i="2"/>
  <c r="P37" i="2"/>
  <c r="AG36" i="2"/>
  <c r="AL36" i="2"/>
  <c r="AQ36" i="2"/>
  <c r="AV36" i="2"/>
  <c r="P36" i="2"/>
  <c r="AG30" i="2"/>
  <c r="AL30" i="2"/>
  <c r="P30" i="2"/>
  <c r="BA21" i="2"/>
  <c r="AQ21" i="2"/>
  <c r="P21" i="2"/>
  <c r="AQ34" i="2"/>
  <c r="P34" i="2"/>
  <c r="AG33" i="2"/>
  <c r="AL33" i="2"/>
  <c r="AQ33" i="2"/>
  <c r="P33" i="2"/>
  <c r="P31" i="2"/>
  <c r="BF23" i="2"/>
  <c r="AL23" i="2"/>
  <c r="AQ23" i="2"/>
  <c r="P23" i="2"/>
  <c r="AG29" i="2"/>
  <c r="AL29" i="2"/>
  <c r="AQ29" i="2"/>
  <c r="AV29" i="2"/>
  <c r="P29" i="2"/>
  <c r="BF25" i="2"/>
  <c r="AG25" i="2"/>
  <c r="AQ25" i="2"/>
  <c r="P25" i="2"/>
  <c r="AL27" i="2"/>
  <c r="P27" i="2"/>
  <c r="AQ26" i="2"/>
  <c r="AV26" i="2"/>
  <c r="P26" i="2"/>
  <c r="AQ13" i="2"/>
  <c r="AV13" i="2"/>
  <c r="P13" i="2"/>
  <c r="BF16" i="2"/>
  <c r="P16" i="2"/>
  <c r="AQ19" i="2"/>
  <c r="AV19" i="2"/>
  <c r="P19" i="2"/>
  <c r="AL18" i="2"/>
  <c r="AQ18" i="2"/>
  <c r="P18" i="2"/>
  <c r="H54" i="2"/>
  <c r="I54" i="2"/>
  <c r="J54" i="2"/>
  <c r="K54" i="2"/>
  <c r="L54" i="2"/>
  <c r="M54" i="2"/>
  <c r="H55" i="2"/>
  <c r="I55" i="2"/>
  <c r="J55" i="2"/>
  <c r="K55" i="2"/>
  <c r="L55" i="2"/>
  <c r="M55" i="2"/>
  <c r="H56" i="2"/>
  <c r="I56" i="2"/>
  <c r="J56" i="2"/>
  <c r="K56" i="2"/>
  <c r="L56" i="2"/>
  <c r="M56" i="2"/>
  <c r="H57" i="2"/>
  <c r="I57" i="2"/>
  <c r="J57" i="2"/>
  <c r="K57" i="2"/>
  <c r="L57" i="2"/>
  <c r="M57" i="2"/>
  <c r="H58" i="2"/>
  <c r="I58" i="2"/>
  <c r="J58" i="2"/>
  <c r="K58" i="2"/>
  <c r="L58" i="2"/>
  <c r="M58" i="2"/>
  <c r="H59" i="2"/>
  <c r="I59" i="2"/>
  <c r="J59" i="2"/>
  <c r="K59" i="2"/>
  <c r="L59" i="2"/>
  <c r="M59" i="2"/>
  <c r="H60" i="2"/>
  <c r="I60" i="2"/>
  <c r="J60" i="2"/>
  <c r="K60" i="2"/>
  <c r="L60" i="2"/>
  <c r="M60" i="2"/>
  <c r="H61" i="2"/>
  <c r="I61" i="2"/>
  <c r="J61" i="2"/>
  <c r="K61" i="2"/>
  <c r="L61" i="2"/>
  <c r="M61" i="2"/>
  <c r="H62" i="2"/>
  <c r="I62" i="2"/>
  <c r="J62" i="2"/>
  <c r="K62" i="2"/>
  <c r="L62" i="2"/>
  <c r="M62" i="2"/>
  <c r="H63" i="2"/>
  <c r="I63" i="2"/>
  <c r="J63" i="2"/>
  <c r="K63" i="2"/>
  <c r="L63" i="2"/>
  <c r="M63" i="2"/>
  <c r="H64" i="2"/>
  <c r="I64" i="2"/>
  <c r="J64" i="2"/>
  <c r="K64" i="2"/>
  <c r="L64" i="2"/>
  <c r="M64" i="2"/>
  <c r="H65" i="2"/>
  <c r="I65" i="2"/>
  <c r="J65" i="2"/>
  <c r="K65" i="2"/>
  <c r="L65" i="2"/>
  <c r="M65" i="2"/>
  <c r="H66" i="2"/>
  <c r="I66" i="2"/>
  <c r="J66" i="2"/>
  <c r="K66" i="2"/>
  <c r="L66" i="2"/>
  <c r="M66" i="2"/>
  <c r="M53" i="2"/>
  <c r="L53" i="2"/>
  <c r="K53" i="2"/>
  <c r="J53" i="2"/>
  <c r="I53" i="2"/>
  <c r="H53" i="2"/>
  <c r="M52" i="2"/>
  <c r="L52" i="2"/>
  <c r="K52" i="2"/>
  <c r="J52" i="2"/>
  <c r="I52" i="2"/>
  <c r="H52" i="2"/>
  <c r="M51" i="2"/>
  <c r="L51" i="2"/>
  <c r="K51" i="2"/>
  <c r="J51" i="2"/>
  <c r="I51" i="2"/>
  <c r="H51" i="2"/>
  <c r="M50" i="2"/>
  <c r="L50" i="2"/>
  <c r="K50" i="2"/>
  <c r="J50" i="2"/>
  <c r="I50" i="2"/>
  <c r="H50" i="2"/>
  <c r="M49" i="2"/>
  <c r="L49" i="2"/>
  <c r="K49" i="2"/>
  <c r="J49" i="2"/>
  <c r="I49" i="2"/>
  <c r="H49" i="2"/>
  <c r="M38" i="2"/>
  <c r="L38" i="2"/>
  <c r="K38" i="2"/>
  <c r="J38" i="2"/>
  <c r="I38" i="2"/>
  <c r="H38" i="2"/>
  <c r="M48" i="2"/>
  <c r="L48" i="2"/>
  <c r="K48" i="2"/>
  <c r="J48" i="2"/>
  <c r="I48" i="2"/>
  <c r="H48" i="2"/>
  <c r="M41" i="2"/>
  <c r="L41" i="2"/>
  <c r="K41" i="2"/>
  <c r="J41" i="2"/>
  <c r="I41" i="2"/>
  <c r="H41" i="2"/>
  <c r="M47" i="2"/>
  <c r="L47" i="2"/>
  <c r="K47" i="2"/>
  <c r="J47" i="2"/>
  <c r="I47" i="2"/>
  <c r="H47" i="2"/>
  <c r="M46" i="2"/>
  <c r="L46" i="2"/>
  <c r="K46" i="2"/>
  <c r="J46" i="2"/>
  <c r="I46" i="2"/>
  <c r="H46" i="2"/>
  <c r="M45" i="2"/>
  <c r="L45" i="2"/>
  <c r="K45" i="2"/>
  <c r="J45" i="2"/>
  <c r="I45" i="2"/>
  <c r="H45" i="2"/>
  <c r="M35" i="2"/>
  <c r="L35" i="2"/>
  <c r="K35" i="2"/>
  <c r="J35" i="2"/>
  <c r="I35" i="2"/>
  <c r="H35" i="2"/>
  <c r="M44" i="2"/>
  <c r="L44" i="2"/>
  <c r="K44" i="2"/>
  <c r="J44" i="2"/>
  <c r="I44" i="2"/>
  <c r="H44" i="2"/>
  <c r="M43" i="2"/>
  <c r="L43" i="2"/>
  <c r="K43" i="2"/>
  <c r="J43" i="2"/>
  <c r="I43" i="2"/>
  <c r="H43" i="2"/>
  <c r="M42" i="2"/>
  <c r="L42" i="2"/>
  <c r="K42" i="2"/>
  <c r="J42" i="2"/>
  <c r="I42" i="2"/>
  <c r="H42" i="2"/>
  <c r="M40" i="2"/>
  <c r="L40" i="2"/>
  <c r="K40" i="2"/>
  <c r="J40" i="2"/>
  <c r="I40" i="2"/>
  <c r="H40" i="2"/>
  <c r="M39" i="2"/>
  <c r="L39" i="2"/>
  <c r="K39" i="2"/>
  <c r="J39" i="2"/>
  <c r="I39" i="2"/>
  <c r="H39" i="2"/>
  <c r="M32" i="2"/>
  <c r="L32" i="2"/>
  <c r="K32" i="2"/>
  <c r="J32" i="2"/>
  <c r="I32" i="2"/>
  <c r="H32" i="2"/>
  <c r="M37" i="2"/>
  <c r="L37" i="2"/>
  <c r="K37" i="2"/>
  <c r="J37" i="2"/>
  <c r="I37" i="2"/>
  <c r="H37" i="2"/>
  <c r="M36" i="2"/>
  <c r="L36" i="2"/>
  <c r="K36" i="2"/>
  <c r="J36" i="2"/>
  <c r="I36" i="2"/>
  <c r="H36" i="2"/>
  <c r="M30" i="2"/>
  <c r="L30" i="2"/>
  <c r="K30" i="2"/>
  <c r="J30" i="2"/>
  <c r="I30" i="2"/>
  <c r="H30" i="2"/>
  <c r="M21" i="2"/>
  <c r="L21" i="2"/>
  <c r="K21" i="2"/>
  <c r="J21" i="2"/>
  <c r="I21" i="2"/>
  <c r="H21" i="2"/>
  <c r="M34" i="2"/>
  <c r="L34" i="2"/>
  <c r="K34" i="2"/>
  <c r="J34" i="2"/>
  <c r="I34" i="2"/>
  <c r="H34" i="2"/>
  <c r="M33" i="2"/>
  <c r="L33" i="2"/>
  <c r="K33" i="2"/>
  <c r="J33" i="2"/>
  <c r="I33" i="2"/>
  <c r="H33" i="2"/>
  <c r="M31" i="2"/>
  <c r="L31" i="2"/>
  <c r="K31" i="2"/>
  <c r="J31" i="2"/>
  <c r="I31" i="2"/>
  <c r="H31" i="2"/>
  <c r="M28" i="2"/>
  <c r="L28" i="2"/>
  <c r="K28" i="2"/>
  <c r="J28" i="2"/>
  <c r="I28" i="2"/>
  <c r="H28" i="2"/>
  <c r="M17" i="2"/>
  <c r="L17" i="2"/>
  <c r="K17" i="2"/>
  <c r="J17" i="2"/>
  <c r="I17" i="2"/>
  <c r="H17" i="2"/>
  <c r="M23" i="2"/>
  <c r="L23" i="2"/>
  <c r="K23" i="2"/>
  <c r="J23" i="2"/>
  <c r="I23" i="2"/>
  <c r="H23" i="2"/>
  <c r="M29" i="2"/>
  <c r="L29" i="2"/>
  <c r="K29" i="2"/>
  <c r="J29" i="2"/>
  <c r="I29" i="2"/>
  <c r="H29" i="2"/>
  <c r="M25" i="2"/>
  <c r="L25" i="2"/>
  <c r="K25" i="2"/>
  <c r="J25" i="2"/>
  <c r="I25" i="2"/>
  <c r="H25" i="2"/>
  <c r="M24" i="2"/>
  <c r="L24" i="2"/>
  <c r="K24" i="2"/>
  <c r="J24" i="2"/>
  <c r="I24" i="2"/>
  <c r="H24" i="2"/>
  <c r="M27" i="2"/>
  <c r="L27" i="2"/>
  <c r="K27" i="2"/>
  <c r="J27" i="2"/>
  <c r="I27" i="2"/>
  <c r="H27" i="2"/>
  <c r="M26" i="2"/>
  <c r="L26" i="2"/>
  <c r="K26" i="2"/>
  <c r="J26" i="2"/>
  <c r="I26" i="2"/>
  <c r="H26" i="2"/>
  <c r="M22" i="2"/>
  <c r="L22" i="2"/>
  <c r="K22" i="2"/>
  <c r="J22" i="2"/>
  <c r="I22" i="2"/>
  <c r="H22" i="2"/>
  <c r="M13" i="2"/>
  <c r="L13" i="2"/>
  <c r="K13" i="2"/>
  <c r="J13" i="2"/>
  <c r="I13" i="2"/>
  <c r="H13" i="2"/>
  <c r="M20" i="2"/>
  <c r="L20" i="2"/>
  <c r="K20" i="2"/>
  <c r="J20" i="2"/>
  <c r="I20" i="2"/>
  <c r="H20" i="2"/>
  <c r="M16" i="2"/>
  <c r="L16" i="2"/>
  <c r="K16" i="2"/>
  <c r="J16" i="2"/>
  <c r="I16" i="2"/>
  <c r="H16" i="2"/>
  <c r="M19" i="2"/>
  <c r="L19" i="2"/>
  <c r="K19" i="2"/>
  <c r="J19" i="2"/>
  <c r="I19" i="2"/>
  <c r="H19" i="2"/>
  <c r="M18" i="2"/>
  <c r="L18" i="2"/>
  <c r="K18" i="2"/>
  <c r="J18" i="2"/>
  <c r="I18" i="2"/>
  <c r="H18" i="2"/>
  <c r="M14" i="2"/>
  <c r="L14" i="2"/>
  <c r="K14" i="2"/>
  <c r="J14" i="2"/>
  <c r="I14" i="2"/>
  <c r="H14" i="2"/>
  <c r="M15" i="2"/>
  <c r="L15" i="2"/>
  <c r="K15" i="2"/>
  <c r="J15" i="2"/>
  <c r="I15" i="2"/>
  <c r="H15" i="2"/>
  <c r="M11" i="2"/>
  <c r="L11" i="2"/>
  <c r="K11" i="2"/>
  <c r="J11" i="2"/>
  <c r="I11" i="2"/>
  <c r="H11" i="2"/>
  <c r="M12" i="2"/>
  <c r="L12" i="2"/>
  <c r="K12" i="2"/>
  <c r="J12" i="2"/>
  <c r="I12" i="2"/>
  <c r="H12" i="2"/>
  <c r="M10" i="2"/>
  <c r="L10" i="2"/>
  <c r="K10" i="2"/>
  <c r="J10" i="2"/>
  <c r="I10" i="2"/>
  <c r="H10" i="2"/>
  <c r="M8" i="2"/>
  <c r="L8" i="2"/>
  <c r="K8" i="2"/>
  <c r="J8" i="2"/>
  <c r="I8" i="2"/>
  <c r="H8" i="2"/>
  <c r="M9" i="2"/>
  <c r="L9" i="2"/>
  <c r="K9" i="2"/>
  <c r="J9" i="2"/>
  <c r="I9" i="2"/>
  <c r="H9" i="2"/>
  <c r="M7" i="2"/>
  <c r="L7" i="2"/>
  <c r="K7" i="2"/>
  <c r="J7" i="2"/>
  <c r="I7" i="2"/>
  <c r="H7" i="2"/>
  <c r="M6" i="2"/>
  <c r="L6" i="2"/>
  <c r="K6" i="2"/>
  <c r="J6" i="2"/>
  <c r="I6" i="2"/>
  <c r="H6" i="2"/>
  <c r="AL7" i="3"/>
  <c r="AQ7" i="3"/>
  <c r="BF7" i="3"/>
  <c r="P7" i="3"/>
  <c r="E7" i="3"/>
  <c r="A7" i="3"/>
  <c r="A8" i="3"/>
  <c r="A9" i="3"/>
  <c r="A10" i="3"/>
  <c r="A11" i="3"/>
  <c r="AL14" i="3"/>
  <c r="AV14" i="3"/>
  <c r="P14" i="3"/>
  <c r="E14" i="3"/>
  <c r="A12" i="3"/>
  <c r="A13" i="3"/>
  <c r="AQ15" i="3"/>
  <c r="AV15" i="3"/>
  <c r="P15" i="3"/>
  <c r="E15" i="3"/>
  <c r="A14" i="3"/>
  <c r="AQ16" i="3"/>
  <c r="P16" i="3"/>
  <c r="E16" i="3"/>
  <c r="A15" i="3"/>
  <c r="AQ17" i="3"/>
  <c r="AV17" i="3"/>
  <c r="P17" i="3"/>
  <c r="E17" i="3"/>
  <c r="A16" i="3"/>
  <c r="AV18" i="3"/>
  <c r="P18" i="3"/>
  <c r="E18" i="3"/>
  <c r="A17" i="3"/>
  <c r="A18" i="3"/>
  <c r="AL21" i="3"/>
  <c r="AQ21" i="3"/>
  <c r="P21" i="3"/>
  <c r="E21" i="3"/>
  <c r="AV20" i="3"/>
  <c r="BA20" i="3"/>
  <c r="P20" i="3"/>
  <c r="E20" i="3"/>
  <c r="AV19" i="3"/>
  <c r="BF19" i="3"/>
  <c r="P19" i="3"/>
  <c r="E19" i="3"/>
  <c r="A19" i="3"/>
  <c r="AL22" i="3"/>
  <c r="AQ22" i="3"/>
  <c r="P22" i="3"/>
  <c r="E22" i="3"/>
  <c r="A20" i="3"/>
  <c r="AL24" i="3"/>
  <c r="AV24" i="3"/>
  <c r="P24" i="3"/>
  <c r="E24" i="3"/>
  <c r="A21" i="3"/>
  <c r="P45" i="3"/>
  <c r="E45" i="3"/>
  <c r="AV25" i="3"/>
  <c r="P25" i="3"/>
  <c r="E25" i="3"/>
  <c r="A22" i="3"/>
  <c r="P26" i="3"/>
  <c r="E26" i="3"/>
  <c r="AL23" i="3"/>
  <c r="P23" i="3"/>
  <c r="E23" i="3"/>
  <c r="A23" i="3"/>
  <c r="AL27" i="3"/>
  <c r="AQ27" i="3"/>
  <c r="BF27" i="3"/>
  <c r="P27" i="3"/>
  <c r="E27" i="3"/>
  <c r="A24" i="3"/>
  <c r="AQ28" i="3"/>
  <c r="P28" i="3"/>
  <c r="E28" i="3"/>
  <c r="A25" i="3"/>
  <c r="A26" i="3"/>
  <c r="A27" i="3"/>
  <c r="AV29" i="3"/>
  <c r="P29" i="3"/>
  <c r="E29" i="3"/>
  <c r="A28" i="3"/>
  <c r="AL30" i="3"/>
  <c r="P30" i="3"/>
  <c r="E30" i="3"/>
  <c r="A29" i="3"/>
  <c r="AQ31" i="3"/>
  <c r="P31" i="3"/>
  <c r="E31" i="3"/>
  <c r="A30" i="3"/>
  <c r="A31" i="3"/>
  <c r="AQ32" i="3"/>
  <c r="P32" i="3"/>
  <c r="E32" i="3"/>
  <c r="A32" i="3"/>
  <c r="AQ33" i="3"/>
  <c r="P33" i="3"/>
  <c r="E33" i="3"/>
  <c r="A33" i="3"/>
  <c r="AL34" i="3"/>
  <c r="P34" i="3"/>
  <c r="E34" i="3"/>
  <c r="A34" i="3"/>
  <c r="AQ35" i="3"/>
  <c r="P35" i="3"/>
  <c r="E35" i="3"/>
  <c r="A35" i="3"/>
  <c r="AV36" i="3"/>
  <c r="P36" i="3"/>
  <c r="E36" i="3"/>
  <c r="A36" i="3"/>
  <c r="AQ37" i="3"/>
  <c r="P37" i="3"/>
  <c r="E37" i="3"/>
  <c r="A37" i="3"/>
  <c r="AQ38" i="3"/>
  <c r="P38" i="3"/>
  <c r="E38" i="3"/>
  <c r="A38" i="3"/>
  <c r="AQ39" i="3"/>
  <c r="P39" i="3"/>
  <c r="E39" i="3"/>
  <c r="A39" i="3"/>
  <c r="P40" i="3"/>
  <c r="E40" i="3"/>
  <c r="A40" i="3"/>
  <c r="P41" i="3"/>
  <c r="E41" i="3"/>
  <c r="A41" i="3"/>
  <c r="P42" i="3"/>
  <c r="E42" i="3"/>
  <c r="A42" i="3"/>
  <c r="AQ43" i="3"/>
  <c r="P43" i="3"/>
  <c r="E43" i="3"/>
  <c r="A43" i="3"/>
  <c r="P44" i="3"/>
  <c r="E44" i="3"/>
  <c r="A44" i="3"/>
  <c r="A45" i="3"/>
  <c r="P46" i="3"/>
  <c r="E46" i="3"/>
  <c r="A46" i="3"/>
  <c r="P47" i="3"/>
  <c r="E47" i="3"/>
  <c r="A47" i="3"/>
  <c r="P48" i="3"/>
  <c r="E48" i="3"/>
  <c r="A48" i="3"/>
  <c r="P49" i="3"/>
  <c r="E49" i="3"/>
  <c r="A49" i="3"/>
  <c r="P50" i="3"/>
  <c r="E50" i="3"/>
  <c r="A50" i="3"/>
  <c r="P51" i="3"/>
  <c r="E51" i="3"/>
  <c r="A51" i="3"/>
  <c r="P52" i="3"/>
  <c r="E52" i="3"/>
  <c r="A52" i="3"/>
  <c r="P53" i="3"/>
  <c r="E53" i="3"/>
  <c r="A53" i="3"/>
  <c r="M45" i="4"/>
  <c r="L45" i="4"/>
  <c r="K45" i="4"/>
  <c r="J45" i="4"/>
  <c r="I45" i="4"/>
  <c r="H45" i="4"/>
  <c r="M44" i="4"/>
  <c r="L44" i="4"/>
  <c r="K44" i="4"/>
  <c r="J44" i="4"/>
  <c r="I44" i="4"/>
  <c r="H44" i="4"/>
  <c r="M43" i="4"/>
  <c r="L43" i="4"/>
  <c r="K43" i="4"/>
  <c r="J43" i="4"/>
  <c r="I43" i="4"/>
  <c r="H43" i="4"/>
  <c r="M42" i="4"/>
  <c r="L42" i="4"/>
  <c r="K42" i="4"/>
  <c r="J42" i="4"/>
  <c r="I42" i="4"/>
  <c r="H42" i="4"/>
  <c r="M41" i="4"/>
  <c r="L41" i="4"/>
  <c r="K41" i="4"/>
  <c r="J41" i="4"/>
  <c r="I41" i="4"/>
  <c r="H41" i="4"/>
  <c r="M40" i="4"/>
  <c r="L40" i="4"/>
  <c r="K40" i="4"/>
  <c r="J40" i="4"/>
  <c r="I40" i="4"/>
  <c r="H40" i="4"/>
  <c r="M39" i="4"/>
  <c r="L39" i="4"/>
  <c r="K39" i="4"/>
  <c r="J39" i="4"/>
  <c r="I39" i="4"/>
  <c r="H39" i="4"/>
  <c r="M38" i="4"/>
  <c r="L38" i="4"/>
  <c r="K38" i="4"/>
  <c r="J38" i="4"/>
  <c r="I38" i="4"/>
  <c r="H38" i="4"/>
  <c r="M37" i="4"/>
  <c r="L37" i="4"/>
  <c r="K37" i="4"/>
  <c r="J37" i="4"/>
  <c r="I37" i="4"/>
  <c r="H37" i="4"/>
  <c r="M36" i="4"/>
  <c r="L36" i="4"/>
  <c r="K36" i="4"/>
  <c r="J36" i="4"/>
  <c r="I36" i="4"/>
  <c r="H36" i="4"/>
  <c r="M35" i="4"/>
  <c r="L35" i="4"/>
  <c r="K35" i="4"/>
  <c r="J35" i="4"/>
  <c r="I35" i="4"/>
  <c r="H35" i="4"/>
  <c r="M34" i="4"/>
  <c r="L34" i="4"/>
  <c r="K34" i="4"/>
  <c r="J34" i="4"/>
  <c r="I34" i="4"/>
  <c r="H34" i="4"/>
  <c r="M33" i="4"/>
  <c r="L33" i="4"/>
  <c r="K33" i="4"/>
  <c r="J33" i="4"/>
  <c r="I33" i="4"/>
  <c r="H33" i="4"/>
  <c r="M27" i="4"/>
  <c r="L27" i="4"/>
  <c r="K27" i="4"/>
  <c r="J27" i="4"/>
  <c r="I27" i="4"/>
  <c r="H27" i="4"/>
  <c r="M32" i="4"/>
  <c r="L32" i="4"/>
  <c r="K32" i="4"/>
  <c r="J32" i="4"/>
  <c r="I32" i="4"/>
  <c r="H32" i="4"/>
  <c r="M31" i="4"/>
  <c r="L31" i="4"/>
  <c r="K31" i="4"/>
  <c r="J31" i="4"/>
  <c r="I31" i="4"/>
  <c r="H31" i="4"/>
  <c r="M30" i="4"/>
  <c r="L30" i="4"/>
  <c r="K30" i="4"/>
  <c r="J30" i="4"/>
  <c r="I30" i="4"/>
  <c r="H30" i="4"/>
  <c r="M29" i="4"/>
  <c r="L29" i="4"/>
  <c r="K29" i="4"/>
  <c r="J29" i="4"/>
  <c r="I29" i="4"/>
  <c r="H29" i="4"/>
  <c r="M9" i="4"/>
  <c r="L9" i="4"/>
  <c r="K9" i="4"/>
  <c r="J9" i="4"/>
  <c r="I9" i="4"/>
  <c r="H9" i="4"/>
  <c r="M28" i="4"/>
  <c r="L28" i="4"/>
  <c r="K28" i="4"/>
  <c r="J28" i="4"/>
  <c r="I28" i="4"/>
  <c r="H28" i="4"/>
  <c r="M20" i="4"/>
  <c r="L20" i="4"/>
  <c r="K20" i="4"/>
  <c r="J20" i="4"/>
  <c r="I20" i="4"/>
  <c r="H20" i="4"/>
  <c r="M26" i="4"/>
  <c r="L26" i="4"/>
  <c r="K26" i="4"/>
  <c r="J26" i="4"/>
  <c r="I26" i="4"/>
  <c r="H26" i="4"/>
  <c r="M25" i="4"/>
  <c r="L25" i="4"/>
  <c r="K25" i="4"/>
  <c r="J25" i="4"/>
  <c r="I25" i="4"/>
  <c r="H25" i="4"/>
  <c r="M24" i="4"/>
  <c r="L24" i="4"/>
  <c r="K24" i="4"/>
  <c r="J24" i="4"/>
  <c r="I24" i="4"/>
  <c r="H24" i="4"/>
  <c r="M19" i="4"/>
  <c r="L19" i="4"/>
  <c r="K19" i="4"/>
  <c r="J19" i="4"/>
  <c r="I19" i="4"/>
  <c r="H19" i="4"/>
  <c r="M23" i="4"/>
  <c r="L23" i="4"/>
  <c r="K23" i="4"/>
  <c r="J23" i="4"/>
  <c r="I23" i="4"/>
  <c r="H23" i="4"/>
  <c r="M22" i="4"/>
  <c r="L22" i="4"/>
  <c r="K22" i="4"/>
  <c r="J22" i="4"/>
  <c r="I22" i="4"/>
  <c r="H22" i="4"/>
  <c r="M14" i="4"/>
  <c r="L14" i="4"/>
  <c r="K14" i="4"/>
  <c r="J14" i="4"/>
  <c r="I14" i="4"/>
  <c r="H14" i="4"/>
  <c r="M21" i="4"/>
  <c r="L21" i="4"/>
  <c r="K21" i="4"/>
  <c r="J21" i="4"/>
  <c r="I21" i="4"/>
  <c r="H21" i="4"/>
  <c r="M12" i="4"/>
  <c r="L12" i="4"/>
  <c r="K12" i="4"/>
  <c r="J12" i="4"/>
  <c r="I12" i="4"/>
  <c r="H12" i="4"/>
  <c r="M8" i="4"/>
  <c r="L8" i="4"/>
  <c r="K8" i="4"/>
  <c r="J8" i="4"/>
  <c r="I8" i="4"/>
  <c r="H8" i="4"/>
  <c r="M18" i="4"/>
  <c r="L18" i="4"/>
  <c r="K18" i="4"/>
  <c r="J18" i="4"/>
  <c r="I18" i="4"/>
  <c r="H18" i="4"/>
  <c r="M17" i="4"/>
  <c r="L17" i="4"/>
  <c r="K17" i="4"/>
  <c r="J17" i="4"/>
  <c r="I17" i="4"/>
  <c r="H17" i="4"/>
  <c r="M13" i="4"/>
  <c r="L13" i="4"/>
  <c r="K13" i="4"/>
  <c r="J13" i="4"/>
  <c r="I13" i="4"/>
  <c r="H13" i="4"/>
  <c r="M16" i="4"/>
  <c r="L16" i="4"/>
  <c r="K16" i="4"/>
  <c r="J16" i="4"/>
  <c r="I16" i="4"/>
  <c r="H16" i="4"/>
  <c r="M15" i="4"/>
  <c r="L15" i="4"/>
  <c r="K15" i="4"/>
  <c r="J15" i="4"/>
  <c r="I15" i="4"/>
  <c r="H15" i="4"/>
  <c r="M11" i="4"/>
  <c r="L11" i="4"/>
  <c r="K11" i="4"/>
  <c r="J11" i="4"/>
  <c r="I11" i="4"/>
  <c r="H11" i="4"/>
  <c r="M6" i="4"/>
  <c r="L6" i="4"/>
  <c r="K6" i="4"/>
  <c r="J6" i="4"/>
  <c r="I6" i="4"/>
  <c r="H6" i="4"/>
  <c r="M10" i="4"/>
  <c r="L10" i="4"/>
  <c r="K10" i="4"/>
  <c r="J10" i="4"/>
  <c r="I10" i="4"/>
  <c r="H10" i="4"/>
  <c r="M7" i="4"/>
  <c r="L7" i="4"/>
  <c r="K7" i="4"/>
  <c r="J7" i="4"/>
  <c r="I7" i="4"/>
  <c r="H7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AV27" i="4"/>
  <c r="BA27" i="4"/>
  <c r="P27" i="4"/>
  <c r="P32" i="4"/>
  <c r="P31" i="4"/>
  <c r="AL30" i="4"/>
  <c r="AV30" i="4"/>
  <c r="P30" i="4"/>
  <c r="AL29" i="4"/>
  <c r="AQ29" i="4"/>
  <c r="P29" i="4"/>
  <c r="AQ9" i="4"/>
  <c r="BA9" i="4"/>
  <c r="BF9" i="4"/>
  <c r="P9" i="4"/>
  <c r="AL28" i="4"/>
  <c r="AQ28" i="4"/>
  <c r="P28" i="4"/>
  <c r="AL20" i="4"/>
  <c r="AQ20" i="4"/>
  <c r="BF20" i="4"/>
  <c r="P20" i="4"/>
  <c r="P26" i="4"/>
  <c r="AV25" i="4"/>
  <c r="P25" i="4"/>
  <c r="AL24" i="4"/>
  <c r="AV24" i="4"/>
  <c r="P24" i="4"/>
  <c r="AG19" i="4"/>
  <c r="AL19" i="4"/>
  <c r="AV19" i="4"/>
  <c r="P19" i="4"/>
  <c r="AG23" i="4"/>
  <c r="AV23" i="4"/>
  <c r="P23" i="4"/>
  <c r="AG22" i="4"/>
  <c r="AV22" i="4"/>
  <c r="P22" i="4"/>
  <c r="P21" i="4"/>
  <c r="AG12" i="4"/>
  <c r="P12" i="4"/>
  <c r="AL18" i="4"/>
  <c r="AQ18" i="4"/>
  <c r="P18" i="4"/>
  <c r="AG17" i="4"/>
  <c r="AV17" i="4"/>
  <c r="P17" i="4"/>
  <c r="AL16" i="4"/>
  <c r="AQ16" i="4"/>
  <c r="AV16" i="4"/>
  <c r="P16" i="4"/>
  <c r="AL15" i="4"/>
  <c r="AQ15" i="4"/>
  <c r="P15" i="4"/>
  <c r="AQ10" i="4"/>
  <c r="AV10" i="4"/>
  <c r="P10" i="4"/>
  <c r="BA38" i="1"/>
  <c r="P38" i="1"/>
  <c r="BA40" i="1"/>
  <c r="P40" i="1"/>
  <c r="P48" i="1"/>
  <c r="P47" i="1"/>
  <c r="AQ46" i="1"/>
  <c r="P46" i="1"/>
  <c r="BA29" i="1"/>
  <c r="BF29" i="1"/>
  <c r="AV29" i="1"/>
  <c r="P29" i="1"/>
  <c r="AQ45" i="1"/>
  <c r="P45" i="1"/>
  <c r="AV44" i="1"/>
  <c r="P44" i="1"/>
  <c r="AQ43" i="1"/>
  <c r="P43" i="1"/>
  <c r="AL30" i="1"/>
  <c r="AQ30" i="1"/>
  <c r="P30" i="1"/>
  <c r="BA28" i="1"/>
  <c r="AQ28" i="1"/>
  <c r="P28" i="1"/>
  <c r="AQ42" i="1"/>
  <c r="P42" i="1"/>
  <c r="AQ41" i="1"/>
  <c r="P41" i="1"/>
  <c r="AQ39" i="1"/>
  <c r="P39" i="1"/>
  <c r="AQ37" i="1"/>
  <c r="P37" i="1"/>
  <c r="AL25" i="1"/>
  <c r="P25" i="1"/>
  <c r="AL36" i="1"/>
  <c r="P36" i="1"/>
  <c r="AL34" i="1"/>
  <c r="P34" i="1"/>
  <c r="AL35" i="1"/>
  <c r="P35" i="1"/>
  <c r="AQ33" i="1"/>
  <c r="AV33" i="1"/>
  <c r="P33" i="1"/>
  <c r="AQ32" i="1"/>
  <c r="P32" i="1"/>
  <c r="AQ31" i="1"/>
  <c r="P31" i="1"/>
  <c r="AG27" i="1"/>
  <c r="AQ27" i="1"/>
  <c r="P27" i="1"/>
  <c r="BA19" i="1"/>
  <c r="AQ19" i="1"/>
  <c r="AV19" i="1"/>
  <c r="P19" i="1"/>
  <c r="AL26" i="1"/>
  <c r="P26" i="1"/>
  <c r="AV24" i="1"/>
  <c r="P24" i="1"/>
  <c r="AQ23" i="1"/>
  <c r="AV23" i="1"/>
  <c r="P23" i="1"/>
  <c r="P22" i="1"/>
  <c r="AQ21" i="1"/>
  <c r="P21" i="1"/>
  <c r="AQ17" i="1"/>
  <c r="AV17" i="1"/>
  <c r="P17" i="1"/>
  <c r="AQ20" i="1"/>
  <c r="AV20" i="1"/>
  <c r="P20" i="1"/>
  <c r="BA18" i="1"/>
  <c r="AV18" i="1"/>
  <c r="P18" i="1"/>
  <c r="BA16" i="1"/>
  <c r="AL16" i="1"/>
  <c r="AV16" i="1"/>
  <c r="P16" i="1"/>
  <c r="BA10" i="1"/>
  <c r="BF10" i="1"/>
  <c r="AV10" i="1"/>
  <c r="P10" i="1"/>
  <c r="AQ15" i="1"/>
  <c r="AV15" i="1"/>
  <c r="P15" i="1"/>
  <c r="M51" i="1"/>
  <c r="L51" i="1"/>
  <c r="K51" i="1"/>
  <c r="J51" i="1"/>
  <c r="I51" i="1"/>
  <c r="H51" i="1"/>
  <c r="M50" i="1"/>
  <c r="L50" i="1"/>
  <c r="K50" i="1"/>
  <c r="J50" i="1"/>
  <c r="I50" i="1"/>
  <c r="H50" i="1"/>
  <c r="M38" i="1"/>
  <c r="L38" i="1"/>
  <c r="K38" i="1"/>
  <c r="J38" i="1"/>
  <c r="I38" i="1"/>
  <c r="H38" i="1"/>
  <c r="M40" i="1"/>
  <c r="L40" i="1"/>
  <c r="K40" i="1"/>
  <c r="J40" i="1"/>
  <c r="I40" i="1"/>
  <c r="H40" i="1"/>
  <c r="M49" i="1"/>
  <c r="L49" i="1"/>
  <c r="K49" i="1"/>
  <c r="J49" i="1"/>
  <c r="I49" i="1"/>
  <c r="H49" i="1"/>
  <c r="M48" i="1"/>
  <c r="L48" i="1"/>
  <c r="K48" i="1"/>
  <c r="J48" i="1"/>
  <c r="I48" i="1"/>
  <c r="H48" i="1"/>
  <c r="M47" i="1"/>
  <c r="L47" i="1"/>
  <c r="K47" i="1"/>
  <c r="J47" i="1"/>
  <c r="I47" i="1"/>
  <c r="H47" i="1"/>
  <c r="M46" i="1"/>
  <c r="L46" i="1"/>
  <c r="K46" i="1"/>
  <c r="J46" i="1"/>
  <c r="I46" i="1"/>
  <c r="H46" i="1"/>
  <c r="M29" i="1"/>
  <c r="L29" i="1"/>
  <c r="K29" i="1"/>
  <c r="J29" i="1"/>
  <c r="I29" i="1"/>
  <c r="H29" i="1"/>
  <c r="M45" i="1"/>
  <c r="L45" i="1"/>
  <c r="K45" i="1"/>
  <c r="J45" i="1"/>
  <c r="I45" i="1"/>
  <c r="H45" i="1"/>
  <c r="M44" i="1"/>
  <c r="L44" i="1"/>
  <c r="K44" i="1"/>
  <c r="J44" i="1"/>
  <c r="I44" i="1"/>
  <c r="H44" i="1"/>
  <c r="M43" i="1"/>
  <c r="L43" i="1"/>
  <c r="K43" i="1"/>
  <c r="J43" i="1"/>
  <c r="I43" i="1"/>
  <c r="H43" i="1"/>
  <c r="M30" i="1"/>
  <c r="L30" i="1"/>
  <c r="K30" i="1"/>
  <c r="J30" i="1"/>
  <c r="I30" i="1"/>
  <c r="H30" i="1"/>
  <c r="M28" i="1"/>
  <c r="L28" i="1"/>
  <c r="K28" i="1"/>
  <c r="J28" i="1"/>
  <c r="I28" i="1"/>
  <c r="H28" i="1"/>
  <c r="M42" i="1"/>
  <c r="L42" i="1"/>
  <c r="K42" i="1"/>
  <c r="J42" i="1"/>
  <c r="I42" i="1"/>
  <c r="H42" i="1"/>
  <c r="M41" i="1"/>
  <c r="L41" i="1"/>
  <c r="K41" i="1"/>
  <c r="J41" i="1"/>
  <c r="I41" i="1"/>
  <c r="H41" i="1"/>
  <c r="M39" i="1"/>
  <c r="L39" i="1"/>
  <c r="K39" i="1"/>
  <c r="J39" i="1"/>
  <c r="I39" i="1"/>
  <c r="H39" i="1"/>
  <c r="M37" i="1"/>
  <c r="L37" i="1"/>
  <c r="K37" i="1"/>
  <c r="J37" i="1"/>
  <c r="I37" i="1"/>
  <c r="H37" i="1"/>
  <c r="M25" i="1"/>
  <c r="L25" i="1"/>
  <c r="K25" i="1"/>
  <c r="J25" i="1"/>
  <c r="I25" i="1"/>
  <c r="H25" i="1"/>
  <c r="M36" i="1"/>
  <c r="L36" i="1"/>
  <c r="K36" i="1"/>
  <c r="J36" i="1"/>
  <c r="I36" i="1"/>
  <c r="H36" i="1"/>
  <c r="M34" i="1"/>
  <c r="L34" i="1"/>
  <c r="K34" i="1"/>
  <c r="J34" i="1"/>
  <c r="I34" i="1"/>
  <c r="H34" i="1"/>
  <c r="M35" i="1"/>
  <c r="L35" i="1"/>
  <c r="K35" i="1"/>
  <c r="J35" i="1"/>
  <c r="I35" i="1"/>
  <c r="H35" i="1"/>
  <c r="M33" i="1"/>
  <c r="L33" i="1"/>
  <c r="K33" i="1"/>
  <c r="J33" i="1"/>
  <c r="I33" i="1"/>
  <c r="H33" i="1"/>
  <c r="M32" i="1"/>
  <c r="L32" i="1"/>
  <c r="K32" i="1"/>
  <c r="J32" i="1"/>
  <c r="I32" i="1"/>
  <c r="H32" i="1"/>
  <c r="M31" i="1"/>
  <c r="L31" i="1"/>
  <c r="K31" i="1"/>
  <c r="J31" i="1"/>
  <c r="I31" i="1"/>
  <c r="H31" i="1"/>
  <c r="M27" i="1"/>
  <c r="L27" i="1"/>
  <c r="K27" i="1"/>
  <c r="J27" i="1"/>
  <c r="I27" i="1"/>
  <c r="H27" i="1"/>
  <c r="M19" i="1"/>
  <c r="L19" i="1"/>
  <c r="K19" i="1"/>
  <c r="J19" i="1"/>
  <c r="I19" i="1"/>
  <c r="H19" i="1"/>
  <c r="M26" i="1"/>
  <c r="L26" i="1"/>
  <c r="K26" i="1"/>
  <c r="J26" i="1"/>
  <c r="I26" i="1"/>
  <c r="H26" i="1"/>
  <c r="M24" i="1"/>
  <c r="L24" i="1"/>
  <c r="K24" i="1"/>
  <c r="J24" i="1"/>
  <c r="I24" i="1"/>
  <c r="H24" i="1"/>
  <c r="M23" i="1"/>
  <c r="L23" i="1"/>
  <c r="K23" i="1"/>
  <c r="J23" i="1"/>
  <c r="I23" i="1"/>
  <c r="H23" i="1"/>
  <c r="M22" i="1"/>
  <c r="L22" i="1"/>
  <c r="K22" i="1"/>
  <c r="J22" i="1"/>
  <c r="I22" i="1"/>
  <c r="H22" i="1"/>
  <c r="M21" i="1"/>
  <c r="L21" i="1"/>
  <c r="K21" i="1"/>
  <c r="J21" i="1"/>
  <c r="I21" i="1"/>
  <c r="H21" i="1"/>
  <c r="M17" i="1"/>
  <c r="L17" i="1"/>
  <c r="K17" i="1"/>
  <c r="J17" i="1"/>
  <c r="I17" i="1"/>
  <c r="H17" i="1"/>
  <c r="M20" i="1"/>
  <c r="L20" i="1"/>
  <c r="K20" i="1"/>
  <c r="J20" i="1"/>
  <c r="I20" i="1"/>
  <c r="H20" i="1"/>
  <c r="M18" i="1"/>
  <c r="L18" i="1"/>
  <c r="K18" i="1"/>
  <c r="J18" i="1"/>
  <c r="I18" i="1"/>
  <c r="H18" i="1"/>
  <c r="M16" i="1"/>
  <c r="L16" i="1"/>
  <c r="K16" i="1"/>
  <c r="J16" i="1"/>
  <c r="I16" i="1"/>
  <c r="H16" i="1"/>
  <c r="M10" i="1"/>
  <c r="L10" i="1"/>
  <c r="K10" i="1"/>
  <c r="J10" i="1"/>
  <c r="I10" i="1"/>
  <c r="H10" i="1"/>
  <c r="M13" i="1"/>
  <c r="L13" i="1"/>
  <c r="K13" i="1"/>
  <c r="J13" i="1"/>
  <c r="I13" i="1"/>
  <c r="H13" i="1"/>
  <c r="M9" i="1"/>
  <c r="L9" i="1"/>
  <c r="K9" i="1"/>
  <c r="J9" i="1"/>
  <c r="I9" i="1"/>
  <c r="H9" i="1"/>
  <c r="M12" i="1"/>
  <c r="L12" i="1"/>
  <c r="K12" i="1"/>
  <c r="J12" i="1"/>
  <c r="I12" i="1"/>
  <c r="H12" i="1"/>
  <c r="M15" i="1"/>
  <c r="L15" i="1"/>
  <c r="K15" i="1"/>
  <c r="J15" i="1"/>
  <c r="I15" i="1"/>
  <c r="H15" i="1"/>
  <c r="M14" i="1"/>
  <c r="L14" i="1"/>
  <c r="K14" i="1"/>
  <c r="J14" i="1"/>
  <c r="I14" i="1"/>
  <c r="H14" i="1"/>
  <c r="M11" i="1"/>
  <c r="L11" i="1"/>
  <c r="K11" i="1"/>
  <c r="J11" i="1"/>
  <c r="I11" i="1"/>
  <c r="H11" i="1"/>
  <c r="M7" i="1"/>
  <c r="L7" i="1"/>
  <c r="K7" i="1"/>
  <c r="J7" i="1"/>
  <c r="I7" i="1"/>
  <c r="H7" i="1"/>
  <c r="M8" i="1"/>
  <c r="L8" i="1"/>
  <c r="K8" i="1"/>
  <c r="J8" i="1"/>
  <c r="I8" i="1"/>
  <c r="H8" i="1"/>
  <c r="M6" i="1"/>
  <c r="L6" i="1"/>
  <c r="K6" i="1"/>
  <c r="J6" i="1"/>
  <c r="I6" i="1"/>
  <c r="H6" i="1"/>
  <c r="H8" i="3"/>
  <c r="I8" i="3"/>
  <c r="J8" i="3"/>
  <c r="K8" i="3"/>
  <c r="L8" i="3"/>
  <c r="M8" i="3"/>
  <c r="H10" i="3"/>
  <c r="I10" i="3"/>
  <c r="J10" i="3"/>
  <c r="K10" i="3"/>
  <c r="L10" i="3"/>
  <c r="M10" i="3"/>
  <c r="H9" i="3"/>
  <c r="I9" i="3"/>
  <c r="J9" i="3"/>
  <c r="K9" i="3"/>
  <c r="L9" i="3"/>
  <c r="M9" i="3"/>
  <c r="H7" i="3"/>
  <c r="I7" i="3"/>
  <c r="J7" i="3"/>
  <c r="K7" i="3"/>
  <c r="L7" i="3"/>
  <c r="M7" i="3"/>
  <c r="H11" i="3"/>
  <c r="I11" i="3"/>
  <c r="J11" i="3"/>
  <c r="K11" i="3"/>
  <c r="L11" i="3"/>
  <c r="M11" i="3"/>
  <c r="H13" i="3"/>
  <c r="I13" i="3"/>
  <c r="J13" i="3"/>
  <c r="K13" i="3"/>
  <c r="L13" i="3"/>
  <c r="M13" i="3"/>
  <c r="H12" i="3"/>
  <c r="I12" i="3"/>
  <c r="J12" i="3"/>
  <c r="K12" i="3"/>
  <c r="L12" i="3"/>
  <c r="M12" i="3"/>
  <c r="H15" i="3"/>
  <c r="I15" i="3"/>
  <c r="J15" i="3"/>
  <c r="K15" i="3"/>
  <c r="L15" i="3"/>
  <c r="M15" i="3"/>
  <c r="H16" i="3"/>
  <c r="I16" i="3"/>
  <c r="J16" i="3"/>
  <c r="K16" i="3"/>
  <c r="L16" i="3"/>
  <c r="M16" i="3"/>
  <c r="H17" i="3"/>
  <c r="I17" i="3"/>
  <c r="J17" i="3"/>
  <c r="K17" i="3"/>
  <c r="L17" i="3"/>
  <c r="M17" i="3"/>
  <c r="H18" i="3"/>
  <c r="I18" i="3"/>
  <c r="J18" i="3"/>
  <c r="K18" i="3"/>
  <c r="L18" i="3"/>
  <c r="M18" i="3"/>
  <c r="H14" i="3"/>
  <c r="I14" i="3"/>
  <c r="J14" i="3"/>
  <c r="K14" i="3"/>
  <c r="L14" i="3"/>
  <c r="M14" i="3"/>
  <c r="H21" i="3"/>
  <c r="I21" i="3"/>
  <c r="J21" i="3"/>
  <c r="K21" i="3"/>
  <c r="L21" i="3"/>
  <c r="M21" i="3"/>
  <c r="H22" i="3"/>
  <c r="I22" i="3"/>
  <c r="J22" i="3"/>
  <c r="K22" i="3"/>
  <c r="L22" i="3"/>
  <c r="M22" i="3"/>
  <c r="H24" i="3"/>
  <c r="I24" i="3"/>
  <c r="J24" i="3"/>
  <c r="K24" i="3"/>
  <c r="L24" i="3"/>
  <c r="M24" i="3"/>
  <c r="H45" i="3"/>
  <c r="I45" i="3"/>
  <c r="J45" i="3"/>
  <c r="K45" i="3"/>
  <c r="L45" i="3"/>
  <c r="M45" i="3"/>
  <c r="H25" i="3"/>
  <c r="I25" i="3"/>
  <c r="J25" i="3"/>
  <c r="K25" i="3"/>
  <c r="L25" i="3"/>
  <c r="M25" i="3"/>
  <c r="H26" i="3"/>
  <c r="I26" i="3"/>
  <c r="J26" i="3"/>
  <c r="K26" i="3"/>
  <c r="L26" i="3"/>
  <c r="M26" i="3"/>
  <c r="H27" i="3"/>
  <c r="I27" i="3"/>
  <c r="J27" i="3"/>
  <c r="K27" i="3"/>
  <c r="L27" i="3"/>
  <c r="M27" i="3"/>
  <c r="H28" i="3"/>
  <c r="I28" i="3"/>
  <c r="J28" i="3"/>
  <c r="K28" i="3"/>
  <c r="L28" i="3"/>
  <c r="M28" i="3"/>
  <c r="H23" i="3"/>
  <c r="I23" i="3"/>
  <c r="J23" i="3"/>
  <c r="K23" i="3"/>
  <c r="L23" i="3"/>
  <c r="M23" i="3"/>
  <c r="H29" i="3"/>
  <c r="I29" i="3"/>
  <c r="J29" i="3"/>
  <c r="K29" i="3"/>
  <c r="L29" i="3"/>
  <c r="M29" i="3"/>
  <c r="H30" i="3"/>
  <c r="I30" i="3"/>
  <c r="J30" i="3"/>
  <c r="K30" i="3"/>
  <c r="L30" i="3"/>
  <c r="M30" i="3"/>
  <c r="H31" i="3"/>
  <c r="I31" i="3"/>
  <c r="J31" i="3"/>
  <c r="K31" i="3"/>
  <c r="L31" i="3"/>
  <c r="M31" i="3"/>
  <c r="H20" i="3"/>
  <c r="I20" i="3"/>
  <c r="J20" i="3"/>
  <c r="K20" i="3"/>
  <c r="L20" i="3"/>
  <c r="M20" i="3"/>
  <c r="H32" i="3"/>
  <c r="I32" i="3"/>
  <c r="J32" i="3"/>
  <c r="K32" i="3"/>
  <c r="L32" i="3"/>
  <c r="M32" i="3"/>
  <c r="H33" i="3"/>
  <c r="I33" i="3"/>
  <c r="J33" i="3"/>
  <c r="K33" i="3"/>
  <c r="L33" i="3"/>
  <c r="M33" i="3"/>
  <c r="H34" i="3"/>
  <c r="I34" i="3"/>
  <c r="J34" i="3"/>
  <c r="K34" i="3"/>
  <c r="L34" i="3"/>
  <c r="M34" i="3"/>
  <c r="H19" i="3"/>
  <c r="I19" i="3"/>
  <c r="J19" i="3"/>
  <c r="K19" i="3"/>
  <c r="L19" i="3"/>
  <c r="M19" i="3"/>
  <c r="H35" i="3"/>
  <c r="I35" i="3"/>
  <c r="J35" i="3"/>
  <c r="K35" i="3"/>
  <c r="L35" i="3"/>
  <c r="M35" i="3"/>
  <c r="H36" i="3"/>
  <c r="I36" i="3"/>
  <c r="J36" i="3"/>
  <c r="K36" i="3"/>
  <c r="L36" i="3"/>
  <c r="M36" i="3"/>
  <c r="H37" i="3"/>
  <c r="I37" i="3"/>
  <c r="J37" i="3"/>
  <c r="K37" i="3"/>
  <c r="L37" i="3"/>
  <c r="M37" i="3"/>
  <c r="H38" i="3"/>
  <c r="I38" i="3"/>
  <c r="J38" i="3"/>
  <c r="K38" i="3"/>
  <c r="L38" i="3"/>
  <c r="M38" i="3"/>
  <c r="H39" i="3"/>
  <c r="I39" i="3"/>
  <c r="J39" i="3"/>
  <c r="K39" i="3"/>
  <c r="L39" i="3"/>
  <c r="M39" i="3"/>
  <c r="H40" i="3"/>
  <c r="I40" i="3"/>
  <c r="J40" i="3"/>
  <c r="K40" i="3"/>
  <c r="L40" i="3"/>
  <c r="M40" i="3"/>
  <c r="H41" i="3"/>
  <c r="I41" i="3"/>
  <c r="J41" i="3"/>
  <c r="K41" i="3"/>
  <c r="L41" i="3"/>
  <c r="M41" i="3"/>
  <c r="H42" i="3"/>
  <c r="I42" i="3"/>
  <c r="J42" i="3"/>
  <c r="K42" i="3"/>
  <c r="L42" i="3"/>
  <c r="M42" i="3"/>
  <c r="H43" i="3"/>
  <c r="I43" i="3"/>
  <c r="J43" i="3"/>
  <c r="K43" i="3"/>
  <c r="L43" i="3"/>
  <c r="M43" i="3"/>
  <c r="H44" i="3"/>
  <c r="I44" i="3"/>
  <c r="J44" i="3"/>
  <c r="K44" i="3"/>
  <c r="L44" i="3"/>
  <c r="M44" i="3"/>
  <c r="H46" i="3"/>
  <c r="I46" i="3"/>
  <c r="J46" i="3"/>
  <c r="K46" i="3"/>
  <c r="L46" i="3"/>
  <c r="M46" i="3"/>
  <c r="H47" i="3"/>
  <c r="I47" i="3"/>
  <c r="J47" i="3"/>
  <c r="K47" i="3"/>
  <c r="L47" i="3"/>
  <c r="M47" i="3"/>
  <c r="H48" i="3"/>
  <c r="I48" i="3"/>
  <c r="J48" i="3"/>
  <c r="K48" i="3"/>
  <c r="L48" i="3"/>
  <c r="M48" i="3"/>
  <c r="H49" i="3"/>
  <c r="I49" i="3"/>
  <c r="J49" i="3"/>
  <c r="K49" i="3"/>
  <c r="L49" i="3"/>
  <c r="M49" i="3"/>
  <c r="H50" i="3"/>
  <c r="I50" i="3"/>
  <c r="J50" i="3"/>
  <c r="K50" i="3"/>
  <c r="L50" i="3"/>
  <c r="M50" i="3"/>
  <c r="H51" i="3"/>
  <c r="I51" i="3"/>
  <c r="J51" i="3"/>
  <c r="K51" i="3"/>
  <c r="L51" i="3"/>
  <c r="M51" i="3"/>
  <c r="H52" i="3"/>
  <c r="I52" i="3"/>
  <c r="J52" i="3"/>
  <c r="K52" i="3"/>
  <c r="L52" i="3"/>
  <c r="M52" i="3"/>
  <c r="H53" i="3"/>
  <c r="I53" i="3"/>
  <c r="J53" i="3"/>
  <c r="K53" i="3"/>
  <c r="L53" i="3"/>
  <c r="M53" i="3"/>
  <c r="L6" i="3"/>
  <c r="K6" i="3"/>
  <c r="J6" i="3"/>
  <c r="I6" i="3"/>
  <c r="H6" i="3"/>
  <c r="M6" i="3"/>
  <c r="E18" i="2"/>
  <c r="E16" i="2"/>
  <c r="E27" i="2"/>
  <c r="E25" i="2"/>
  <c r="E23" i="2"/>
  <c r="E31" i="2"/>
  <c r="E29" i="2"/>
  <c r="E33" i="2"/>
  <c r="E34" i="2"/>
  <c r="E21" i="2"/>
  <c r="E30" i="2"/>
  <c r="E13" i="2"/>
  <c r="E37" i="2"/>
  <c r="E39" i="2"/>
  <c r="E40" i="2"/>
  <c r="E36" i="2"/>
  <c r="E44" i="2"/>
  <c r="E26" i="2"/>
  <c r="E45" i="2"/>
  <c r="E46" i="2"/>
  <c r="E19" i="2"/>
  <c r="E47" i="2"/>
  <c r="E41" i="2"/>
  <c r="E48" i="2"/>
  <c r="E38" i="2"/>
  <c r="E32" i="2"/>
  <c r="E43" i="2"/>
  <c r="E50" i="2"/>
  <c r="E51" i="2"/>
  <c r="E42" i="2"/>
  <c r="E52" i="2"/>
  <c r="E35" i="2"/>
  <c r="E53" i="2"/>
  <c r="E54" i="2"/>
  <c r="E55" i="2"/>
  <c r="E56" i="2"/>
  <c r="E57" i="2"/>
  <c r="E58" i="2"/>
  <c r="E59" i="2"/>
  <c r="E60" i="2"/>
  <c r="E61" i="2"/>
  <c r="E49" i="2"/>
  <c r="E62" i="2"/>
  <c r="E63" i="2"/>
  <c r="E64" i="2"/>
  <c r="E65" i="2"/>
  <c r="E66" i="2"/>
  <c r="E10" i="4"/>
  <c r="E15" i="4"/>
  <c r="E16" i="4"/>
  <c r="E17" i="4"/>
  <c r="E18" i="4"/>
  <c r="E12" i="4"/>
  <c r="E21" i="4"/>
  <c r="E22" i="4"/>
  <c r="E23" i="4"/>
  <c r="E19" i="4"/>
  <c r="E24" i="4"/>
  <c r="E25" i="4"/>
  <c r="E26" i="4"/>
  <c r="E20" i="4"/>
  <c r="E28" i="4"/>
  <c r="E9" i="4"/>
  <c r="E29" i="4"/>
  <c r="E30" i="4"/>
  <c r="E31" i="4"/>
  <c r="E32" i="4"/>
  <c r="E27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16" i="1"/>
  <c r="E21" i="1"/>
  <c r="E22" i="1"/>
  <c r="E15" i="1"/>
  <c r="E10" i="1"/>
  <c r="E26" i="1"/>
  <c r="E27" i="1"/>
  <c r="E18" i="1"/>
  <c r="E23" i="1"/>
  <c r="E31" i="1"/>
  <c r="E32" i="1"/>
  <c r="E34" i="1"/>
  <c r="E17" i="1"/>
  <c r="E35" i="1"/>
  <c r="E20" i="1"/>
  <c r="E36" i="1"/>
  <c r="E19" i="1"/>
  <c r="E24" i="1"/>
  <c r="E25" i="1"/>
  <c r="E37" i="1"/>
  <c r="E39" i="1"/>
  <c r="E41" i="1"/>
  <c r="E42" i="1"/>
  <c r="E28" i="1"/>
  <c r="E30" i="1"/>
  <c r="E43" i="1"/>
  <c r="E33" i="1"/>
  <c r="E45" i="1"/>
  <c r="E46" i="1"/>
  <c r="E47" i="1"/>
  <c r="E48" i="1"/>
  <c r="E44" i="1"/>
  <c r="E29" i="1"/>
  <c r="E40" i="1"/>
  <c r="E38" i="1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34" i="4"/>
  <c r="A35" i="4"/>
  <c r="A36" i="4"/>
  <c r="A37" i="4"/>
  <c r="A38" i="4"/>
  <c r="A39" i="4"/>
  <c r="A40" i="4"/>
  <c r="A41" i="4"/>
  <c r="A42" i="4"/>
  <c r="A43" i="4"/>
  <c r="A44" i="4"/>
  <c r="A45" i="4"/>
  <c r="A41" i="1"/>
  <c r="A42" i="1"/>
  <c r="A43" i="1"/>
  <c r="A44" i="1"/>
  <c r="A45" i="1"/>
  <c r="A46" i="1"/>
  <c r="A47" i="1"/>
  <c r="A48" i="1"/>
  <c r="A49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23" i="1"/>
  <c r="A24" i="1"/>
  <c r="A25" i="1"/>
  <c r="A26" i="1"/>
  <c r="A19" i="1"/>
  <c r="A20" i="1"/>
  <c r="A21" i="1"/>
  <c r="A22" i="1"/>
  <c r="A27" i="2"/>
  <c r="A28" i="2"/>
  <c r="A29" i="2"/>
  <c r="A30" i="2"/>
  <c r="A31" i="2"/>
  <c r="A32" i="2"/>
  <c r="A33" i="2"/>
  <c r="A34" i="2"/>
  <c r="A35" i="2"/>
  <c r="A36" i="2"/>
  <c r="A37" i="2"/>
  <c r="A38" i="2"/>
  <c r="A22" i="2"/>
  <c r="A23" i="2"/>
  <c r="A24" i="2"/>
  <c r="A25" i="2"/>
  <c r="A26" i="2"/>
  <c r="A39" i="2"/>
  <c r="A40" i="2"/>
  <c r="A41" i="2"/>
  <c r="A42" i="2"/>
  <c r="A43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7" i="1"/>
  <c r="A8" i="1"/>
  <c r="A9" i="1"/>
  <c r="A10" i="1"/>
  <c r="A11" i="1"/>
  <c r="A12" i="1"/>
  <c r="A13" i="1"/>
  <c r="A14" i="1"/>
  <c r="A15" i="1"/>
  <c r="A16" i="1"/>
  <c r="A17" i="1"/>
  <c r="A18" i="1"/>
  <c r="H19" i="6"/>
  <c r="BT23" i="10"/>
  <c r="X47" i="10"/>
  <c r="Y39" i="10"/>
  <c r="BS43" i="10"/>
  <c r="W43" i="10"/>
  <c r="T51" i="10"/>
  <c r="R39" i="10"/>
  <c r="T47" i="10"/>
  <c r="X51" i="10"/>
  <c r="BR47" i="10"/>
  <c r="U38" i="10"/>
  <c r="W42" i="10"/>
  <c r="BV36" i="10"/>
  <c r="W46" i="10"/>
  <c r="S50" i="10"/>
  <c r="T39" i="10"/>
  <c r="Y43" i="10"/>
  <c r="BS39" i="10"/>
  <c r="BR43" i="10"/>
  <c r="W39" i="10"/>
  <c r="R43" i="10"/>
  <c r="BW40" i="10"/>
  <c r="BR39" i="10"/>
  <c r="BV23" i="10"/>
  <c r="R38" i="10"/>
  <c r="T42" i="10"/>
  <c r="S46" i="10"/>
  <c r="BU46" i="10"/>
  <c r="BR23" i="10"/>
  <c r="Y38" i="10"/>
  <c r="W50" i="10"/>
  <c r="Q48" i="10"/>
  <c r="BV50" i="10"/>
  <c r="BU23" i="10"/>
  <c r="BQ23" i="10"/>
  <c r="T38" i="10"/>
  <c r="U42" i="10"/>
  <c r="U50" i="10"/>
  <c r="Q47" i="10"/>
  <c r="BV42" i="10"/>
  <c r="BU50" i="10"/>
  <c r="Q40" i="10"/>
  <c r="Q42" i="10"/>
  <c r="Q44" i="10"/>
  <c r="Q52" i="10"/>
  <c r="BS23" i="10"/>
  <c r="BW23" i="10"/>
  <c r="W38" i="10"/>
  <c r="X40" i="10"/>
  <c r="R42" i="10"/>
  <c r="Y42" i="10"/>
  <c r="Q35" i="10"/>
  <c r="BW38" i="10"/>
  <c r="BU42" i="10"/>
  <c r="BT38" i="10"/>
  <c r="BT44" i="10"/>
  <c r="V44" i="10"/>
  <c r="BW25" i="10"/>
  <c r="S40" i="10"/>
  <c r="X44" i="10"/>
  <c r="S48" i="10"/>
  <c r="R52" i="10"/>
  <c r="Q34" i="10"/>
  <c r="Q39" i="10"/>
  <c r="Q41" i="10"/>
  <c r="Q50" i="10"/>
  <c r="Q53" i="10"/>
  <c r="BU40" i="10"/>
  <c r="BT24" i="10"/>
  <c r="BT46" i="10"/>
  <c r="V46" i="10"/>
  <c r="BQ32" i="10"/>
  <c r="BQ30" i="10"/>
  <c r="Q49" i="10"/>
  <c r="BV52" i="10"/>
  <c r="V52" i="10"/>
  <c r="W48" i="10"/>
  <c r="V48" i="10"/>
  <c r="BQ36" i="10"/>
  <c r="BQ24" i="10"/>
  <c r="T40" i="10"/>
  <c r="X48" i="10"/>
  <c r="S52" i="10"/>
  <c r="Q38" i="10"/>
  <c r="Q43" i="10"/>
  <c r="Q45" i="10"/>
  <c r="BW48" i="10"/>
  <c r="BW24" i="10"/>
  <c r="BV40" i="10"/>
  <c r="BV32" i="10"/>
  <c r="BU48" i="10"/>
  <c r="BU38" i="10"/>
  <c r="BT40" i="10"/>
  <c r="BT32" i="10"/>
  <c r="BS51" i="10"/>
  <c r="BS32" i="10"/>
  <c r="BR51" i="10"/>
  <c r="BR53" i="10"/>
  <c r="V53" i="10"/>
  <c r="BS49" i="10"/>
  <c r="V49" i="10"/>
  <c r="BR45" i="10"/>
  <c r="V45" i="10"/>
  <c r="BS41" i="10"/>
  <c r="V41" i="10"/>
  <c r="BR37" i="10"/>
  <c r="BS24" i="10"/>
  <c r="Y40" i="10"/>
  <c r="T44" i="10"/>
  <c r="R48" i="10"/>
  <c r="Q31" i="10"/>
  <c r="Q36" i="10"/>
  <c r="Q37" i="10"/>
  <c r="Q46" i="10"/>
  <c r="Q51" i="10"/>
  <c r="BV48" i="10"/>
  <c r="BV24" i="10"/>
  <c r="BT52" i="10"/>
  <c r="BT20" i="10"/>
  <c r="A8" i="19"/>
  <c r="A25" i="19"/>
  <c r="A28" i="19"/>
  <c r="A23" i="19"/>
  <c r="A21" i="19"/>
  <c r="A24" i="19"/>
  <c r="A10" i="18"/>
  <c r="A7" i="20"/>
  <c r="A8" i="20"/>
  <c r="A10" i="20"/>
  <c r="A9" i="19"/>
  <c r="A20" i="19"/>
  <c r="A16" i="19"/>
  <c r="A10" i="19"/>
  <c r="A11" i="19"/>
  <c r="A12" i="19"/>
  <c r="A13" i="19"/>
  <c r="A15" i="19"/>
  <c r="A14" i="19"/>
  <c r="A19" i="19"/>
  <c r="A18" i="19"/>
  <c r="A17" i="19"/>
  <c r="A7" i="18"/>
  <c r="A9" i="18"/>
  <c r="A8" i="18"/>
  <c r="A11" i="18"/>
  <c r="A12" i="18"/>
  <c r="A14" i="18"/>
  <c r="A15" i="18"/>
  <c r="A16" i="18"/>
  <c r="BR17" i="10"/>
  <c r="BV16" i="10"/>
  <c r="BR15" i="10"/>
  <c r="BS8" i="10"/>
  <c r="BT7" i="10"/>
  <c r="S6" i="10"/>
  <c r="R41" i="10"/>
  <c r="X45" i="10"/>
  <c r="X49" i="10"/>
  <c r="Q33" i="10"/>
  <c r="Y53" i="10"/>
  <c r="BV19" i="10"/>
  <c r="BQ16" i="10"/>
  <c r="U40" i="10"/>
  <c r="T41" i="10"/>
  <c r="U44" i="10"/>
  <c r="U48" i="10"/>
  <c r="U52" i="10"/>
  <c r="BW46" i="10"/>
  <c r="BW36" i="10"/>
  <c r="BW16" i="10"/>
  <c r="BV44" i="10"/>
  <c r="BU52" i="10"/>
  <c r="BU44" i="10"/>
  <c r="BU36" i="10"/>
  <c r="BU24" i="10"/>
  <c r="BT36" i="10"/>
  <c r="BT16" i="10"/>
  <c r="BQ14" i="10"/>
  <c r="BR16" i="10"/>
  <c r="R40" i="10"/>
  <c r="W40" i="10"/>
  <c r="W41" i="10"/>
  <c r="R44" i="10"/>
  <c r="W44" i="10"/>
  <c r="X52" i="10"/>
  <c r="BW44" i="10"/>
  <c r="BU16" i="10"/>
  <c r="BQ51" i="10"/>
  <c r="BT51" i="10"/>
  <c r="BU51" i="10"/>
  <c r="BW51" i="10"/>
  <c r="BV51" i="10"/>
  <c r="W51" i="10"/>
  <c r="R51" i="10"/>
  <c r="BQ47" i="10"/>
  <c r="BT47" i="10"/>
  <c r="BU47" i="10"/>
  <c r="BW47" i="10"/>
  <c r="BV47" i="10"/>
  <c r="W47" i="10"/>
  <c r="R47" i="10"/>
  <c r="BQ43" i="10"/>
  <c r="BT43" i="10"/>
  <c r="BU43" i="10"/>
  <c r="BW43" i="10"/>
  <c r="BV43" i="10"/>
  <c r="BQ39" i="10"/>
  <c r="BT39" i="10"/>
  <c r="BU39" i="10"/>
  <c r="BW39" i="10"/>
  <c r="BV39" i="10"/>
  <c r="BT29" i="10"/>
  <c r="BS10" i="10"/>
  <c r="BU10" i="10"/>
  <c r="BT19" i="10"/>
  <c r="BQ20" i="10"/>
  <c r="BQ19" i="10"/>
  <c r="S39" i="10"/>
  <c r="X39" i="10"/>
  <c r="S41" i="10"/>
  <c r="X41" i="10"/>
  <c r="S43" i="10"/>
  <c r="X43" i="10"/>
  <c r="U45" i="10"/>
  <c r="U47" i="10"/>
  <c r="U49" i="10"/>
  <c r="U51" i="10"/>
  <c r="W53" i="10"/>
  <c r="BU8" i="10"/>
  <c r="BR50" i="10"/>
  <c r="BS50" i="10"/>
  <c r="BQ50" i="10"/>
  <c r="Y50" i="10"/>
  <c r="T50" i="10"/>
  <c r="BR46" i="10"/>
  <c r="BS46" i="10"/>
  <c r="BQ46" i="10"/>
  <c r="Y46" i="10"/>
  <c r="T46" i="10"/>
  <c r="BR42" i="10"/>
  <c r="BS42" i="10"/>
  <c r="BQ42" i="10"/>
  <c r="BR38" i="10"/>
  <c r="BS38" i="10"/>
  <c r="BQ38" i="10"/>
  <c r="BQ53" i="10"/>
  <c r="BV53" i="10"/>
  <c r="X53" i="10"/>
  <c r="S53" i="10"/>
  <c r="BT53" i="10"/>
  <c r="BU53" i="10"/>
  <c r="BW53" i="10"/>
  <c r="U53" i="10"/>
  <c r="BQ49" i="10"/>
  <c r="BV49" i="10"/>
  <c r="BT49" i="10"/>
  <c r="BU49" i="10"/>
  <c r="BW49" i="10"/>
  <c r="W49" i="10"/>
  <c r="R49" i="10"/>
  <c r="BQ45" i="10"/>
  <c r="BV45" i="10"/>
  <c r="BT45" i="10"/>
  <c r="BU45" i="10"/>
  <c r="BW45" i="10"/>
  <c r="W45" i="10"/>
  <c r="R45" i="10"/>
  <c r="BQ41" i="10"/>
  <c r="BV41" i="10"/>
  <c r="BT41" i="10"/>
  <c r="BU41" i="10"/>
  <c r="BW41" i="10"/>
  <c r="BQ37" i="10"/>
  <c r="BV37" i="10"/>
  <c r="BT37" i="10"/>
  <c r="BU37" i="10"/>
  <c r="BW37" i="10"/>
  <c r="BT22" i="10"/>
  <c r="BS13" i="10"/>
  <c r="BW13" i="10"/>
  <c r="BS19" i="10"/>
  <c r="BW19" i="10"/>
  <c r="BU19" i="10"/>
  <c r="BQ11" i="10"/>
  <c r="S38" i="10"/>
  <c r="X38" i="10"/>
  <c r="U39" i="10"/>
  <c r="U41" i="10"/>
  <c r="S42" i="10"/>
  <c r="X42" i="10"/>
  <c r="U43" i="10"/>
  <c r="S45" i="10"/>
  <c r="Y45" i="10"/>
  <c r="R46" i="10"/>
  <c r="X46" i="10"/>
  <c r="S47" i="10"/>
  <c r="Y47" i="10"/>
  <c r="S49" i="10"/>
  <c r="Y49" i="10"/>
  <c r="R50" i="10"/>
  <c r="X50" i="10"/>
  <c r="S51" i="10"/>
  <c r="Y51" i="10"/>
  <c r="R53" i="10"/>
  <c r="BW50" i="10"/>
  <c r="BW42" i="10"/>
  <c r="BW10" i="10"/>
  <c r="BV46" i="10"/>
  <c r="BV38" i="10"/>
  <c r="BU20" i="10"/>
  <c r="BT50" i="10"/>
  <c r="BT42" i="10"/>
  <c r="BS53" i="10"/>
  <c r="BS45" i="10"/>
  <c r="BS37" i="10"/>
  <c r="BR49" i="10"/>
  <c r="BR41" i="10"/>
  <c r="W52" i="10"/>
  <c r="BQ52" i="10"/>
  <c r="BR52" i="10"/>
  <c r="BS52" i="10"/>
  <c r="Y52" i="10"/>
  <c r="T52" i="10"/>
  <c r="BQ48" i="10"/>
  <c r="BR48" i="10"/>
  <c r="BS48" i="10"/>
  <c r="Y48" i="10"/>
  <c r="T48" i="10"/>
  <c r="BQ44" i="10"/>
  <c r="BR44" i="10"/>
  <c r="BS44" i="10"/>
  <c r="Y44" i="10"/>
  <c r="BQ40" i="10"/>
  <c r="BR40" i="10"/>
  <c r="BS40" i="10"/>
  <c r="BR36" i="10"/>
  <c r="BW30" i="10"/>
  <c r="BU30" i="10"/>
  <c r="BV30" i="10"/>
  <c r="BS30" i="10"/>
  <c r="BT30" i="10"/>
  <c r="BR30" i="10"/>
  <c r="BQ22" i="10"/>
  <c r="BV22" i="10"/>
  <c r="BW22" i="10"/>
  <c r="BR22" i="10"/>
  <c r="BS22" i="10"/>
  <c r="BU22" i="10"/>
  <c r="BQ8" i="10"/>
  <c r="BW8" i="10"/>
  <c r="BV8" i="10"/>
  <c r="BQ7" i="10"/>
  <c r="T6" i="10"/>
  <c r="BW7" i="10"/>
  <c r="BR7" i="10"/>
  <c r="BU7" i="10"/>
  <c r="BS7" i="10"/>
  <c r="BV7" i="10"/>
  <c r="BV13" i="10"/>
  <c r="BV20" i="10"/>
  <c r="BR20" i="10"/>
  <c r="BS20" i="10"/>
  <c r="BW20" i="10"/>
  <c r="BV29" i="10"/>
  <c r="BU29" i="10"/>
  <c r="BQ29" i="10"/>
  <c r="BW29" i="10"/>
  <c r="BS29" i="10"/>
  <c r="BR29" i="10"/>
  <c r="BS36" i="10"/>
  <c r="BV25" i="10"/>
  <c r="BS17" i="10"/>
  <c r="BV17" i="10"/>
  <c r="BQ17" i="10"/>
  <c r="BU14" i="10"/>
  <c r="BT14" i="10"/>
  <c r="BV14" i="10"/>
  <c r="BW14" i="10"/>
  <c r="BS14" i="10"/>
  <c r="BR14" i="10"/>
  <c r="BW11" i="10"/>
  <c r="BR11" i="10"/>
  <c r="BU11" i="10"/>
  <c r="BV11" i="10"/>
  <c r="BT11" i="10"/>
  <c r="BS11" i="10"/>
  <c r="BW9" i="10"/>
  <c r="BV9" i="10"/>
  <c r="BT25" i="10"/>
  <c r="BS25" i="10"/>
  <c r="BU25" i="10"/>
  <c r="BR25" i="10"/>
  <c r="BQ25" i="10"/>
  <c r="BW17" i="10"/>
  <c r="BT17" i="10"/>
  <c r="BU17" i="10"/>
  <c r="BS16" i="10"/>
  <c r="BU15" i="10"/>
  <c r="BQ15" i="10"/>
  <c r="BW15" i="10"/>
  <c r="BV15" i="10"/>
  <c r="BT15" i="10"/>
  <c r="BS15" i="10"/>
  <c r="BU13" i="10"/>
  <c r="BR13" i="10"/>
  <c r="BT13" i="10"/>
  <c r="BQ13" i="10"/>
  <c r="BS12" i="10"/>
  <c r="BT12" i="10"/>
  <c r="BR12" i="10"/>
  <c r="BQ12" i="10"/>
  <c r="BW12" i="10"/>
  <c r="BV12" i="10"/>
  <c r="BU12" i="10"/>
  <c r="BR10" i="10"/>
  <c r="BT10" i="10"/>
  <c r="BQ10" i="10"/>
  <c r="BU9" i="10"/>
  <c r="BT9" i="10"/>
  <c r="BS9" i="10"/>
  <c r="BR9" i="10"/>
  <c r="BQ9" i="10"/>
  <c r="BT8" i="10"/>
  <c r="BR8" i="10"/>
  <c r="BU6" i="10"/>
  <c r="BT6" i="10"/>
  <c r="BR6" i="10"/>
  <c r="BW6" i="10"/>
  <c r="BQ6" i="10"/>
  <c r="BV6" i="10"/>
  <c r="BS6" i="10"/>
  <c r="A7" i="10"/>
  <c r="A9" i="10"/>
  <c r="A10" i="10"/>
  <c r="A9" i="20"/>
  <c r="A11" i="10"/>
  <c r="A8" i="10"/>
  <c r="F44" i="33" l="1"/>
  <c r="F36" i="33"/>
  <c r="F42" i="33"/>
  <c r="F37" i="33"/>
  <c r="BM6" i="33"/>
  <c r="BM12" i="33"/>
  <c r="AD6" i="33"/>
  <c r="AN41" i="33"/>
  <c r="BC12" i="33"/>
  <c r="AD12" i="33"/>
  <c r="AX16" i="33"/>
  <c r="AN16" i="33"/>
  <c r="AI16" i="33"/>
  <c r="AS44" i="33"/>
  <c r="AD44" i="33"/>
  <c r="BH13" i="33"/>
  <c r="AX13" i="33"/>
  <c r="BC19" i="33"/>
  <c r="AS19" i="33"/>
  <c r="AX7" i="33"/>
  <c r="F7" i="33"/>
  <c r="AD22" i="33"/>
  <c r="AD36" i="33"/>
  <c r="BH15" i="33"/>
  <c r="AX15" i="33"/>
  <c r="AN15" i="33"/>
  <c r="AI15" i="33"/>
  <c r="AD11" i="33"/>
  <c r="AX14" i="33"/>
  <c r="AI33" i="33"/>
  <c r="AS21" i="33"/>
  <c r="BH40" i="33"/>
  <c r="BH24" i="33"/>
  <c r="AN24" i="33"/>
  <c r="AX18" i="33"/>
  <c r="AD18" i="33"/>
  <c r="AN46" i="33"/>
  <c r="BH46" i="33"/>
  <c r="F32" i="33"/>
  <c r="F31" i="33"/>
  <c r="AN26" i="33"/>
  <c r="F40" i="33"/>
  <c r="F43" i="33"/>
  <c r="AN42" i="33"/>
  <c r="F45" i="33"/>
  <c r="F39" i="33"/>
  <c r="BM29" i="33"/>
  <c r="BM8" i="33"/>
  <c r="BM13" i="33"/>
  <c r="BM36" i="33"/>
  <c r="BC9" i="33"/>
  <c r="AI20" i="33"/>
  <c r="BC17" i="33"/>
  <c r="F17" i="33"/>
  <c r="AX6" i="33"/>
  <c r="F38" i="33"/>
  <c r="AI29" i="33"/>
  <c r="F41" i="33"/>
  <c r="AX12" i="33"/>
  <c r="AX22" i="33"/>
  <c r="BM40" i="33"/>
  <c r="AX47" i="33"/>
  <c r="F30" i="33"/>
  <c r="BH30" i="33"/>
  <c r="BC32" i="33"/>
  <c r="BC26" i="33"/>
  <c r="V7" i="33"/>
  <c r="U7" i="33"/>
  <c r="T7" i="33"/>
  <c r="BS15" i="33"/>
  <c r="BW15" i="33"/>
  <c r="F29" i="33"/>
  <c r="BM15" i="33"/>
  <c r="BM37" i="33"/>
  <c r="AX10" i="33"/>
  <c r="AN10" i="33"/>
  <c r="AI10" i="33"/>
  <c r="AD17" i="33"/>
  <c r="AN28" i="33"/>
  <c r="AS29" i="33"/>
  <c r="AD29" i="33"/>
  <c r="BH41" i="33"/>
  <c r="AX41" i="33"/>
  <c r="AD19" i="33"/>
  <c r="BH7" i="33"/>
  <c r="AN7" i="33"/>
  <c r="AI7" i="33"/>
  <c r="BC22" i="33"/>
  <c r="BH14" i="33"/>
  <c r="BC33" i="33"/>
  <c r="AS33" i="33"/>
  <c r="AI21" i="33"/>
  <c r="AX25" i="33"/>
  <c r="AD27" i="33"/>
  <c r="AS37" i="33"/>
  <c r="AN47" i="33"/>
  <c r="AI46" i="33"/>
  <c r="BH31" i="33"/>
  <c r="AN48" i="33"/>
  <c r="S10" i="33"/>
  <c r="BT15" i="33"/>
  <c r="F19" i="33"/>
  <c r="BH34" i="33"/>
  <c r="AX34" i="33"/>
  <c r="AN34" i="33"/>
  <c r="AI34" i="33"/>
  <c r="BC20" i="33"/>
  <c r="AD38" i="33"/>
  <c r="BH29" i="33"/>
  <c r="AI12" i="33"/>
  <c r="BC16" i="33"/>
  <c r="BH44" i="33"/>
  <c r="AX44" i="33"/>
  <c r="AN44" i="33"/>
  <c r="AS13" i="33"/>
  <c r="BH19" i="33"/>
  <c r="AX19" i="33"/>
  <c r="AX36" i="33"/>
  <c r="AN36" i="33"/>
  <c r="BC15" i="33"/>
  <c r="AS15" i="33"/>
  <c r="AD15" i="33"/>
  <c r="BH11" i="33"/>
  <c r="BH33" i="33"/>
  <c r="BH21" i="33"/>
  <c r="AX21" i="33"/>
  <c r="F21" i="33"/>
  <c r="BC27" i="33"/>
  <c r="AS40" i="33"/>
  <c r="BH42" i="33"/>
  <c r="BH23" i="33"/>
  <c r="BC35" i="33"/>
  <c r="AI35" i="33"/>
  <c r="AD30" i="33"/>
  <c r="AN30" i="33"/>
  <c r="AX30" i="33"/>
  <c r="AI32" i="33"/>
  <c r="AS32" i="33"/>
  <c r="BH48" i="33"/>
  <c r="W10" i="33"/>
  <c r="BQ15" i="33"/>
  <c r="BU15" i="33"/>
  <c r="BM7" i="33"/>
  <c r="BM18" i="33"/>
  <c r="BC10" i="33"/>
  <c r="AN9" i="33"/>
  <c r="BC34" i="33"/>
  <c r="AD34" i="33"/>
  <c r="BH20" i="33"/>
  <c r="AN17" i="33"/>
  <c r="AI17" i="33"/>
  <c r="BC6" i="33"/>
  <c r="AS6" i="33"/>
  <c r="AI38" i="33"/>
  <c r="AN29" i="33"/>
  <c r="AS41" i="33"/>
  <c r="AX8" i="33"/>
  <c r="BC44" i="33"/>
  <c r="AD7" i="33"/>
  <c r="BC36" i="33"/>
  <c r="AN33" i="33"/>
  <c r="AS25" i="33"/>
  <c r="AI30" i="33"/>
  <c r="AN32" i="33"/>
  <c r="F16" i="33"/>
  <c r="BV34" i="33" s="1"/>
  <c r="AS20" i="33"/>
  <c r="AS22" i="33"/>
  <c r="F22" i="33"/>
  <c r="AS12" i="33"/>
  <c r="AS10" i="33"/>
  <c r="W7" i="33"/>
  <c r="S7" i="33"/>
  <c r="X7" i="33"/>
  <c r="F9" i="33"/>
  <c r="BQ28" i="33"/>
  <c r="BX37" i="33"/>
  <c r="AN12" i="33"/>
  <c r="BV9" i="33"/>
  <c r="BT9" i="33"/>
  <c r="AN23" i="33"/>
  <c r="Y7" i="33"/>
  <c r="R7" i="33"/>
  <c r="AN13" i="33"/>
  <c r="BQ21" i="33"/>
  <c r="X9" i="33"/>
  <c r="T9" i="33"/>
  <c r="W9" i="33"/>
  <c r="S9" i="33"/>
  <c r="V9" i="33"/>
  <c r="R9" i="33"/>
  <c r="U9" i="33"/>
  <c r="Y9" i="33"/>
  <c r="AI27" i="33"/>
  <c r="F27" i="33"/>
  <c r="BQ27" i="33" s="1"/>
  <c r="T10" i="33"/>
  <c r="X10" i="33"/>
  <c r="BM9" i="33"/>
  <c r="BM38" i="33"/>
  <c r="BU34" i="33"/>
  <c r="BW37" i="33"/>
  <c r="BX34" i="33"/>
  <c r="BT34" i="33"/>
  <c r="BS22" i="33"/>
  <c r="F34" i="33"/>
  <c r="BW34" i="33"/>
  <c r="BS37" i="33"/>
  <c r="U10" i="33"/>
  <c r="Y10" i="33"/>
  <c r="F6" i="33"/>
  <c r="BM16" i="33"/>
  <c r="F12" i="33"/>
  <c r="R12" i="33" s="1"/>
  <c r="BQ20" i="33"/>
  <c r="BM19" i="33"/>
  <c r="BT22" i="33"/>
  <c r="BM22" i="33"/>
  <c r="BM27" i="33"/>
  <c r="BR34" i="33"/>
  <c r="BH45" i="33"/>
  <c r="AN45" i="33"/>
  <c r="BX22" i="33"/>
  <c r="R10" i="33"/>
  <c r="V10" i="33"/>
  <c r="F13" i="33"/>
  <c r="T13" i="33" s="1"/>
  <c r="BU33" i="33"/>
  <c r="BS34" i="33"/>
  <c r="F11" i="33"/>
  <c r="AX24" i="33"/>
  <c r="AD24" i="33"/>
  <c r="AS43" i="33"/>
  <c r="F14" i="33"/>
  <c r="W14" i="33" s="1"/>
  <c r="AD10" i="33"/>
  <c r="AS9" i="33"/>
  <c r="AS34" i="33"/>
  <c r="AD20" i="33"/>
  <c r="BH17" i="33"/>
  <c r="BH6" i="33"/>
  <c r="AI28" i="33"/>
  <c r="BC38" i="33"/>
  <c r="AS38" i="33"/>
  <c r="BC41" i="33"/>
  <c r="AI41" i="33"/>
  <c r="BC8" i="33"/>
  <c r="AD8" i="33"/>
  <c r="BH12" i="33"/>
  <c r="AD16" i="33"/>
  <c r="BC13" i="33"/>
  <c r="AI13" i="33"/>
  <c r="BH22" i="33"/>
  <c r="AS36" i="33"/>
  <c r="AI36" i="33"/>
  <c r="AN11" i="33"/>
  <c r="AN14" i="33"/>
  <c r="AI14" i="33"/>
  <c r="BC21" i="33"/>
  <c r="AD21" i="33"/>
  <c r="BC25" i="33"/>
  <c r="AN25" i="33"/>
  <c r="AI40" i="33"/>
  <c r="AI23" i="33"/>
  <c r="AS18" i="33"/>
  <c r="BC37" i="33"/>
  <c r="BH47" i="33"/>
  <c r="F24" i="33"/>
  <c r="AD32" i="33"/>
  <c r="BM32" i="33"/>
  <c r="AI31" i="33"/>
  <c r="AD26" i="33"/>
  <c r="BM26" i="33"/>
  <c r="AI48" i="33"/>
  <c r="BM42" i="33"/>
  <c r="F33" i="33"/>
  <c r="BH10" i="33"/>
  <c r="BH9" i="33"/>
  <c r="AX9" i="33"/>
  <c r="AX20" i="33"/>
  <c r="AN20" i="33"/>
  <c r="AN6" i="33"/>
  <c r="AI6" i="33"/>
  <c r="BC28" i="33"/>
  <c r="Q38" i="33"/>
  <c r="E38" i="33" s="1"/>
  <c r="AD41" i="33"/>
  <c r="BH8" i="33"/>
  <c r="Q44" i="33"/>
  <c r="E44" i="33" s="1"/>
  <c r="AD13" i="33"/>
  <c r="AN22" i="33"/>
  <c r="AI22" i="33"/>
  <c r="BC11" i="33"/>
  <c r="AS11" i="33"/>
  <c r="AN27" i="33"/>
  <c r="AX35" i="33"/>
  <c r="AN39" i="33"/>
  <c r="AD47" i="33"/>
  <c r="AX46" i="33"/>
  <c r="AX32" i="33"/>
  <c r="BH32" i="33"/>
  <c r="AD31" i="33"/>
  <c r="AX26" i="33"/>
  <c r="BH26" i="33"/>
  <c r="AD48" i="33"/>
  <c r="BC48" i="33"/>
  <c r="F25" i="33"/>
  <c r="BV27" i="33" s="1"/>
  <c r="AI9" i="33"/>
  <c r="AS17" i="33"/>
  <c r="BH28" i="33"/>
  <c r="AX29" i="33"/>
  <c r="AN8" i="33"/>
  <c r="BH25" i="33"/>
  <c r="AI25" i="33"/>
  <c r="BC40" i="33"/>
  <c r="AS42" i="33"/>
  <c r="Q42" i="33" s="1"/>
  <c r="E42" i="33" s="1"/>
  <c r="BC23" i="33"/>
  <c r="AD35" i="33"/>
  <c r="BH39" i="33"/>
  <c r="AX31" i="33"/>
  <c r="AX48" i="33"/>
  <c r="Q50" i="33"/>
  <c r="Q51" i="33"/>
  <c r="Q52" i="33"/>
  <c r="W8" i="33"/>
  <c r="S8" i="33"/>
  <c r="V8" i="33"/>
  <c r="R8" i="33"/>
  <c r="Y8" i="33"/>
  <c r="U8" i="33"/>
  <c r="X8" i="33"/>
  <c r="T8" i="33"/>
  <c r="BW47" i="33"/>
  <c r="BS47" i="33"/>
  <c r="BV47" i="33"/>
  <c r="BR47" i="33"/>
  <c r="BU47" i="33"/>
  <c r="BX47" i="33"/>
  <c r="BT47" i="33"/>
  <c r="W45" i="33"/>
  <c r="S45" i="33"/>
  <c r="V45" i="33"/>
  <c r="R45" i="33"/>
  <c r="Y45" i="33"/>
  <c r="U45" i="33"/>
  <c r="X45" i="33"/>
  <c r="T45" i="33"/>
  <c r="BQ38" i="33"/>
  <c r="Y16" i="33"/>
  <c r="U16" i="33"/>
  <c r="X16" i="33"/>
  <c r="T16" i="33"/>
  <c r="W16" i="33"/>
  <c r="S16" i="33"/>
  <c r="V16" i="33"/>
  <c r="R16" i="33"/>
  <c r="BT14" i="33"/>
  <c r="Y6" i="33"/>
  <c r="U6" i="33"/>
  <c r="BW14" i="33"/>
  <c r="BS14" i="33"/>
  <c r="X6" i="33"/>
  <c r="T6" i="33"/>
  <c r="BV14" i="33"/>
  <c r="BR14" i="33"/>
  <c r="W6" i="33"/>
  <c r="S6" i="33"/>
  <c r="BU14" i="33"/>
  <c r="BQ14" i="33"/>
  <c r="V6" i="33"/>
  <c r="R6" i="33"/>
  <c r="BW49" i="33"/>
  <c r="BS49" i="33"/>
  <c r="X49" i="33"/>
  <c r="T49" i="33"/>
  <c r="BV49" i="33"/>
  <c r="BR49" i="33"/>
  <c r="W49" i="33"/>
  <c r="S49" i="33"/>
  <c r="BU49" i="33"/>
  <c r="V49" i="33"/>
  <c r="R49" i="33"/>
  <c r="Y49" i="33"/>
  <c r="BX49" i="33"/>
  <c r="U49" i="33"/>
  <c r="BT49" i="33"/>
  <c r="BQ40" i="33"/>
  <c r="V12" i="33"/>
  <c r="X12" i="33"/>
  <c r="BV23" i="33"/>
  <c r="X15" i="33"/>
  <c r="T15" i="33"/>
  <c r="W15" i="33"/>
  <c r="S15" i="33"/>
  <c r="V15" i="33"/>
  <c r="R15" i="33"/>
  <c r="Y15" i="33"/>
  <c r="U15" i="33"/>
  <c r="Y47" i="33"/>
  <c r="U47" i="33"/>
  <c r="X47" i="33"/>
  <c r="T47" i="33"/>
  <c r="S47" i="33"/>
  <c r="R47" i="33"/>
  <c r="W47" i="33"/>
  <c r="V47" i="33"/>
  <c r="Q17" i="33"/>
  <c r="E17" i="33" s="1"/>
  <c r="Q29" i="33"/>
  <c r="E29" i="33" s="1"/>
  <c r="BV39" i="33"/>
  <c r="BR39" i="33"/>
  <c r="BU39" i="33"/>
  <c r="BX39" i="33"/>
  <c r="BT39" i="33"/>
  <c r="BQ30" i="33"/>
  <c r="BW39" i="33"/>
  <c r="BS39" i="33"/>
  <c r="X14" i="33"/>
  <c r="T14" i="33"/>
  <c r="V14" i="33"/>
  <c r="R14" i="33"/>
  <c r="Y14" i="33"/>
  <c r="U14" i="33"/>
  <c r="Q10" i="33"/>
  <c r="E10" i="33" s="1"/>
  <c r="Q34" i="33"/>
  <c r="E34" i="33" s="1"/>
  <c r="Q20" i="33"/>
  <c r="E20" i="33" s="1"/>
  <c r="BV35" i="33"/>
  <c r="BR35" i="33"/>
  <c r="BX32" i="33"/>
  <c r="BT32" i="33"/>
  <c r="BU35" i="33"/>
  <c r="BW32" i="33"/>
  <c r="BS32" i="33"/>
  <c r="BX35" i="33"/>
  <c r="BT35" i="33"/>
  <c r="BV32" i="33"/>
  <c r="BR32" i="33"/>
  <c r="BQ26" i="33"/>
  <c r="BW35" i="33"/>
  <c r="BS35" i="33"/>
  <c r="BU32" i="33"/>
  <c r="BW23" i="33"/>
  <c r="BS23" i="33"/>
  <c r="BU23" i="33"/>
  <c r="BX23" i="33"/>
  <c r="BT23" i="33"/>
  <c r="BU52" i="33"/>
  <c r="Y52" i="33"/>
  <c r="U52" i="33"/>
  <c r="BX52" i="33"/>
  <c r="BT52" i="33"/>
  <c r="X52" i="33"/>
  <c r="T52" i="33"/>
  <c r="BW52" i="33"/>
  <c r="BS52" i="33"/>
  <c r="W52" i="33"/>
  <c r="S52" i="33"/>
  <c r="BQ43" i="33"/>
  <c r="R52" i="33"/>
  <c r="BV52" i="33"/>
  <c r="BR52" i="33"/>
  <c r="V52" i="33"/>
  <c r="X46" i="33"/>
  <c r="S46" i="33"/>
  <c r="Q6" i="33"/>
  <c r="E6" i="33" s="1"/>
  <c r="Q41" i="33"/>
  <c r="E41" i="33" s="1"/>
  <c r="S13" i="33"/>
  <c r="X13" i="33"/>
  <c r="BR23" i="33"/>
  <c r="BU22" i="33"/>
  <c r="BV22" i="33"/>
  <c r="BR22" i="33"/>
  <c r="Q9" i="33"/>
  <c r="E9" i="33" s="1"/>
  <c r="E28" i="33"/>
  <c r="BS33" i="33"/>
  <c r="BW33" i="33"/>
  <c r="BS36" i="33"/>
  <c r="BW36" i="33"/>
  <c r="BU37" i="33"/>
  <c r="Q19" i="33"/>
  <c r="E19" i="33" s="1"/>
  <c r="Q7" i="33"/>
  <c r="E7" i="33" s="1"/>
  <c r="Q15" i="33"/>
  <c r="E15" i="33" s="1"/>
  <c r="Q33" i="33"/>
  <c r="E33" i="33" s="1"/>
  <c r="Q24" i="33"/>
  <c r="E24" i="33" s="1"/>
  <c r="Q18" i="33"/>
  <c r="E18" i="33" s="1"/>
  <c r="Q35" i="33"/>
  <c r="E35" i="33" s="1"/>
  <c r="Q45" i="33"/>
  <c r="E45" i="33" s="1"/>
  <c r="BT33" i="33"/>
  <c r="BX33" i="33"/>
  <c r="BT36" i="33"/>
  <c r="BX36" i="33"/>
  <c r="BR37" i="33"/>
  <c r="BV37" i="33"/>
  <c r="Q36" i="33"/>
  <c r="E36" i="33" s="1"/>
  <c r="Q14" i="33"/>
  <c r="E14" i="33" s="1"/>
  <c r="Q21" i="33"/>
  <c r="E21" i="33" s="1"/>
  <c r="BU36" i="33"/>
  <c r="Q12" i="33"/>
  <c r="E12" i="33" s="1"/>
  <c r="Q13" i="33"/>
  <c r="E13" i="33" s="1"/>
  <c r="Q22" i="33"/>
  <c r="E22" i="33" s="1"/>
  <c r="Q27" i="33"/>
  <c r="E27" i="33" s="1"/>
  <c r="BR33" i="33"/>
  <c r="BV33" i="33"/>
  <c r="BR36" i="33"/>
  <c r="BT37" i="33"/>
  <c r="AI8" i="33"/>
  <c r="Q8" i="33" s="1"/>
  <c r="E8" i="33" s="1"/>
  <c r="BH16" i="33"/>
  <c r="Q16" i="33" s="1"/>
  <c r="E16" i="33" s="1"/>
  <c r="Q11" i="33"/>
  <c r="E11" i="33" s="1"/>
  <c r="Q25" i="33"/>
  <c r="E25" i="33" s="1"/>
  <c r="Q43" i="33"/>
  <c r="E43" i="33" s="1"/>
  <c r="Q37" i="33"/>
  <c r="E37" i="33" s="1"/>
  <c r="Y51" i="33"/>
  <c r="BQ37" i="33"/>
  <c r="Q48" i="33"/>
  <c r="AS30" i="33"/>
  <c r="Q30" i="33" s="1"/>
  <c r="E30" i="33" s="1"/>
  <c r="F23" i="33"/>
  <c r="BS25" i="33" s="1"/>
  <c r="F35" i="33"/>
  <c r="BQ47" i="33"/>
  <c r="AI47" i="33"/>
  <c r="Q47" i="33" s="1"/>
  <c r="V48" i="33"/>
  <c r="BC46" i="33"/>
  <c r="Q46" i="33" s="1"/>
  <c r="S48" i="33"/>
  <c r="F18" i="33"/>
  <c r="BW19" i="33" s="1"/>
  <c r="W48" i="33"/>
  <c r="F30" i="34"/>
  <c r="F39" i="34"/>
  <c r="F8" i="34"/>
  <c r="T8" i="34" s="1"/>
  <c r="BM27" i="34"/>
  <c r="AN6" i="34"/>
  <c r="AI6" i="34"/>
  <c r="BC9" i="34"/>
  <c r="AN16" i="34"/>
  <c r="AN33" i="34"/>
  <c r="AI33" i="34"/>
  <c r="BC12" i="34"/>
  <c r="BH35" i="34"/>
  <c r="AX19" i="34"/>
  <c r="AD32" i="34"/>
  <c r="BH27" i="34"/>
  <c r="AD22" i="34"/>
  <c r="BC14" i="34"/>
  <c r="BH30" i="34"/>
  <c r="AI26" i="34"/>
  <c r="BH25" i="34"/>
  <c r="F37" i="34"/>
  <c r="F6" i="34"/>
  <c r="BT39" i="34" s="1"/>
  <c r="BM20" i="34"/>
  <c r="BM11" i="34"/>
  <c r="BM24" i="34"/>
  <c r="BC6" i="34"/>
  <c r="AX7" i="34"/>
  <c r="AI7" i="34"/>
  <c r="AS20" i="34"/>
  <c r="AD20" i="34"/>
  <c r="BH11" i="34"/>
  <c r="AI16" i="34"/>
  <c r="AX21" i="34"/>
  <c r="AX36" i="34"/>
  <c r="AN36" i="34"/>
  <c r="AS34" i="34"/>
  <c r="AD34" i="34"/>
  <c r="BH8" i="34"/>
  <c r="AN27" i="34"/>
  <c r="AS15" i="34"/>
  <c r="BC22" i="34"/>
  <c r="AX13" i="34"/>
  <c r="AN13" i="34"/>
  <c r="AD13" i="34"/>
  <c r="BC23" i="34"/>
  <c r="AS23" i="34"/>
  <c r="AI23" i="34"/>
  <c r="BH10" i="34"/>
  <c r="AX26" i="34"/>
  <c r="AD26" i="34"/>
  <c r="AS29" i="34"/>
  <c r="BC25" i="34"/>
  <c r="AI25" i="34"/>
  <c r="BM9" i="34"/>
  <c r="F11" i="34"/>
  <c r="BM31" i="34"/>
  <c r="BM33" i="34"/>
  <c r="BM18" i="34"/>
  <c r="BM23" i="34"/>
  <c r="BM39" i="34"/>
  <c r="AD6" i="34"/>
  <c r="AD7" i="34"/>
  <c r="BH20" i="34"/>
  <c r="AS11" i="34"/>
  <c r="BC16" i="34"/>
  <c r="AS16" i="34"/>
  <c r="AD33" i="34"/>
  <c r="AN12" i="34"/>
  <c r="AD36" i="34"/>
  <c r="BH34" i="34"/>
  <c r="F34" i="34"/>
  <c r="BC35" i="34"/>
  <c r="AS35" i="34"/>
  <c r="AD35" i="34"/>
  <c r="AN18" i="34"/>
  <c r="AI18" i="34"/>
  <c r="BC19" i="34"/>
  <c r="AS19" i="34"/>
  <c r="AD19" i="34"/>
  <c r="BH32" i="34"/>
  <c r="AX32" i="34"/>
  <c r="AN32" i="34"/>
  <c r="AI22" i="34"/>
  <c r="AN14" i="34"/>
  <c r="AI13" i="34"/>
  <c r="BH23" i="34"/>
  <c r="BC30" i="34"/>
  <c r="AS30" i="34"/>
  <c r="AI30" i="34"/>
  <c r="BH28" i="34"/>
  <c r="BC17" i="34"/>
  <c r="AI17" i="34"/>
  <c r="AX24" i="34"/>
  <c r="AD37" i="34"/>
  <c r="BC24" i="34"/>
  <c r="T29" i="34"/>
  <c r="AS21" i="34"/>
  <c r="AS18" i="34"/>
  <c r="F18" i="34"/>
  <c r="W13" i="34"/>
  <c r="AS14" i="34"/>
  <c r="AS9" i="34"/>
  <c r="AS12" i="34"/>
  <c r="F12" i="34"/>
  <c r="AS8" i="34"/>
  <c r="V27" i="34"/>
  <c r="X30" i="34"/>
  <c r="V30" i="34"/>
  <c r="AN21" i="34"/>
  <c r="AN22" i="34"/>
  <c r="F22" i="34"/>
  <c r="V22" i="34" s="1"/>
  <c r="AN15" i="34"/>
  <c r="AN7" i="34"/>
  <c r="AN9" i="34"/>
  <c r="F9" i="34"/>
  <c r="AN17" i="34"/>
  <c r="R48" i="34"/>
  <c r="BQ39" i="34"/>
  <c r="U34" i="34"/>
  <c r="Y34" i="34"/>
  <c r="BM6" i="34"/>
  <c r="BU9" i="34"/>
  <c r="F33" i="34"/>
  <c r="W8" i="34"/>
  <c r="X8" i="34"/>
  <c r="S8" i="34"/>
  <c r="Y13" i="34"/>
  <c r="BX39" i="34"/>
  <c r="W30" i="34"/>
  <c r="S30" i="34"/>
  <c r="Y30" i="34"/>
  <c r="U30" i="34"/>
  <c r="BQ37" i="34"/>
  <c r="R46" i="34"/>
  <c r="BR9" i="34"/>
  <c r="BV9" i="34"/>
  <c r="F20" i="34"/>
  <c r="BM19" i="34"/>
  <c r="R30" i="34"/>
  <c r="S39" i="34"/>
  <c r="AS37" i="34"/>
  <c r="F24" i="34"/>
  <c r="X13" i="34"/>
  <c r="T13" i="34"/>
  <c r="V13" i="34"/>
  <c r="R13" i="34"/>
  <c r="BC38" i="34"/>
  <c r="F7" i="34"/>
  <c r="T7" i="34" s="1"/>
  <c r="BS9" i="34"/>
  <c r="BW9" i="34"/>
  <c r="BQ10" i="34"/>
  <c r="S18" i="34"/>
  <c r="U13" i="34"/>
  <c r="T30" i="34"/>
  <c r="F10" i="34"/>
  <c r="BS10" i="34" s="1"/>
  <c r="BC26" i="34"/>
  <c r="W29" i="34"/>
  <c r="S29" i="34"/>
  <c r="V29" i="34"/>
  <c r="R29" i="34"/>
  <c r="Y29" i="34"/>
  <c r="U29" i="34"/>
  <c r="F16" i="34"/>
  <c r="F21" i="34"/>
  <c r="BW7" i="34" s="1"/>
  <c r="F36" i="34"/>
  <c r="Y36" i="34" s="1"/>
  <c r="F32" i="34"/>
  <c r="BH9" i="34"/>
  <c r="AX9" i="34"/>
  <c r="AX20" i="34"/>
  <c r="AN20" i="34"/>
  <c r="AN11" i="34"/>
  <c r="AS31" i="34"/>
  <c r="AD31" i="34"/>
  <c r="BH21" i="34"/>
  <c r="AD21" i="34"/>
  <c r="BH33" i="34"/>
  <c r="BH12" i="34"/>
  <c r="AX12" i="34"/>
  <c r="AX34" i="34"/>
  <c r="AN34" i="34"/>
  <c r="AN8" i="34"/>
  <c r="AN35" i="34"/>
  <c r="AX18" i="34"/>
  <c r="AI19" i="34"/>
  <c r="BC32" i="34"/>
  <c r="AS32" i="34"/>
  <c r="BC15" i="34"/>
  <c r="AD15" i="34"/>
  <c r="BH22" i="34"/>
  <c r="BH14" i="34"/>
  <c r="AX23" i="34"/>
  <c r="AN10" i="34"/>
  <c r="AN30" i="34"/>
  <c r="AN28" i="34"/>
  <c r="AD28" i="34"/>
  <c r="BM37" i="34"/>
  <c r="AI9" i="34"/>
  <c r="BC18" i="34"/>
  <c r="BM22" i="34"/>
  <c r="AD14" i="34"/>
  <c r="AS10" i="34"/>
  <c r="AD30" i="34"/>
  <c r="AS28" i="34"/>
  <c r="BH40" i="34"/>
  <c r="BM25" i="34"/>
  <c r="AS6" i="34"/>
  <c r="BC7" i="34"/>
  <c r="BC20" i="34"/>
  <c r="AD11" i="34"/>
  <c r="AX31" i="34"/>
  <c r="AI21" i="34"/>
  <c r="BC33" i="34"/>
  <c r="AS33" i="34"/>
  <c r="BC36" i="34"/>
  <c r="AI36" i="34"/>
  <c r="BC34" i="34"/>
  <c r="AD8" i="34"/>
  <c r="AD18" i="34"/>
  <c r="BH19" i="34"/>
  <c r="AX27" i="34"/>
  <c r="Q27" i="34" s="1"/>
  <c r="E27" i="34" s="1"/>
  <c r="AS22" i="34"/>
  <c r="BC13" i="34"/>
  <c r="AX39" i="34"/>
  <c r="V9" i="34"/>
  <c r="R9" i="34"/>
  <c r="W9" i="34"/>
  <c r="S9" i="34"/>
  <c r="Y9" i="34"/>
  <c r="U9" i="34"/>
  <c r="X9" i="34"/>
  <c r="T9" i="34"/>
  <c r="X20" i="34"/>
  <c r="T20" i="34"/>
  <c r="W20" i="34"/>
  <c r="S20" i="34"/>
  <c r="Y20" i="34"/>
  <c r="V20" i="34"/>
  <c r="R20" i="34"/>
  <c r="U20" i="34"/>
  <c r="X16" i="34"/>
  <c r="T16" i="34"/>
  <c r="Y16" i="34"/>
  <c r="U16" i="34"/>
  <c r="W16" i="34"/>
  <c r="S16" i="34"/>
  <c r="V16" i="34"/>
  <c r="R16" i="34"/>
  <c r="V21" i="34"/>
  <c r="BS7" i="34"/>
  <c r="BX7" i="34"/>
  <c r="BT7" i="34"/>
  <c r="Y21" i="34"/>
  <c r="U21" i="34"/>
  <c r="BV7" i="34"/>
  <c r="BR7" i="34"/>
  <c r="X21" i="34"/>
  <c r="T21" i="34"/>
  <c r="BU7" i="34"/>
  <c r="BQ7" i="34"/>
  <c r="W21" i="34"/>
  <c r="S21" i="34"/>
  <c r="X7" i="34"/>
  <c r="W7" i="34"/>
  <c r="S7" i="34"/>
  <c r="R7" i="34"/>
  <c r="X11" i="34"/>
  <c r="T11" i="34"/>
  <c r="BU8" i="34"/>
  <c r="BQ8" i="34"/>
  <c r="BV8" i="34"/>
  <c r="W11" i="34"/>
  <c r="S11" i="34"/>
  <c r="BX8" i="34"/>
  <c r="BT8" i="34"/>
  <c r="U11" i="34"/>
  <c r="V11" i="34"/>
  <c r="R11" i="34"/>
  <c r="BW8" i="34"/>
  <c r="BS8" i="34"/>
  <c r="Y11" i="34"/>
  <c r="BR8" i="34"/>
  <c r="BX42" i="34"/>
  <c r="BT42" i="34"/>
  <c r="Y42" i="34"/>
  <c r="U42" i="34"/>
  <c r="BW42" i="34"/>
  <c r="BS42" i="34"/>
  <c r="X42" i="34"/>
  <c r="T42" i="34"/>
  <c r="BV42" i="34"/>
  <c r="BR42" i="34"/>
  <c r="W42" i="34"/>
  <c r="S42" i="34"/>
  <c r="BU42" i="34"/>
  <c r="V42" i="34"/>
  <c r="R42" i="34"/>
  <c r="BQ33" i="34"/>
  <c r="V6" i="34"/>
  <c r="R6" i="34"/>
  <c r="W6" i="34"/>
  <c r="Y6" i="34"/>
  <c r="U6" i="34"/>
  <c r="S6" i="34"/>
  <c r="X6" i="34"/>
  <c r="T6" i="34"/>
  <c r="V31" i="34"/>
  <c r="R31" i="34"/>
  <c r="W31" i="34"/>
  <c r="Y31" i="34"/>
  <c r="U31" i="34"/>
  <c r="S31" i="34"/>
  <c r="X31" i="34"/>
  <c r="T31" i="34"/>
  <c r="V33" i="34"/>
  <c r="R33" i="34"/>
  <c r="Y33" i="34"/>
  <c r="U33" i="34"/>
  <c r="X33" i="34"/>
  <c r="T33" i="34"/>
  <c r="W33" i="34"/>
  <c r="S33" i="34"/>
  <c r="W12" i="34"/>
  <c r="S12" i="34"/>
  <c r="X12" i="34"/>
  <c r="R12" i="34"/>
  <c r="Y12" i="34"/>
  <c r="V12" i="34"/>
  <c r="U12" i="34"/>
  <c r="T12" i="34"/>
  <c r="U36" i="34"/>
  <c r="V32" i="34"/>
  <c r="Q10" i="34"/>
  <c r="E10" i="34" s="1"/>
  <c r="BQ6" i="34"/>
  <c r="BU6" i="34"/>
  <c r="BM12" i="34"/>
  <c r="R34" i="34"/>
  <c r="V18" i="34"/>
  <c r="R18" i="34"/>
  <c r="Y18" i="34"/>
  <c r="U18" i="34"/>
  <c r="R22" i="34"/>
  <c r="BV45" i="34"/>
  <c r="BR45" i="34"/>
  <c r="W45" i="34"/>
  <c r="S45" i="34"/>
  <c r="BU45" i="34"/>
  <c r="V45" i="34"/>
  <c r="R45" i="34"/>
  <c r="BX45" i="34"/>
  <c r="BT45" i="34"/>
  <c r="Y45" i="34"/>
  <c r="U45" i="34"/>
  <c r="X45" i="34"/>
  <c r="BW45" i="34"/>
  <c r="T45" i="34"/>
  <c r="BS45" i="34"/>
  <c r="Y27" i="34"/>
  <c r="U27" i="34"/>
  <c r="X27" i="34"/>
  <c r="T27" i="34"/>
  <c r="BQ36" i="34"/>
  <c r="W27" i="34"/>
  <c r="S27" i="34"/>
  <c r="W39" i="34"/>
  <c r="Q9" i="34"/>
  <c r="E9" i="34" s="1"/>
  <c r="AX14" i="34"/>
  <c r="F14" i="34"/>
  <c r="BR23" i="34" s="1"/>
  <c r="AN23" i="34"/>
  <c r="F23" i="34"/>
  <c r="BV43" i="34"/>
  <c r="BR43" i="34"/>
  <c r="W43" i="34"/>
  <c r="S43" i="34"/>
  <c r="BU43" i="34"/>
  <c r="V43" i="34"/>
  <c r="R43" i="34"/>
  <c r="BX43" i="34"/>
  <c r="BT43" i="34"/>
  <c r="Y43" i="34"/>
  <c r="U43" i="34"/>
  <c r="X43" i="34"/>
  <c r="BW43" i="34"/>
  <c r="T43" i="34"/>
  <c r="BS43" i="34"/>
  <c r="BQ34" i="34"/>
  <c r="X36" i="34"/>
  <c r="S36" i="34"/>
  <c r="W36" i="34"/>
  <c r="R36" i="34"/>
  <c r="AN19" i="34"/>
  <c r="Q19" i="34" s="1"/>
  <c r="E19" i="34" s="1"/>
  <c r="F19" i="34"/>
  <c r="BS14" i="34" s="1"/>
  <c r="F41" i="34"/>
  <c r="AS41" i="34"/>
  <c r="BR6" i="34"/>
  <c r="BM36" i="34"/>
  <c r="Q12" i="34"/>
  <c r="E12" i="34" s="1"/>
  <c r="AI15" i="34"/>
  <c r="F15" i="34"/>
  <c r="BR15" i="34" s="1"/>
  <c r="Q14" i="34"/>
  <c r="E14" i="34" s="1"/>
  <c r="X34" i="34"/>
  <c r="T34" i="34"/>
  <c r="BX15" i="34"/>
  <c r="BT15" i="34"/>
  <c r="W34" i="34"/>
  <c r="S34" i="34"/>
  <c r="Y32" i="34"/>
  <c r="U32" i="34"/>
  <c r="X32" i="34"/>
  <c r="T32" i="34"/>
  <c r="W32" i="34"/>
  <c r="S32" i="34"/>
  <c r="AX35" i="34"/>
  <c r="Q35" i="34" s="1"/>
  <c r="E35" i="34" s="1"/>
  <c r="F35" i="34"/>
  <c r="BX44" i="34" s="1"/>
  <c r="BS6" i="34"/>
  <c r="BW6" i="34"/>
  <c r="BQ15" i="34"/>
  <c r="BV15" i="34"/>
  <c r="T36" i="34"/>
  <c r="V34" i="34"/>
  <c r="BV41" i="34"/>
  <c r="BR41" i="34"/>
  <c r="W41" i="34"/>
  <c r="S41" i="34"/>
  <c r="BU41" i="34"/>
  <c r="V41" i="34"/>
  <c r="R41" i="34"/>
  <c r="BX41" i="34"/>
  <c r="BT41" i="34"/>
  <c r="Y41" i="34"/>
  <c r="U41" i="34"/>
  <c r="T41" i="34"/>
  <c r="BW41" i="34"/>
  <c r="BS41" i="34"/>
  <c r="X41" i="34"/>
  <c r="BQ32" i="34"/>
  <c r="V8" i="34"/>
  <c r="R8" i="34"/>
  <c r="Y8" i="34"/>
  <c r="U8" i="34"/>
  <c r="R32" i="34"/>
  <c r="BW39" i="34"/>
  <c r="BS39" i="34"/>
  <c r="V39" i="34"/>
  <c r="R39" i="34"/>
  <c r="Y22" i="34"/>
  <c r="U22" i="34"/>
  <c r="BV39" i="34"/>
  <c r="BR39" i="34"/>
  <c r="Y39" i="34"/>
  <c r="U39" i="34"/>
  <c r="BQ30" i="34"/>
  <c r="X22" i="34"/>
  <c r="T22" i="34"/>
  <c r="BU39" i="34"/>
  <c r="X39" i="34"/>
  <c r="T39" i="34"/>
  <c r="W22" i="34"/>
  <c r="S22" i="34"/>
  <c r="Q31" i="34"/>
  <c r="E31" i="34" s="1"/>
  <c r="Q21" i="34"/>
  <c r="E21" i="34" s="1"/>
  <c r="Q33" i="34"/>
  <c r="E33" i="34" s="1"/>
  <c r="Q23" i="34"/>
  <c r="E23" i="34" s="1"/>
  <c r="F17" i="34"/>
  <c r="BR21" i="34" s="1"/>
  <c r="BX46" i="34"/>
  <c r="BT46" i="34"/>
  <c r="Y46" i="34"/>
  <c r="U46" i="34"/>
  <c r="BW46" i="34"/>
  <c r="BS46" i="34"/>
  <c r="X46" i="34"/>
  <c r="T46" i="34"/>
  <c r="BV46" i="34"/>
  <c r="BR46" i="34"/>
  <c r="W46" i="34"/>
  <c r="S46" i="34"/>
  <c r="BU46" i="34"/>
  <c r="V46" i="34"/>
  <c r="F38" i="34"/>
  <c r="BH6" i="34"/>
  <c r="Q6" i="34" s="1"/>
  <c r="E6" i="34" s="1"/>
  <c r="Q7" i="34"/>
  <c r="E7" i="34" s="1"/>
  <c r="Q20" i="34"/>
  <c r="E20" i="34" s="1"/>
  <c r="Q11" i="34"/>
  <c r="E11" i="34" s="1"/>
  <c r="AX16" i="34"/>
  <c r="Q16" i="34" s="1"/>
  <c r="E16" i="34" s="1"/>
  <c r="Q36" i="34"/>
  <c r="E36" i="34" s="1"/>
  <c r="Q34" i="34"/>
  <c r="E34" i="34" s="1"/>
  <c r="Q8" i="34"/>
  <c r="E8" i="34" s="1"/>
  <c r="Q13" i="34"/>
  <c r="E13" i="34" s="1"/>
  <c r="AD29" i="34"/>
  <c r="Q18" i="34"/>
  <c r="E18" i="34" s="1"/>
  <c r="Q32" i="34"/>
  <c r="E32" i="34" s="1"/>
  <c r="A32" i="34" s="1"/>
  <c r="Q15" i="34"/>
  <c r="E15" i="34" s="1"/>
  <c r="E22" i="34"/>
  <c r="F28" i="34"/>
  <c r="F26" i="34"/>
  <c r="F25" i="34"/>
  <c r="BS12" i="34" s="1"/>
  <c r="BX48" i="34"/>
  <c r="BT48" i="34"/>
  <c r="Y48" i="34"/>
  <c r="U48" i="34"/>
  <c r="BW48" i="34"/>
  <c r="BS48" i="34"/>
  <c r="X48" i="34"/>
  <c r="T48" i="34"/>
  <c r="BV48" i="34"/>
  <c r="BR48" i="34"/>
  <c r="W48" i="34"/>
  <c r="S48" i="34"/>
  <c r="BU48" i="34"/>
  <c r="V48" i="34"/>
  <c r="F40" i="34"/>
  <c r="AI28" i="34"/>
  <c r="AN26" i="34"/>
  <c r="Q25" i="34"/>
  <c r="E25" i="34" s="1"/>
  <c r="Q40" i="34"/>
  <c r="E40" i="34" s="1"/>
  <c r="Q41" i="34"/>
  <c r="E41" i="34" s="1"/>
  <c r="BC28" i="34"/>
  <c r="AX29" i="34"/>
  <c r="BH17" i="34"/>
  <c r="AD24" i="34"/>
  <c r="Q24" i="34" s="1"/>
  <c r="E24" i="34" s="1"/>
  <c r="AN25" i="34"/>
  <c r="AX37" i="34"/>
  <c r="Q37" i="34" s="1"/>
  <c r="E37" i="34" s="1"/>
  <c r="BH38" i="34"/>
  <c r="Q38" i="34" s="1"/>
  <c r="E38" i="34" s="1"/>
  <c r="AD39" i="34"/>
  <c r="Q39" i="34" s="1"/>
  <c r="E39" i="34" s="1"/>
  <c r="AN40" i="34"/>
  <c r="BH26" i="34"/>
  <c r="Q17" i="34"/>
  <c r="E17" i="34" s="1"/>
  <c r="F14" i="31"/>
  <c r="F22" i="31"/>
  <c r="F28" i="31"/>
  <c r="F33" i="31"/>
  <c r="F23" i="31"/>
  <c r="F46" i="31"/>
  <c r="BQ49" i="31" s="1"/>
  <c r="Q56" i="31"/>
  <c r="E56" i="31" s="1"/>
  <c r="BQ42" i="31"/>
  <c r="BC9" i="31"/>
  <c r="BC11" i="31"/>
  <c r="BC16" i="31"/>
  <c r="BC52" i="31"/>
  <c r="BC48" i="31"/>
  <c r="Q50" i="31"/>
  <c r="E50" i="31" s="1"/>
  <c r="BC15" i="31"/>
  <c r="F15" i="31"/>
  <c r="BC23" i="31"/>
  <c r="BC8" i="31"/>
  <c r="BC12" i="31"/>
  <c r="BC25" i="31"/>
  <c r="BU51" i="31"/>
  <c r="BS51" i="31"/>
  <c r="BR51" i="31"/>
  <c r="BV51" i="31"/>
  <c r="BW51" i="31"/>
  <c r="BX51" i="31"/>
  <c r="BT51" i="31"/>
  <c r="BU55" i="31"/>
  <c r="BW55" i="31"/>
  <c r="BR55" i="31"/>
  <c r="BV55" i="31"/>
  <c r="BS55" i="31"/>
  <c r="BT55" i="31"/>
  <c r="BX55" i="31"/>
  <c r="BC32" i="31"/>
  <c r="BC44" i="31"/>
  <c r="BM53" i="31"/>
  <c r="BM44" i="31"/>
  <c r="BM38" i="31"/>
  <c r="BM16" i="31"/>
  <c r="BM25" i="31"/>
  <c r="BM35" i="31"/>
  <c r="BM24" i="31"/>
  <c r="BM29" i="31"/>
  <c r="BM13" i="31"/>
  <c r="BM20" i="31"/>
  <c r="BM12" i="31"/>
  <c r="BM11" i="31"/>
  <c r="BC41" i="31"/>
  <c r="F41" i="31"/>
  <c r="BC20" i="31"/>
  <c r="BC10" i="31"/>
  <c r="BC35" i="31"/>
  <c r="BC29" i="31"/>
  <c r="BC21" i="31"/>
  <c r="BC17" i="31"/>
  <c r="BC27" i="31"/>
  <c r="F43" i="31"/>
  <c r="AS32" i="31"/>
  <c r="AS39" i="31"/>
  <c r="AS26" i="31"/>
  <c r="AS37" i="31"/>
  <c r="AS10" i="31"/>
  <c r="AN44" i="31"/>
  <c r="BM6" i="31"/>
  <c r="F30" i="31"/>
  <c r="AI15" i="31"/>
  <c r="AI46" i="31"/>
  <c r="AN23" i="31"/>
  <c r="AN41" i="31"/>
  <c r="AN46" i="31"/>
  <c r="AS23" i="31"/>
  <c r="AS41" i="31"/>
  <c r="AS46" i="31"/>
  <c r="AX15" i="31"/>
  <c r="AX41" i="31"/>
  <c r="BC46" i="31"/>
  <c r="BH46" i="31"/>
  <c r="BH36" i="31"/>
  <c r="AN36" i="31"/>
  <c r="AS9" i="31"/>
  <c r="Q9" i="31" s="1"/>
  <c r="E9" i="31" s="1"/>
  <c r="AS38" i="31"/>
  <c r="AS18" i="31"/>
  <c r="AS21" i="31"/>
  <c r="AS53" i="31"/>
  <c r="AS48" i="31"/>
  <c r="Q48" i="31" s="1"/>
  <c r="E48" i="31" s="1"/>
  <c r="BH37" i="31"/>
  <c r="BH27" i="31"/>
  <c r="AN27" i="31"/>
  <c r="AN19" i="31"/>
  <c r="AS6" i="31"/>
  <c r="BC36" i="31"/>
  <c r="BM7" i="31"/>
  <c r="BC45" i="31"/>
  <c r="AS16" i="31"/>
  <c r="BH40" i="31"/>
  <c r="AN40" i="31"/>
  <c r="AS52" i="31"/>
  <c r="Q47" i="31"/>
  <c r="E47" i="31" s="1"/>
  <c r="AN14" i="31"/>
  <c r="AN28" i="31"/>
  <c r="BM34" i="31"/>
  <c r="BM48" i="31"/>
  <c r="BM52" i="31"/>
  <c r="BM15" i="31"/>
  <c r="BM23" i="31"/>
  <c r="BM41" i="31"/>
  <c r="BM46" i="31"/>
  <c r="BH31" i="31"/>
  <c r="AI45" i="31"/>
  <c r="AS24" i="31"/>
  <c r="Q24" i="31" s="1"/>
  <c r="E24" i="31" s="1"/>
  <c r="AS25" i="31"/>
  <c r="AS54" i="31"/>
  <c r="AS27" i="31"/>
  <c r="AS34" i="31"/>
  <c r="BC7" i="31"/>
  <c r="BH6" i="31"/>
  <c r="AS20" i="31"/>
  <c r="F36" i="31"/>
  <c r="AN52" i="31"/>
  <c r="BH30" i="31"/>
  <c r="AS13" i="31"/>
  <c r="Q13" i="31" s="1"/>
  <c r="E13" i="31" s="1"/>
  <c r="Q18" i="31"/>
  <c r="E18" i="31" s="1"/>
  <c r="BH25" i="31"/>
  <c r="AN25" i="31"/>
  <c r="AN54" i="31"/>
  <c r="AN30" i="31"/>
  <c r="BH34" i="31"/>
  <c r="AS8" i="31"/>
  <c r="AN38" i="31"/>
  <c r="BC31" i="31"/>
  <c r="AS12" i="31"/>
  <c r="AS29" i="31"/>
  <c r="BH32" i="31"/>
  <c r="AN32" i="31"/>
  <c r="BH39" i="31"/>
  <c r="BH54" i="31"/>
  <c r="BH52" i="31"/>
  <c r="BH53" i="31"/>
  <c r="BH44" i="31"/>
  <c r="Q44" i="31" s="1"/>
  <c r="E44" i="31" s="1"/>
  <c r="F52" i="31"/>
  <c r="BQ52" i="31" s="1"/>
  <c r="F44" i="31"/>
  <c r="BV53" i="31" s="1"/>
  <c r="F16" i="31"/>
  <c r="BC34" i="31"/>
  <c r="F35" i="31"/>
  <c r="F24" i="31"/>
  <c r="BC19" i="31"/>
  <c r="AS7" i="31"/>
  <c r="AI6" i="31"/>
  <c r="AD28" i="31"/>
  <c r="AD14" i="31"/>
  <c r="AS11" i="31"/>
  <c r="Q11" i="31" s="1"/>
  <c r="E11" i="31" s="1"/>
  <c r="AN26" i="31"/>
  <c r="BH35" i="31"/>
  <c r="BH17" i="31"/>
  <c r="AN17" i="31"/>
  <c r="AX6" i="31"/>
  <c r="Q15" i="31"/>
  <c r="E15" i="31" s="1"/>
  <c r="Q49" i="31"/>
  <c r="E49" i="31" s="1"/>
  <c r="A49" i="31" s="1"/>
  <c r="AI14" i="31"/>
  <c r="AI22" i="31"/>
  <c r="AI28" i="31"/>
  <c r="AI33" i="31"/>
  <c r="AN22" i="31"/>
  <c r="AN33" i="31"/>
  <c r="AS14" i="31"/>
  <c r="AS22" i="31"/>
  <c r="AS28" i="31"/>
  <c r="AS33" i="31"/>
  <c r="AX14" i="31"/>
  <c r="AX22" i="31"/>
  <c r="AX28" i="31"/>
  <c r="AX33" i="31"/>
  <c r="BC14" i="31"/>
  <c r="BC22" i="31"/>
  <c r="BC28" i="31"/>
  <c r="BC33" i="31"/>
  <c r="BH14" i="31"/>
  <c r="BH22" i="31"/>
  <c r="BH28" i="31"/>
  <c r="BH33" i="31"/>
  <c r="BM10" i="31"/>
  <c r="BM9" i="31"/>
  <c r="BM18" i="31"/>
  <c r="BM14" i="31"/>
  <c r="BM22" i="31"/>
  <c r="BM28" i="31"/>
  <c r="BM33" i="31"/>
  <c r="BM8" i="31"/>
  <c r="E8" i="31" s="1"/>
  <c r="BH38" i="31"/>
  <c r="AI31" i="31"/>
  <c r="AS45" i="31"/>
  <c r="Q45" i="31" s="1"/>
  <c r="E45" i="31" s="1"/>
  <c r="BH16" i="31"/>
  <c r="AN16" i="31"/>
  <c r="BM17" i="31"/>
  <c r="Q36" i="31"/>
  <c r="E36" i="31" s="1"/>
  <c r="Q40" i="31"/>
  <c r="E40" i="31" s="1"/>
  <c r="BC53" i="31"/>
  <c r="F53" i="31"/>
  <c r="BQ53" i="31" s="1"/>
  <c r="F9" i="31"/>
  <c r="F18" i="31"/>
  <c r="Q51" i="31"/>
  <c r="E51" i="31" s="1"/>
  <c r="Q10" i="31"/>
  <c r="E10" i="31" s="1"/>
  <c r="Q12" i="31"/>
  <c r="E12" i="31" s="1"/>
  <c r="Q35" i="31"/>
  <c r="E35" i="31" s="1"/>
  <c r="AS17" i="31"/>
  <c r="F26" i="31"/>
  <c r="BC37" i="31"/>
  <c r="F37" i="31"/>
  <c r="F48" i="31"/>
  <c r="F25" i="31"/>
  <c r="F27" i="31"/>
  <c r="F32" i="31"/>
  <c r="F19" i="31"/>
  <c r="F20" i="31"/>
  <c r="F8" i="31"/>
  <c r="AI7" i="31"/>
  <c r="F7" i="31"/>
  <c r="BQ27" i="31"/>
  <c r="F31" i="31"/>
  <c r="AI53" i="31"/>
  <c r="Q43" i="31"/>
  <c r="E43" i="31" s="1"/>
  <c r="AI34" i="31"/>
  <c r="Q34" i="31" s="1"/>
  <c r="E34" i="31" s="1"/>
  <c r="BC39" i="31"/>
  <c r="F39" i="31"/>
  <c r="F38" i="31"/>
  <c r="F17" i="31"/>
  <c r="F29" i="31"/>
  <c r="F10" i="31"/>
  <c r="F11" i="31"/>
  <c r="AN6" i="31"/>
  <c r="F6" i="31"/>
  <c r="F45" i="31"/>
  <c r="BX54" i="31" s="1"/>
  <c r="BC54" i="31"/>
  <c r="F54" i="31"/>
  <c r="BQ54" i="31" s="1"/>
  <c r="F34" i="31"/>
  <c r="F21" i="31"/>
  <c r="F13" i="31"/>
  <c r="F12" i="31"/>
  <c r="F40" i="31"/>
  <c r="F42" i="32"/>
  <c r="F46" i="32"/>
  <c r="BQ46" i="32" s="1"/>
  <c r="F43" i="32"/>
  <c r="F47" i="32"/>
  <c r="BQ47" i="32" s="1"/>
  <c r="F44" i="32"/>
  <c r="BQ44" i="32" s="1"/>
  <c r="BM17" i="32"/>
  <c r="BM38" i="32"/>
  <c r="BM35" i="32"/>
  <c r="AS12" i="32"/>
  <c r="AI24" i="32"/>
  <c r="BM6" i="32"/>
  <c r="AN11" i="32"/>
  <c r="AI26" i="32"/>
  <c r="BH16" i="32"/>
  <c r="AD26" i="32"/>
  <c r="AN23" i="32"/>
  <c r="AS41" i="32"/>
  <c r="BH42" i="32"/>
  <c r="BM15" i="32"/>
  <c r="AS21" i="32"/>
  <c r="AN9" i="32"/>
  <c r="F6" i="32"/>
  <c r="U6" i="32" s="1"/>
  <c r="AI27" i="32"/>
  <c r="BH34" i="32"/>
  <c r="AX22" i="32"/>
  <c r="AD22" i="32"/>
  <c r="AS31" i="32"/>
  <c r="AX37" i="32"/>
  <c r="BM27" i="32"/>
  <c r="BM12" i="32"/>
  <c r="AD18" i="32"/>
  <c r="BH23" i="32"/>
  <c r="F15" i="32"/>
  <c r="U15" i="32" s="1"/>
  <c r="AS30" i="32"/>
  <c r="BM43" i="32"/>
  <c r="AX13" i="32"/>
  <c r="AI13" i="32"/>
  <c r="BC7" i="32"/>
  <c r="AD7" i="32"/>
  <c r="BH20" i="32"/>
  <c r="AN20" i="32"/>
  <c r="AD25" i="32"/>
  <c r="BC36" i="32"/>
  <c r="AI36" i="32"/>
  <c r="AX32" i="32"/>
  <c r="AD32" i="32"/>
  <c r="BH30" i="32"/>
  <c r="AN30" i="32"/>
  <c r="AN36" i="32"/>
  <c r="AI43" i="32"/>
  <c r="BM28" i="32"/>
  <c r="F8" i="32"/>
  <c r="V8" i="32" s="1"/>
  <c r="BM31" i="32"/>
  <c r="BC20" i="32"/>
  <c r="AI41" i="32"/>
  <c r="AD37" i="32"/>
  <c r="BM9" i="32"/>
  <c r="BM23" i="32"/>
  <c r="BM30" i="32"/>
  <c r="AN17" i="32"/>
  <c r="BC10" i="32"/>
  <c r="BC13" i="32"/>
  <c r="BC28" i="32"/>
  <c r="AS28" i="32"/>
  <c r="AX35" i="32"/>
  <c r="BC6" i="32"/>
  <c r="BH27" i="32"/>
  <c r="AN12" i="32"/>
  <c r="BC24" i="32"/>
  <c r="AS18" i="32"/>
  <c r="AN25" i="32"/>
  <c r="AD38" i="32"/>
  <c r="AX41" i="32"/>
  <c r="AD19" i="32"/>
  <c r="AX42" i="32"/>
  <c r="AS44" i="32"/>
  <c r="BM40" i="32"/>
  <c r="F27" i="32"/>
  <c r="BM26" i="32"/>
  <c r="AN21" i="32"/>
  <c r="AI21" i="32"/>
  <c r="BC17" i="32"/>
  <c r="AI10" i="32"/>
  <c r="AX7" i="32"/>
  <c r="AI7" i="32"/>
  <c r="BC8" i="32"/>
  <c r="AN40" i="32"/>
  <c r="AI40" i="32"/>
  <c r="BC12" i="32"/>
  <c r="AS16" i="32"/>
  <c r="AD16" i="32"/>
  <c r="BH26" i="32"/>
  <c r="AX26" i="32"/>
  <c r="BC15" i="32"/>
  <c r="AS15" i="32"/>
  <c r="AD15" i="32"/>
  <c r="AN18" i="32"/>
  <c r="AI23" i="32"/>
  <c r="BC29" i="32"/>
  <c r="AN38" i="32"/>
  <c r="BH22" i="32"/>
  <c r="AI22" i="32"/>
  <c r="AS19" i="32"/>
  <c r="BH37" i="32"/>
  <c r="AS37" i="32"/>
  <c r="AN34" i="32"/>
  <c r="AX39" i="32"/>
  <c r="AD39" i="32"/>
  <c r="AS33" i="32"/>
  <c r="BM33" i="32"/>
  <c r="AN43" i="32"/>
  <c r="AI45" i="32"/>
  <c r="AS45" i="32"/>
  <c r="BC45" i="32"/>
  <c r="BM45" i="32"/>
  <c r="BM37" i="32"/>
  <c r="AI17" i="32"/>
  <c r="AI35" i="32"/>
  <c r="AD6" i="32"/>
  <c r="AI12" i="32"/>
  <c r="BH25" i="32"/>
  <c r="AS38" i="32"/>
  <c r="BH41" i="32"/>
  <c r="AX19" i="32"/>
  <c r="AI44" i="32"/>
  <c r="BC44" i="32"/>
  <c r="BM47" i="32"/>
  <c r="BM39" i="32"/>
  <c r="AX17" i="32"/>
  <c r="AS27" i="32"/>
  <c r="AD27" i="32"/>
  <c r="AX12" i="32"/>
  <c r="BH24" i="32"/>
  <c r="AI15" i="32"/>
  <c r="AN22" i="32"/>
  <c r="AN31" i="32"/>
  <c r="AN37" i="32"/>
  <c r="BC32" i="32"/>
  <c r="AI32" i="32"/>
  <c r="AI34" i="32"/>
  <c r="BC46" i="32"/>
  <c r="F33" i="32"/>
  <c r="BH38" i="32"/>
  <c r="BC31" i="32"/>
  <c r="AI48" i="32"/>
  <c r="AS48" i="32"/>
  <c r="BC48" i="32"/>
  <c r="BM8" i="32"/>
  <c r="BM11" i="32"/>
  <c r="BM18" i="32"/>
  <c r="AD10" i="32"/>
  <c r="AI28" i="32"/>
  <c r="AD24" i="32"/>
  <c r="BH15" i="32"/>
  <c r="AX15" i="32"/>
  <c r="AN29" i="32"/>
  <c r="AI29" i="32"/>
  <c r="BM42" i="32"/>
  <c r="AD44" i="32"/>
  <c r="AX44" i="32"/>
  <c r="BM46" i="32"/>
  <c r="AD48" i="32"/>
  <c r="AX48" i="32"/>
  <c r="BM25" i="32"/>
  <c r="BC22" i="32"/>
  <c r="BH36" i="32"/>
  <c r="BM20" i="32"/>
  <c r="BH21" i="32"/>
  <c r="BC9" i="32"/>
  <c r="AS9" i="32"/>
  <c r="AI9" i="32"/>
  <c r="F13" i="32"/>
  <c r="AD13" i="32"/>
  <c r="AS20" i="32"/>
  <c r="AD8" i="32"/>
  <c r="BH40" i="32"/>
  <c r="AS11" i="32"/>
  <c r="AN16" i="32"/>
  <c r="BC23" i="32"/>
  <c r="AS23" i="32"/>
  <c r="AX14" i="32"/>
  <c r="AN14" i="32"/>
  <c r="AI14" i="32"/>
  <c r="BC25" i="32"/>
  <c r="AD43" i="32"/>
  <c r="BH31" i="32"/>
  <c r="AD45" i="32"/>
  <c r="AN45" i="32"/>
  <c r="BH45" i="32"/>
  <c r="AD49" i="32"/>
  <c r="AN49" i="32"/>
  <c r="BH49" i="32"/>
  <c r="BM24" i="32"/>
  <c r="AX10" i="32"/>
  <c r="S13" i="32"/>
  <c r="AX24" i="32"/>
  <c r="F23" i="32"/>
  <c r="U23" i="32" s="1"/>
  <c r="AS29" i="32"/>
  <c r="BM21" i="32"/>
  <c r="BM10" i="32"/>
  <c r="AI47" i="32"/>
  <c r="F24" i="32"/>
  <c r="Y8" i="32"/>
  <c r="F21" i="32"/>
  <c r="R21" i="32" s="1"/>
  <c r="F17" i="32"/>
  <c r="BH9" i="32"/>
  <c r="F7" i="32"/>
  <c r="S7" i="32" s="1"/>
  <c r="BH11" i="32"/>
  <c r="F26" i="32"/>
  <c r="U26" i="32" s="1"/>
  <c r="BC14" i="32"/>
  <c r="F41" i="32"/>
  <c r="AN10" i="32"/>
  <c r="F9" i="32"/>
  <c r="Y9" i="32" s="1"/>
  <c r="BH7" i="32"/>
  <c r="AS7" i="32"/>
  <c r="AX28" i="32"/>
  <c r="AD35" i="32"/>
  <c r="AN27" i="32"/>
  <c r="AS8" i="32"/>
  <c r="F40" i="32"/>
  <c r="S40" i="32" s="1"/>
  <c r="AN24" i="32"/>
  <c r="AX16" i="32"/>
  <c r="AN15" i="32"/>
  <c r="AX23" i="32"/>
  <c r="AD29" i="32"/>
  <c r="AX38" i="32"/>
  <c r="AI37" i="32"/>
  <c r="AI42" i="32"/>
  <c r="AS43" i="32"/>
  <c r="BC43" i="32"/>
  <c r="BM44" i="32"/>
  <c r="AI46" i="32"/>
  <c r="BH46" i="32"/>
  <c r="AS47" i="32"/>
  <c r="BC47" i="32"/>
  <c r="BM48" i="32"/>
  <c r="Q51" i="32"/>
  <c r="AX21" i="32"/>
  <c r="AD17" i="32"/>
  <c r="F10" i="32"/>
  <c r="U10" i="32" s="1"/>
  <c r="BH6" i="32"/>
  <c r="BC27" i="32"/>
  <c r="AX40" i="32"/>
  <c r="AD12" i="32"/>
  <c r="BC11" i="32"/>
  <c r="AI11" i="32"/>
  <c r="AI16" i="32"/>
  <c r="BC26" i="32"/>
  <c r="AS26" i="32"/>
  <c r="AX18" i="32"/>
  <c r="BH14" i="32"/>
  <c r="AS14" i="32"/>
  <c r="AS25" i="32"/>
  <c r="AI25" i="32"/>
  <c r="AI38" i="32"/>
  <c r="BC41" i="32"/>
  <c r="AS32" i="32"/>
  <c r="Q32" i="32" s="1"/>
  <c r="E32" i="32" s="1"/>
  <c r="AD33" i="32"/>
  <c r="AX33" i="32"/>
  <c r="AN42" i="32"/>
  <c r="AX43" i="32"/>
  <c r="AD46" i="32"/>
  <c r="AD47" i="32"/>
  <c r="AN47" i="32"/>
  <c r="BH47" i="32"/>
  <c r="BM7" i="32"/>
  <c r="BM41" i="32"/>
  <c r="BM14" i="32"/>
  <c r="BH10" i="32"/>
  <c r="AS13" i="32"/>
  <c r="AN7" i="32"/>
  <c r="BC35" i="32"/>
  <c r="AX8" i="32"/>
  <c r="BC18" i="32"/>
  <c r="F38" i="32"/>
  <c r="AD41" i="32"/>
  <c r="AS36" i="32"/>
  <c r="BC37" i="32"/>
  <c r="BC19" i="32"/>
  <c r="AX46" i="32"/>
  <c r="Q50" i="32"/>
  <c r="R6" i="32"/>
  <c r="BM16" i="32"/>
  <c r="AD20" i="32"/>
  <c r="F20" i="32"/>
  <c r="BS35" i="32"/>
  <c r="BU32" i="32"/>
  <c r="F35" i="32"/>
  <c r="R40" i="32"/>
  <c r="X8" i="32"/>
  <c r="W8" i="32"/>
  <c r="W21" i="32"/>
  <c r="U21" i="32"/>
  <c r="F28" i="32"/>
  <c r="F19" i="32"/>
  <c r="AI19" i="32"/>
  <c r="F31" i="32"/>
  <c r="X6" i="32"/>
  <c r="S6" i="32"/>
  <c r="F25" i="32"/>
  <c r="V6" i="32"/>
  <c r="R8" i="32"/>
  <c r="F12" i="32"/>
  <c r="F14" i="32"/>
  <c r="T9" i="32"/>
  <c r="AD11" i="32"/>
  <c r="F11" i="32"/>
  <c r="BC16" i="32"/>
  <c r="F16" i="32"/>
  <c r="AD21" i="32"/>
  <c r="AS10" i="32"/>
  <c r="BH13" i="32"/>
  <c r="AX20" i="32"/>
  <c r="AN35" i="32"/>
  <c r="AI31" i="32"/>
  <c r="BH17" i="32"/>
  <c r="AX9" i="32"/>
  <c r="AD28" i="32"/>
  <c r="AS6" i="32"/>
  <c r="Q6" i="32" s="1"/>
  <c r="E6" i="32" s="1"/>
  <c r="AD23" i="32"/>
  <c r="F29" i="32"/>
  <c r="BX40" i="32" s="1"/>
  <c r="AD40" i="32"/>
  <c r="BC38" i="32"/>
  <c r="BC21" i="32"/>
  <c r="AN13" i="32"/>
  <c r="AI20" i="32"/>
  <c r="BH35" i="32"/>
  <c r="AX27" i="32"/>
  <c r="AS24" i="32"/>
  <c r="F18" i="32"/>
  <c r="BW19" i="32" s="1"/>
  <c r="AI8" i="32"/>
  <c r="BH12" i="32"/>
  <c r="AX11" i="32"/>
  <c r="AN26" i="32"/>
  <c r="AI18" i="32"/>
  <c r="BH29" i="32"/>
  <c r="AX25" i="32"/>
  <c r="AN41" i="32"/>
  <c r="BH48" i="32"/>
  <c r="BC30" i="32"/>
  <c r="F30" i="32"/>
  <c r="F32" i="32"/>
  <c r="BT50" i="32"/>
  <c r="BV50" i="32"/>
  <c r="BW50" i="32"/>
  <c r="AS34" i="32"/>
  <c r="F22" i="32"/>
  <c r="BT24" i="32" s="1"/>
  <c r="AD42" i="32"/>
  <c r="Q42" i="32" s="1"/>
  <c r="E42" i="32" s="1"/>
  <c r="F36" i="32"/>
  <c r="BV7" i="32" s="1"/>
  <c r="AX45" i="32"/>
  <c r="F37" i="32"/>
  <c r="AX47" i="32"/>
  <c r="BC34" i="32"/>
  <c r="F34" i="32"/>
  <c r="BT23" i="32" s="1"/>
  <c r="AX49" i="32"/>
  <c r="BC39" i="32"/>
  <c r="F39" i="32"/>
  <c r="AS39" i="32"/>
  <c r="BH43" i="32"/>
  <c r="AN44" i="32"/>
  <c r="AN46" i="32"/>
  <c r="AN48" i="32"/>
  <c r="T48" i="33" l="1"/>
  <c r="U48" i="33"/>
  <c r="R48" i="33"/>
  <c r="BR45" i="33"/>
  <c r="BR25" i="33"/>
  <c r="BQ23" i="33"/>
  <c r="BW25" i="33"/>
  <c r="BR28" i="33"/>
  <c r="BU25" i="33"/>
  <c r="BR42" i="33"/>
  <c r="BX42" i="33"/>
  <c r="Q39" i="33"/>
  <c r="E39" i="33" s="1"/>
  <c r="Q32" i="33"/>
  <c r="E32" i="33" s="1"/>
  <c r="BR31" i="33"/>
  <c r="BX27" i="33"/>
  <c r="BT30" i="33"/>
  <c r="BW27" i="33"/>
  <c r="BR27" i="33"/>
  <c r="BS9" i="33"/>
  <c r="BQ9" i="33"/>
  <c r="BW9" i="33"/>
  <c r="BU19" i="33"/>
  <c r="BR48" i="33"/>
  <c r="BS44" i="33"/>
  <c r="BV48" i="33"/>
  <c r="X48" i="33"/>
  <c r="Y48" i="33"/>
  <c r="BT45" i="33"/>
  <c r="BV45" i="33"/>
  <c r="BV25" i="33"/>
  <c r="BU28" i="33"/>
  <c r="BV28" i="33"/>
  <c r="BS28" i="33"/>
  <c r="BQ33" i="33"/>
  <c r="BS42" i="33"/>
  <c r="Q26" i="33"/>
  <c r="E26" i="33" s="1"/>
  <c r="BV30" i="33"/>
  <c r="BU27" i="33"/>
  <c r="BU30" i="33"/>
  <c r="BT27" i="33"/>
  <c r="BX31" i="33"/>
  <c r="BS27" i="33"/>
  <c r="BW30" i="33"/>
  <c r="BX9" i="33"/>
  <c r="BR9" i="33"/>
  <c r="BQ45" i="33"/>
  <c r="BQ39" i="33"/>
  <c r="BS48" i="33"/>
  <c r="BT48" i="33"/>
  <c r="BU48" i="33"/>
  <c r="BX45" i="33"/>
  <c r="BS45" i="33"/>
  <c r="BT28" i="33"/>
  <c r="BU42" i="33"/>
  <c r="BW42" i="33"/>
  <c r="BR30" i="33"/>
  <c r="BT31" i="33"/>
  <c r="BQ25" i="33"/>
  <c r="BW31" i="33"/>
  <c r="BS31" i="33"/>
  <c r="BV24" i="33"/>
  <c r="BR24" i="33"/>
  <c r="BW24" i="33"/>
  <c r="BQ22" i="33"/>
  <c r="BU24" i="33"/>
  <c r="BS24" i="33"/>
  <c r="BX24" i="33"/>
  <c r="BT24" i="33"/>
  <c r="BW21" i="33"/>
  <c r="BS21" i="33"/>
  <c r="BX20" i="33"/>
  <c r="BT20" i="33"/>
  <c r="BX21" i="33"/>
  <c r="BT21" i="33"/>
  <c r="BV21" i="33"/>
  <c r="BR21" i="33"/>
  <c r="BW20" i="33"/>
  <c r="BS20" i="33"/>
  <c r="BU21" i="33"/>
  <c r="BV20" i="33"/>
  <c r="BR20" i="33"/>
  <c r="BQ19" i="33"/>
  <c r="BU20" i="33"/>
  <c r="BV31" i="33"/>
  <c r="BQ44" i="33"/>
  <c r="BS19" i="33"/>
  <c r="BX19" i="33"/>
  <c r="BR19" i="33"/>
  <c r="BV19" i="33"/>
  <c r="BQ18" i="33"/>
  <c r="BT19" i="33"/>
  <c r="BW48" i="33"/>
  <c r="BX48" i="33"/>
  <c r="BU45" i="33"/>
  <c r="BW45" i="33"/>
  <c r="BX28" i="33"/>
  <c r="BV42" i="33"/>
  <c r="BT42" i="33"/>
  <c r="BX14" i="33"/>
  <c r="BU31" i="33"/>
  <c r="BX30" i="33"/>
  <c r="BS30" i="33"/>
  <c r="BU9" i="33"/>
  <c r="BT25" i="33"/>
  <c r="BW28" i="33"/>
  <c r="BX25" i="33"/>
  <c r="V46" i="33"/>
  <c r="U46" i="33"/>
  <c r="U12" i="33"/>
  <c r="S12" i="33"/>
  <c r="W46" i="33"/>
  <c r="Y46" i="33"/>
  <c r="Y12" i="33"/>
  <c r="W12" i="33"/>
  <c r="R46" i="33"/>
  <c r="T46" i="33"/>
  <c r="T12" i="33"/>
  <c r="S14" i="33"/>
  <c r="BW46" i="33"/>
  <c r="BR44" i="33"/>
  <c r="BW44" i="33"/>
  <c r="BQ35" i="33"/>
  <c r="BV51" i="33"/>
  <c r="BS51" i="33"/>
  <c r="BT51" i="33"/>
  <c r="BU51" i="33"/>
  <c r="Q40" i="33"/>
  <c r="E40" i="33" s="1"/>
  <c r="BW6" i="33"/>
  <c r="BS6" i="33"/>
  <c r="BV6" i="33"/>
  <c r="BR6" i="33"/>
  <c r="BU6" i="33"/>
  <c r="BQ6" i="33"/>
  <c r="BT6" i="33"/>
  <c r="BX6" i="33"/>
  <c r="BV36" i="33"/>
  <c r="BQ36" i="33"/>
  <c r="BR46" i="33"/>
  <c r="BT46" i="33"/>
  <c r="BU44" i="33"/>
  <c r="BT44" i="33"/>
  <c r="V51" i="33"/>
  <c r="R51" i="33"/>
  <c r="BW51" i="33"/>
  <c r="BX51" i="33"/>
  <c r="BU16" i="33"/>
  <c r="BQ16" i="33"/>
  <c r="BV16" i="33"/>
  <c r="BR16" i="33"/>
  <c r="BX16" i="33"/>
  <c r="BT16" i="33"/>
  <c r="BW16" i="33"/>
  <c r="BS16" i="33"/>
  <c r="V44" i="33"/>
  <c r="R44" i="33"/>
  <c r="W44" i="33"/>
  <c r="S44" i="33"/>
  <c r="Y44" i="33"/>
  <c r="U44" i="33"/>
  <c r="X44" i="33"/>
  <c r="T44" i="33"/>
  <c r="Y13" i="33"/>
  <c r="U13" i="33"/>
  <c r="BV13" i="33"/>
  <c r="BR13" i="33"/>
  <c r="W13" i="33"/>
  <c r="BW13" i="33"/>
  <c r="BS13" i="33"/>
  <c r="R13" i="33"/>
  <c r="BU13" i="33"/>
  <c r="BQ13" i="33"/>
  <c r="BX13" i="33"/>
  <c r="BT13" i="33"/>
  <c r="BX38" i="33"/>
  <c r="BT38" i="33"/>
  <c r="BW38" i="33"/>
  <c r="BS38" i="33"/>
  <c r="BV38" i="33"/>
  <c r="BR38" i="33"/>
  <c r="BU38" i="33"/>
  <c r="BQ29" i="33"/>
  <c r="BU12" i="33"/>
  <c r="BQ12" i="33"/>
  <c r="BV12" i="33"/>
  <c r="BX12" i="33"/>
  <c r="BT12" i="33"/>
  <c r="BW12" i="33"/>
  <c r="BS12" i="33"/>
  <c r="BR12" i="33"/>
  <c r="BV7" i="33"/>
  <c r="BR7" i="33"/>
  <c r="BW7" i="33"/>
  <c r="BU7" i="33"/>
  <c r="BQ7" i="33"/>
  <c r="BX7" i="33"/>
  <c r="BT7" i="33"/>
  <c r="BS7" i="33"/>
  <c r="BU10" i="33"/>
  <c r="BQ10" i="33"/>
  <c r="BV10" i="33"/>
  <c r="BX10" i="33"/>
  <c r="BT10" i="33"/>
  <c r="BW10" i="33"/>
  <c r="BS10" i="33"/>
  <c r="BR10" i="33"/>
  <c r="BV46" i="33"/>
  <c r="BX46" i="33"/>
  <c r="BV44" i="33"/>
  <c r="BX44" i="33"/>
  <c r="BR51" i="33"/>
  <c r="S51" i="33"/>
  <c r="T51" i="33"/>
  <c r="U51" i="33"/>
  <c r="Q31" i="33"/>
  <c r="E31" i="33" s="1"/>
  <c r="BX8" i="33"/>
  <c r="BT8" i="33"/>
  <c r="BW8" i="33"/>
  <c r="BS8" i="33"/>
  <c r="BV8" i="33"/>
  <c r="BR8" i="33"/>
  <c r="BU8" i="33"/>
  <c r="BQ8" i="33"/>
  <c r="V42" i="33"/>
  <c r="R42" i="33"/>
  <c r="Y42" i="33"/>
  <c r="U42" i="33"/>
  <c r="T42" i="33"/>
  <c r="S42" i="33"/>
  <c r="X42" i="33"/>
  <c r="W42" i="33"/>
  <c r="W11" i="33"/>
  <c r="S11" i="33"/>
  <c r="X11" i="33"/>
  <c r="V11" i="33"/>
  <c r="R11" i="33"/>
  <c r="Y11" i="33"/>
  <c r="U11" i="33"/>
  <c r="T11" i="33"/>
  <c r="BX29" i="33"/>
  <c r="BT29" i="33"/>
  <c r="BV26" i="33"/>
  <c r="BR26" i="33"/>
  <c r="BW29" i="33"/>
  <c r="BS29" i="33"/>
  <c r="BU26" i="33"/>
  <c r="BV29" i="33"/>
  <c r="BR29" i="33"/>
  <c r="BX26" i="33"/>
  <c r="BT26" i="33"/>
  <c r="BQ24" i="33"/>
  <c r="BU29" i="33"/>
  <c r="BW26" i="33"/>
  <c r="BS26" i="33"/>
  <c r="BS46" i="33"/>
  <c r="BU46" i="33"/>
  <c r="BQ42" i="33"/>
  <c r="W51" i="33"/>
  <c r="X51" i="33"/>
  <c r="Q23" i="33"/>
  <c r="E23" i="33" s="1"/>
  <c r="BQ46" i="33"/>
  <c r="Y41" i="33"/>
  <c r="U41" i="33"/>
  <c r="V41" i="33"/>
  <c r="R41" i="33"/>
  <c r="X41" i="33"/>
  <c r="T41" i="33"/>
  <c r="W41" i="33"/>
  <c r="S41" i="33"/>
  <c r="BX40" i="33"/>
  <c r="BT40" i="33"/>
  <c r="BQ31" i="33"/>
  <c r="BW40" i="33"/>
  <c r="BS40" i="33"/>
  <c r="BV40" i="33"/>
  <c r="BR40" i="33"/>
  <c r="BU40" i="33"/>
  <c r="BV43" i="33"/>
  <c r="BR43" i="33"/>
  <c r="BU43" i="33"/>
  <c r="BX43" i="33"/>
  <c r="BW43" i="33"/>
  <c r="BT43" i="33"/>
  <c r="BS43" i="33"/>
  <c r="W40" i="33"/>
  <c r="S40" i="33"/>
  <c r="V40" i="33"/>
  <c r="R40" i="33"/>
  <c r="Y40" i="33"/>
  <c r="U40" i="33"/>
  <c r="BQ34" i="33"/>
  <c r="X40" i="33"/>
  <c r="T40" i="33"/>
  <c r="A13" i="33"/>
  <c r="A11" i="33" s="1"/>
  <c r="A21" i="33"/>
  <c r="BV11" i="33"/>
  <c r="BR11" i="33"/>
  <c r="BU11" i="33"/>
  <c r="BQ11" i="33"/>
  <c r="BX11" i="33"/>
  <c r="BT11" i="33"/>
  <c r="BW11" i="33"/>
  <c r="BS11" i="33"/>
  <c r="A14" i="33"/>
  <c r="A20" i="33"/>
  <c r="BV50" i="33"/>
  <c r="BR50" i="33"/>
  <c r="V50" i="33"/>
  <c r="R50" i="33"/>
  <c r="BU50" i="33"/>
  <c r="Y50" i="33"/>
  <c r="U50" i="33"/>
  <c r="BX50" i="33"/>
  <c r="BT50" i="33"/>
  <c r="X50" i="33"/>
  <c r="T50" i="33"/>
  <c r="BQ41" i="33"/>
  <c r="S50" i="33"/>
  <c r="BW50" i="33"/>
  <c r="BS50" i="33"/>
  <c r="W50" i="33"/>
  <c r="W43" i="33"/>
  <c r="S43" i="33"/>
  <c r="V43" i="33"/>
  <c r="R43" i="33"/>
  <c r="Y43" i="33"/>
  <c r="U43" i="33"/>
  <c r="X43" i="33"/>
  <c r="T43" i="33"/>
  <c r="BV41" i="33"/>
  <c r="BR41" i="33"/>
  <c r="BU41" i="33"/>
  <c r="BT41" i="33"/>
  <c r="BS41" i="33"/>
  <c r="BX41" i="33"/>
  <c r="BW41" i="33"/>
  <c r="BQ32" i="33"/>
  <c r="A19" i="33"/>
  <c r="A27" i="33" s="1"/>
  <c r="A34" i="33"/>
  <c r="A24" i="33" s="1"/>
  <c r="A29" i="33"/>
  <c r="A7" i="33" s="1"/>
  <c r="BV18" i="33"/>
  <c r="BR18" i="33"/>
  <c r="BX17" i="33"/>
  <c r="BT17" i="33"/>
  <c r="BU18" i="33"/>
  <c r="BW17" i="33"/>
  <c r="BS17" i="33"/>
  <c r="BX18" i="33"/>
  <c r="BT18" i="33"/>
  <c r="BV17" i="33"/>
  <c r="BR17" i="33"/>
  <c r="BW18" i="33"/>
  <c r="BS18" i="33"/>
  <c r="BU17" i="33"/>
  <c r="BQ17" i="33"/>
  <c r="A33" i="33"/>
  <c r="A6" i="33" s="1"/>
  <c r="A17" i="33"/>
  <c r="A18" i="33" s="1"/>
  <c r="BV17" i="34"/>
  <c r="BX18" i="34"/>
  <c r="BW18" i="34"/>
  <c r="BR10" i="34"/>
  <c r="R37" i="34"/>
  <c r="BT18" i="34"/>
  <c r="BT17" i="34"/>
  <c r="Q30" i="34"/>
  <c r="E30" i="34" s="1"/>
  <c r="BX10" i="34"/>
  <c r="BV18" i="34"/>
  <c r="BT9" i="34"/>
  <c r="BX9" i="34"/>
  <c r="W18" i="34"/>
  <c r="BU15" i="34"/>
  <c r="BS15" i="34"/>
  <c r="BQ17" i="34"/>
  <c r="BW15" i="34"/>
  <c r="BQ9" i="34"/>
  <c r="R21" i="34"/>
  <c r="X18" i="34"/>
  <c r="BW10" i="34"/>
  <c r="BU10" i="34"/>
  <c r="T18" i="34"/>
  <c r="BT10" i="34"/>
  <c r="BV10" i="34"/>
  <c r="BW17" i="34"/>
  <c r="BX17" i="34"/>
  <c r="BU17" i="34"/>
  <c r="V7" i="34"/>
  <c r="U7" i="34"/>
  <c r="BS17" i="34"/>
  <c r="BU18" i="34"/>
  <c r="BR17" i="34"/>
  <c r="BR18" i="34"/>
  <c r="BS18" i="34"/>
  <c r="Y7" i="34"/>
  <c r="S44" i="34"/>
  <c r="T44" i="34"/>
  <c r="U44" i="34"/>
  <c r="BR34" i="34"/>
  <c r="S37" i="34"/>
  <c r="W37" i="34"/>
  <c r="T37" i="34"/>
  <c r="BT34" i="34"/>
  <c r="BR37" i="34"/>
  <c r="V37" i="34"/>
  <c r="BR20" i="34"/>
  <c r="BS20" i="34"/>
  <c r="BV21" i="34"/>
  <c r="BQ12" i="34"/>
  <c r="BW12" i="34"/>
  <c r="BX23" i="34"/>
  <c r="BV23" i="34"/>
  <c r="BQ14" i="34"/>
  <c r="BR14" i="34"/>
  <c r="BX14" i="34"/>
  <c r="BW14" i="34"/>
  <c r="BV6" i="34"/>
  <c r="BX6" i="34"/>
  <c r="BT6" i="34"/>
  <c r="BU31" i="34"/>
  <c r="BU30" i="34"/>
  <c r="BW27" i="34"/>
  <c r="BS27" i="34"/>
  <c r="BQ25" i="34"/>
  <c r="BW31" i="34"/>
  <c r="BS31" i="34"/>
  <c r="BW30" i="34"/>
  <c r="BS30" i="34"/>
  <c r="BU27" i="34"/>
  <c r="BV31" i="34"/>
  <c r="BX30" i="34"/>
  <c r="BR27" i="34"/>
  <c r="BT27" i="34"/>
  <c r="BT31" i="34"/>
  <c r="BV30" i="34"/>
  <c r="BX27" i="34"/>
  <c r="BX31" i="34"/>
  <c r="BR30" i="34"/>
  <c r="BR31" i="34"/>
  <c r="BT30" i="34"/>
  <c r="BV27" i="34"/>
  <c r="BV28" i="34"/>
  <c r="BR28" i="34"/>
  <c r="BU25" i="34"/>
  <c r="BX28" i="34"/>
  <c r="BT28" i="34"/>
  <c r="BW25" i="34"/>
  <c r="BS25" i="34"/>
  <c r="BQ23" i="34"/>
  <c r="BV25" i="34"/>
  <c r="BS28" i="34"/>
  <c r="BX25" i="34"/>
  <c r="BW28" i="34"/>
  <c r="BT25" i="34"/>
  <c r="BU28" i="34"/>
  <c r="BR25" i="34"/>
  <c r="W44" i="34"/>
  <c r="X44" i="34"/>
  <c r="Y44" i="34"/>
  <c r="BT37" i="34"/>
  <c r="BX37" i="34"/>
  <c r="X37" i="34"/>
  <c r="BX34" i="34"/>
  <c r="BV37" i="34"/>
  <c r="BS37" i="34"/>
  <c r="BV20" i="34"/>
  <c r="BW20" i="34"/>
  <c r="BX12" i="34"/>
  <c r="BU12" i="34"/>
  <c r="BR12" i="34"/>
  <c r="BQ21" i="34"/>
  <c r="BT14" i="34"/>
  <c r="BU14" i="34"/>
  <c r="BV14" i="34"/>
  <c r="Q26" i="34"/>
  <c r="E26" i="34" s="1"/>
  <c r="BQ35" i="34"/>
  <c r="V44" i="34"/>
  <c r="BR44" i="34"/>
  <c r="BS44" i="34"/>
  <c r="BT44" i="34"/>
  <c r="BS34" i="34"/>
  <c r="BU37" i="34"/>
  <c r="U37" i="34"/>
  <c r="BU34" i="34"/>
  <c r="BW37" i="34"/>
  <c r="BU20" i="34"/>
  <c r="BX20" i="34"/>
  <c r="BQ19" i="34"/>
  <c r="BT21" i="34"/>
  <c r="BU21" i="34"/>
  <c r="BT12" i="34"/>
  <c r="BV12" i="34"/>
  <c r="BW23" i="34"/>
  <c r="BS23" i="34"/>
  <c r="BU23" i="34"/>
  <c r="X24" i="34"/>
  <c r="T24" i="34"/>
  <c r="W24" i="34"/>
  <c r="S24" i="34"/>
  <c r="V24" i="34"/>
  <c r="R24" i="34"/>
  <c r="U24" i="34"/>
  <c r="Y24" i="34"/>
  <c r="BX19" i="34"/>
  <c r="BT19" i="34"/>
  <c r="BV19" i="34"/>
  <c r="BR19" i="34"/>
  <c r="BQ18" i="34"/>
  <c r="BU19" i="34"/>
  <c r="BW19" i="34"/>
  <c r="BS19" i="34"/>
  <c r="Q28" i="34"/>
  <c r="E28" i="34" s="1"/>
  <c r="R44" i="34"/>
  <c r="BU44" i="34"/>
  <c r="BV44" i="34"/>
  <c r="BW44" i="34"/>
  <c r="BV34" i="34"/>
  <c r="BW34" i="34"/>
  <c r="BQ28" i="34"/>
  <c r="Y37" i="34"/>
  <c r="BS21" i="34"/>
  <c r="BW21" i="34"/>
  <c r="BT20" i="34"/>
  <c r="BX21" i="34"/>
  <c r="BT23" i="34"/>
  <c r="BV11" i="34"/>
  <c r="BR11" i="34"/>
  <c r="BU11" i="34"/>
  <c r="BW11" i="34"/>
  <c r="BT11" i="34"/>
  <c r="BX11" i="34"/>
  <c r="BS11" i="34"/>
  <c r="BQ11" i="34"/>
  <c r="V10" i="34"/>
  <c r="R10" i="34"/>
  <c r="X10" i="34"/>
  <c r="T10" i="34"/>
  <c r="Y10" i="34"/>
  <c r="S10" i="34"/>
  <c r="W10" i="34"/>
  <c r="U10" i="34"/>
  <c r="A25" i="34"/>
  <c r="A9" i="34" s="1"/>
  <c r="A20" i="34"/>
  <c r="BW35" i="34"/>
  <c r="BS35" i="34"/>
  <c r="BU32" i="34"/>
  <c r="W28" i="34"/>
  <c r="S28" i="34"/>
  <c r="BV35" i="34"/>
  <c r="BR35" i="34"/>
  <c r="BX32" i="34"/>
  <c r="BT32" i="34"/>
  <c r="V28" i="34"/>
  <c r="R28" i="34"/>
  <c r="BQ26" i="34"/>
  <c r="BU35" i="34"/>
  <c r="BW32" i="34"/>
  <c r="BS32" i="34"/>
  <c r="Y28" i="34"/>
  <c r="U28" i="34"/>
  <c r="T28" i="34"/>
  <c r="BR32" i="34"/>
  <c r="BX35" i="34"/>
  <c r="BV32" i="34"/>
  <c r="X28" i="34"/>
  <c r="BT35" i="34"/>
  <c r="A21" i="34"/>
  <c r="A11" i="34" s="1"/>
  <c r="A12" i="34"/>
  <c r="A27" i="34" s="1"/>
  <c r="BW40" i="34"/>
  <c r="BS40" i="34"/>
  <c r="V40" i="34"/>
  <c r="R40" i="34"/>
  <c r="Y23" i="34"/>
  <c r="U23" i="34"/>
  <c r="BV40" i="34"/>
  <c r="BR40" i="34"/>
  <c r="Y40" i="34"/>
  <c r="U40" i="34"/>
  <c r="X23" i="34"/>
  <c r="T23" i="34"/>
  <c r="BU40" i="34"/>
  <c r="X40" i="34"/>
  <c r="T40" i="34"/>
  <c r="W23" i="34"/>
  <c r="S23" i="34"/>
  <c r="BT40" i="34"/>
  <c r="BQ31" i="34"/>
  <c r="V23" i="34"/>
  <c r="R23" i="34"/>
  <c r="BX40" i="34"/>
  <c r="W40" i="34"/>
  <c r="S40" i="34"/>
  <c r="A24" i="34"/>
  <c r="A14" i="34" s="1"/>
  <c r="R25" i="34"/>
  <c r="U25" i="34"/>
  <c r="T25" i="34"/>
  <c r="S25" i="34"/>
  <c r="BW13" i="34"/>
  <c r="BS13" i="34"/>
  <c r="BV13" i="34"/>
  <c r="BR13" i="34"/>
  <c r="BT13" i="34"/>
  <c r="BU13" i="34"/>
  <c r="BQ13" i="34"/>
  <c r="BX13" i="34"/>
  <c r="X17" i="34"/>
  <c r="T17" i="34"/>
  <c r="BV24" i="34"/>
  <c r="BR24" i="34"/>
  <c r="W17" i="34"/>
  <c r="S17" i="34"/>
  <c r="BU24" i="34"/>
  <c r="BQ22" i="34"/>
  <c r="V17" i="34"/>
  <c r="R17" i="34"/>
  <c r="BX24" i="34"/>
  <c r="BT24" i="34"/>
  <c r="BW24" i="34"/>
  <c r="Y17" i="34"/>
  <c r="BS24" i="34"/>
  <c r="U17" i="34"/>
  <c r="A31" i="34"/>
  <c r="A10" i="34" s="1"/>
  <c r="A7" i="34" s="1"/>
  <c r="BW38" i="34"/>
  <c r="BS38" i="34"/>
  <c r="V38" i="34"/>
  <c r="R38" i="34"/>
  <c r="Y15" i="34"/>
  <c r="U15" i="34"/>
  <c r="BV38" i="34"/>
  <c r="BR38" i="34"/>
  <c r="Y38" i="34"/>
  <c r="U38" i="34"/>
  <c r="BQ29" i="34"/>
  <c r="X15" i="34"/>
  <c r="T15" i="34"/>
  <c r="BU38" i="34"/>
  <c r="X38" i="34"/>
  <c r="T38" i="34"/>
  <c r="W15" i="34"/>
  <c r="S15" i="34"/>
  <c r="V15" i="34"/>
  <c r="BT38" i="34"/>
  <c r="W38" i="34"/>
  <c r="R15" i="34"/>
  <c r="BX38" i="34"/>
  <c r="S38" i="34"/>
  <c r="BU50" i="34"/>
  <c r="Y50" i="34"/>
  <c r="U50" i="34"/>
  <c r="BX50" i="34"/>
  <c r="BT50" i="34"/>
  <c r="X50" i="34"/>
  <c r="T50" i="34"/>
  <c r="BQ41" i="34"/>
  <c r="BW50" i="34"/>
  <c r="BS50" i="34"/>
  <c r="W50" i="34"/>
  <c r="S50" i="34"/>
  <c r="BV50" i="34"/>
  <c r="BR50" i="34"/>
  <c r="V50" i="34"/>
  <c r="R50" i="34"/>
  <c r="BV49" i="34"/>
  <c r="BR49" i="34"/>
  <c r="W49" i="34"/>
  <c r="S49" i="34"/>
  <c r="BU49" i="34"/>
  <c r="V49" i="34"/>
  <c r="R49" i="34"/>
  <c r="BX49" i="34"/>
  <c r="BT49" i="34"/>
  <c r="Y49" i="34"/>
  <c r="U49" i="34"/>
  <c r="X49" i="34"/>
  <c r="BW49" i="34"/>
  <c r="T49" i="34"/>
  <c r="BS49" i="34"/>
  <c r="BQ40" i="34"/>
  <c r="BW36" i="34"/>
  <c r="BS36" i="34"/>
  <c r="BW33" i="34"/>
  <c r="BS33" i="34"/>
  <c r="X26" i="34"/>
  <c r="T26" i="34"/>
  <c r="BV36" i="34"/>
  <c r="BR36" i="34"/>
  <c r="BV33" i="34"/>
  <c r="BR33" i="34"/>
  <c r="W26" i="34"/>
  <c r="S26" i="34"/>
  <c r="BU36" i="34"/>
  <c r="BU33" i="34"/>
  <c r="V26" i="34"/>
  <c r="R26" i="34"/>
  <c r="BX36" i="34"/>
  <c r="BT33" i="34"/>
  <c r="BT36" i="34"/>
  <c r="BQ27" i="34"/>
  <c r="Y26" i="34"/>
  <c r="BX33" i="34"/>
  <c r="U26" i="34"/>
  <c r="Q29" i="34"/>
  <c r="E29" i="34" s="1"/>
  <c r="BV47" i="34"/>
  <c r="BR47" i="34"/>
  <c r="W47" i="34"/>
  <c r="S47" i="34"/>
  <c r="BU47" i="34"/>
  <c r="V47" i="34"/>
  <c r="R47" i="34"/>
  <c r="BX47" i="34"/>
  <c r="BT47" i="34"/>
  <c r="Y47" i="34"/>
  <c r="U47" i="34"/>
  <c r="X47" i="34"/>
  <c r="BW47" i="34"/>
  <c r="T47" i="34"/>
  <c r="BS47" i="34"/>
  <c r="BQ38" i="34"/>
  <c r="BV22" i="34"/>
  <c r="BR22" i="34"/>
  <c r="BU22" i="34"/>
  <c r="V35" i="34"/>
  <c r="R35" i="34"/>
  <c r="BX22" i="34"/>
  <c r="BT22" i="34"/>
  <c r="Y35" i="34"/>
  <c r="U35" i="34"/>
  <c r="BS22" i="34"/>
  <c r="T35" i="34"/>
  <c r="BQ20" i="34"/>
  <c r="S35" i="34"/>
  <c r="W35" i="34"/>
  <c r="X35" i="34"/>
  <c r="BW22" i="34"/>
  <c r="X19" i="34"/>
  <c r="T19" i="34"/>
  <c r="BU16" i="34"/>
  <c r="BQ16" i="34"/>
  <c r="W19" i="34"/>
  <c r="S19" i="34"/>
  <c r="BX16" i="34"/>
  <c r="BT16" i="34"/>
  <c r="U19" i="34"/>
  <c r="BW16" i="34"/>
  <c r="BR16" i="34"/>
  <c r="R19" i="34"/>
  <c r="BV16" i="34"/>
  <c r="V19" i="34"/>
  <c r="Y19" i="34"/>
  <c r="BS16" i="34"/>
  <c r="BV29" i="34"/>
  <c r="BR29" i="34"/>
  <c r="BV26" i="34"/>
  <c r="BR26" i="34"/>
  <c r="Y14" i="34"/>
  <c r="U14" i="34"/>
  <c r="BU29" i="34"/>
  <c r="BU26" i="34"/>
  <c r="X14" i="34"/>
  <c r="T14" i="34"/>
  <c r="BQ24" i="34"/>
  <c r="BX29" i="34"/>
  <c r="BT29" i="34"/>
  <c r="BX26" i="34"/>
  <c r="BT26" i="34"/>
  <c r="W14" i="34"/>
  <c r="S14" i="34"/>
  <c r="BS26" i="34"/>
  <c r="R14" i="34"/>
  <c r="BW26" i="34"/>
  <c r="BW29" i="34"/>
  <c r="BS29" i="34"/>
  <c r="V14" i="34"/>
  <c r="Q30" i="31"/>
  <c r="E30" i="31" s="1"/>
  <c r="BV54" i="31"/>
  <c r="BW54" i="31"/>
  <c r="BU54" i="31"/>
  <c r="BT53" i="31"/>
  <c r="BS53" i="31"/>
  <c r="BR53" i="31"/>
  <c r="BU53" i="31"/>
  <c r="BQ48" i="31"/>
  <c r="BT54" i="31"/>
  <c r="BR54" i="31"/>
  <c r="BS54" i="31"/>
  <c r="BQ46" i="31"/>
  <c r="BR41" i="31"/>
  <c r="BX53" i="31"/>
  <c r="BQ44" i="31"/>
  <c r="BW53" i="31"/>
  <c r="BQ45" i="31"/>
  <c r="Q25" i="31"/>
  <c r="E25" i="31" s="1"/>
  <c r="Q29" i="31"/>
  <c r="E29" i="31" s="1"/>
  <c r="Q19" i="31"/>
  <c r="E19" i="31" s="1"/>
  <c r="Q32" i="31"/>
  <c r="E32" i="31" s="1"/>
  <c r="Q17" i="31"/>
  <c r="E17" i="31" s="1"/>
  <c r="A51" i="31"/>
  <c r="Q52" i="31"/>
  <c r="E52" i="31" s="1"/>
  <c r="Q20" i="31"/>
  <c r="E20" i="31" s="1"/>
  <c r="Q21" i="31"/>
  <c r="E21" i="31" s="1"/>
  <c r="Q46" i="31"/>
  <c r="E46" i="31" s="1"/>
  <c r="A50" i="31"/>
  <c r="Q27" i="31"/>
  <c r="E27" i="31" s="1"/>
  <c r="Q41" i="31"/>
  <c r="E41" i="31" s="1"/>
  <c r="BQ7" i="31"/>
  <c r="Q39" i="31"/>
  <c r="E39" i="31" s="1"/>
  <c r="Q37" i="31"/>
  <c r="E37" i="31" s="1"/>
  <c r="Q22" i="31"/>
  <c r="E22" i="31" s="1"/>
  <c r="BU50" i="31"/>
  <c r="BR50" i="31"/>
  <c r="BV50" i="31"/>
  <c r="BS50" i="31"/>
  <c r="BW50" i="31"/>
  <c r="BT50" i="31"/>
  <c r="BX50" i="31"/>
  <c r="Q53" i="31"/>
  <c r="E53" i="31" s="1"/>
  <c r="BU56" i="31"/>
  <c r="BS56" i="31"/>
  <c r="BW56" i="31"/>
  <c r="BR56" i="31"/>
  <c r="BV56" i="31"/>
  <c r="BT56" i="31"/>
  <c r="BX56" i="31"/>
  <c r="BQ47" i="31"/>
  <c r="Q54" i="31"/>
  <c r="E54" i="31" s="1"/>
  <c r="Q6" i="31"/>
  <c r="E6" i="31" s="1"/>
  <c r="Q31" i="31"/>
  <c r="E31" i="31" s="1"/>
  <c r="BU52" i="31"/>
  <c r="BS52" i="31"/>
  <c r="BR52" i="31"/>
  <c r="BV52" i="31"/>
  <c r="BW52" i="31"/>
  <c r="BT52" i="31"/>
  <c r="BX52" i="31"/>
  <c r="BQ43" i="31"/>
  <c r="R20" i="31"/>
  <c r="V20" i="31"/>
  <c r="S20" i="31"/>
  <c r="W20" i="31"/>
  <c r="Y20" i="31"/>
  <c r="T20" i="31"/>
  <c r="U20" i="31"/>
  <c r="X20" i="31"/>
  <c r="Q38" i="31"/>
  <c r="E38" i="31" s="1"/>
  <c r="Q26" i="31"/>
  <c r="E26" i="31" s="1"/>
  <c r="A43" i="31" s="1"/>
  <c r="U24" i="31"/>
  <c r="Y24" i="31"/>
  <c r="R24" i="31"/>
  <c r="V24" i="31"/>
  <c r="X24" i="31"/>
  <c r="S24" i="31"/>
  <c r="W24" i="31"/>
  <c r="T24" i="31"/>
  <c r="Q16" i="31"/>
  <c r="E16" i="31" s="1"/>
  <c r="Q28" i="31"/>
  <c r="E28" i="31" s="1"/>
  <c r="Q23" i="31"/>
  <c r="E23" i="31" s="1"/>
  <c r="Q7" i="31"/>
  <c r="E7" i="31" s="1"/>
  <c r="R26" i="31"/>
  <c r="V26" i="31"/>
  <c r="S26" i="31"/>
  <c r="W26" i="31"/>
  <c r="Y26" i="31"/>
  <c r="T26" i="31"/>
  <c r="X26" i="31"/>
  <c r="U26" i="31"/>
  <c r="R27" i="31"/>
  <c r="V27" i="31"/>
  <c r="T27" i="31"/>
  <c r="U27" i="31"/>
  <c r="S27" i="31"/>
  <c r="W27" i="31"/>
  <c r="X27" i="31"/>
  <c r="Y27" i="31"/>
  <c r="Q33" i="31"/>
  <c r="E33" i="31" s="1"/>
  <c r="A34" i="31" s="1"/>
  <c r="A35" i="31" s="1"/>
  <c r="V19" i="31"/>
  <c r="S19" i="31"/>
  <c r="T19" i="31"/>
  <c r="X19" i="31"/>
  <c r="U19" i="31"/>
  <c r="Y19" i="31"/>
  <c r="R19" i="31"/>
  <c r="W19" i="31"/>
  <c r="R21" i="31"/>
  <c r="V21" i="31"/>
  <c r="U21" i="31"/>
  <c r="S21" i="31"/>
  <c r="W21" i="31"/>
  <c r="Y21" i="31"/>
  <c r="T21" i="31"/>
  <c r="X21" i="31"/>
  <c r="V11" i="31"/>
  <c r="S11" i="31"/>
  <c r="W11" i="31"/>
  <c r="T11" i="31"/>
  <c r="X11" i="31"/>
  <c r="U11" i="31"/>
  <c r="Y11" i="31"/>
  <c r="R11" i="31"/>
  <c r="S13" i="31"/>
  <c r="W13" i="31"/>
  <c r="T13" i="31"/>
  <c r="X13" i="31"/>
  <c r="U13" i="31"/>
  <c r="Y13" i="31"/>
  <c r="R13" i="31"/>
  <c r="V13" i="31"/>
  <c r="R10" i="31"/>
  <c r="V10" i="31"/>
  <c r="S10" i="31"/>
  <c r="W10" i="31"/>
  <c r="Y10" i="31"/>
  <c r="T10" i="31"/>
  <c r="X10" i="31"/>
  <c r="U10" i="31"/>
  <c r="R6" i="31"/>
  <c r="V6" i="31"/>
  <c r="U6" i="31"/>
  <c r="S6" i="31"/>
  <c r="W6" i="31"/>
  <c r="Y6" i="31"/>
  <c r="T6" i="31"/>
  <c r="X6" i="31"/>
  <c r="Q14" i="31"/>
  <c r="E14" i="31" s="1"/>
  <c r="BS41" i="31"/>
  <c r="BW41" i="31"/>
  <c r="BU41" i="31"/>
  <c r="BV41" i="31"/>
  <c r="BT41" i="31"/>
  <c r="BX41" i="31"/>
  <c r="A18" i="31"/>
  <c r="BX7" i="31"/>
  <c r="BT7" i="31"/>
  <c r="BW7" i="31"/>
  <c r="BS7" i="31"/>
  <c r="BV7" i="31"/>
  <c r="BR7" i="31"/>
  <c r="BU7" i="31"/>
  <c r="BQ16" i="31"/>
  <c r="BW16" i="31"/>
  <c r="BS16" i="31"/>
  <c r="BV16" i="31"/>
  <c r="BR16" i="31"/>
  <c r="BX16" i="31"/>
  <c r="BU16" i="31"/>
  <c r="BT16" i="31"/>
  <c r="BX12" i="31"/>
  <c r="BT12" i="31"/>
  <c r="BW12" i="31"/>
  <c r="BS12" i="31"/>
  <c r="BV12" i="31"/>
  <c r="BR12" i="31"/>
  <c r="BU12" i="31"/>
  <c r="BQ36" i="31"/>
  <c r="BU9" i="31"/>
  <c r="BV9" i="31"/>
  <c r="BX9" i="31"/>
  <c r="BT9" i="31"/>
  <c r="BW9" i="31"/>
  <c r="BS9" i="31"/>
  <c r="BR9" i="31"/>
  <c r="BX13" i="31"/>
  <c r="BT13" i="31"/>
  <c r="BU13" i="31"/>
  <c r="BW13" i="31"/>
  <c r="BS13" i="31"/>
  <c r="BV13" i="31"/>
  <c r="BR13" i="31"/>
  <c r="A25" i="31"/>
  <c r="BQ32" i="31"/>
  <c r="BQ9" i="31"/>
  <c r="BV45" i="31"/>
  <c r="BR45" i="31"/>
  <c r="W23" i="31"/>
  <c r="S23" i="31"/>
  <c r="BU45" i="31"/>
  <c r="V23" i="31"/>
  <c r="R23" i="31"/>
  <c r="BX45" i="31"/>
  <c r="BT45" i="31"/>
  <c r="Y23" i="31"/>
  <c r="U23" i="31"/>
  <c r="BW45" i="31"/>
  <c r="T23" i="31"/>
  <c r="BS45" i="31"/>
  <c r="X23" i="31"/>
  <c r="BQ13" i="31"/>
  <c r="BQ12" i="31"/>
  <c r="BU36" i="31"/>
  <c r="BV33" i="31"/>
  <c r="BR33" i="31"/>
  <c r="BX36" i="31"/>
  <c r="BT36" i="31"/>
  <c r="BU33" i="31"/>
  <c r="BW36" i="31"/>
  <c r="BS36" i="31"/>
  <c r="BX33" i="31"/>
  <c r="BT33" i="31"/>
  <c r="BS33" i="31"/>
  <c r="BV36" i="31"/>
  <c r="BR36" i="31"/>
  <c r="BW33" i="31"/>
  <c r="A14" i="31"/>
  <c r="A15" i="31" s="1"/>
  <c r="BQ30" i="31"/>
  <c r="BX39" i="31"/>
  <c r="BT39" i="31"/>
  <c r="BW39" i="31"/>
  <c r="BS39" i="31"/>
  <c r="BV39" i="31"/>
  <c r="BR39" i="31"/>
  <c r="BU39" i="31"/>
  <c r="BQ35" i="31"/>
  <c r="BU44" i="31"/>
  <c r="Y22" i="31"/>
  <c r="U22" i="31"/>
  <c r="BX44" i="31"/>
  <c r="BT44" i="31"/>
  <c r="X22" i="31"/>
  <c r="T22" i="31"/>
  <c r="BW44" i="31"/>
  <c r="BS44" i="31"/>
  <c r="W22" i="31"/>
  <c r="S22" i="31"/>
  <c r="BR44" i="31"/>
  <c r="R22" i="31"/>
  <c r="BV44" i="31"/>
  <c r="V22" i="31"/>
  <c r="BQ25" i="31"/>
  <c r="BX31" i="31"/>
  <c r="BT31" i="31"/>
  <c r="BU30" i="31"/>
  <c r="BW31" i="31"/>
  <c r="BS31" i="31"/>
  <c r="BX30" i="31"/>
  <c r="BT30" i="31"/>
  <c r="BX27" i="31"/>
  <c r="BT27" i="31"/>
  <c r="BV31" i="31"/>
  <c r="BR31" i="31"/>
  <c r="BW30" i="31"/>
  <c r="BS30" i="31"/>
  <c r="BW27" i="31"/>
  <c r="BS27" i="31"/>
  <c r="BR27" i="31"/>
  <c r="BU31" i="31"/>
  <c r="BV30" i="31"/>
  <c r="BV27" i="31"/>
  <c r="BR30" i="31"/>
  <c r="BU27" i="31"/>
  <c r="A9" i="31"/>
  <c r="BQ19" i="31"/>
  <c r="BU21" i="31"/>
  <c r="BX20" i="31"/>
  <c r="BT20" i="31"/>
  <c r="BX21" i="31"/>
  <c r="BT21" i="31"/>
  <c r="BW20" i="31"/>
  <c r="BS20" i="31"/>
  <c r="BR21" i="31"/>
  <c r="BR20" i="31"/>
  <c r="BW21" i="31"/>
  <c r="BV21" i="31"/>
  <c r="BV20" i="31"/>
  <c r="BS21" i="31"/>
  <c r="BU20" i="31"/>
  <c r="BQ10" i="31"/>
  <c r="BU10" i="31"/>
  <c r="BW10" i="31"/>
  <c r="BR10" i="31"/>
  <c r="BV10" i="31"/>
  <c r="BT10" i="31"/>
  <c r="BX10" i="31"/>
  <c r="BS10" i="31"/>
  <c r="BQ20" i="31"/>
  <c r="BV22" i="31"/>
  <c r="BR22" i="31"/>
  <c r="BU22" i="31"/>
  <c r="BX22" i="31"/>
  <c r="BW22" i="31"/>
  <c r="BT22" i="31"/>
  <c r="BS22" i="31"/>
  <c r="R7" i="31"/>
  <c r="BQ41" i="31"/>
  <c r="Y7" i="31"/>
  <c r="T7" i="31"/>
  <c r="X7" i="31"/>
  <c r="S7" i="31"/>
  <c r="W7" i="31"/>
  <c r="U7" i="31"/>
  <c r="BQ24" i="31"/>
  <c r="BW29" i="31"/>
  <c r="BV29" i="31"/>
  <c r="BR29" i="31"/>
  <c r="BW26" i="31"/>
  <c r="BS26" i="31"/>
  <c r="BU29" i="31"/>
  <c r="BV26" i="31"/>
  <c r="BR26" i="31"/>
  <c r="BU26" i="31"/>
  <c r="BX29" i="31"/>
  <c r="BT26" i="31"/>
  <c r="BT29" i="31"/>
  <c r="BS29" i="31"/>
  <c r="BX26" i="31"/>
  <c r="BQ17" i="31"/>
  <c r="BV18" i="31"/>
  <c r="BR18" i="31"/>
  <c r="BU17" i="31"/>
  <c r="BU18" i="31"/>
  <c r="BX17" i="31"/>
  <c r="BT17" i="31"/>
  <c r="BX18" i="31"/>
  <c r="BW17" i="31"/>
  <c r="BW18" i="31"/>
  <c r="BV17" i="31"/>
  <c r="BT18" i="31"/>
  <c r="BS17" i="31"/>
  <c r="BS18" i="31"/>
  <c r="BR17" i="31"/>
  <c r="BW48" i="31"/>
  <c r="BS48" i="31"/>
  <c r="BQ39" i="31"/>
  <c r="BV48" i="31"/>
  <c r="BR48" i="31"/>
  <c r="BU48" i="31"/>
  <c r="R8" i="31"/>
  <c r="BT48" i="31"/>
  <c r="S8" i="31"/>
  <c r="Y8" i="31"/>
  <c r="U8" i="31"/>
  <c r="BX48" i="31"/>
  <c r="T8" i="31"/>
  <c r="X8" i="31"/>
  <c r="W8" i="31"/>
  <c r="V8" i="31"/>
  <c r="R12" i="31"/>
  <c r="BQ37" i="31"/>
  <c r="BW46" i="31"/>
  <c r="BS46" i="31"/>
  <c r="BV46" i="31"/>
  <c r="BR46" i="31"/>
  <c r="BU46" i="31"/>
  <c r="Y12" i="31"/>
  <c r="U12" i="31"/>
  <c r="BT46" i="31"/>
  <c r="V12" i="31"/>
  <c r="T12" i="31"/>
  <c r="X12" i="31"/>
  <c r="S12" i="31"/>
  <c r="BX46" i="31"/>
  <c r="W12" i="31"/>
  <c r="BQ29" i="31"/>
  <c r="BW38" i="31"/>
  <c r="BS38" i="31"/>
  <c r="BV38" i="31"/>
  <c r="BR38" i="31"/>
  <c r="BU38" i="31"/>
  <c r="BX38" i="31"/>
  <c r="BT38" i="31"/>
  <c r="BQ26" i="31"/>
  <c r="BX35" i="31"/>
  <c r="BT35" i="31"/>
  <c r="BX32" i="31"/>
  <c r="BT32" i="31"/>
  <c r="BW35" i="31"/>
  <c r="BS35" i="31"/>
  <c r="BW32" i="31"/>
  <c r="BS32" i="31"/>
  <c r="BV35" i="31"/>
  <c r="BR35" i="31"/>
  <c r="BV32" i="31"/>
  <c r="BR32" i="31"/>
  <c r="BU32" i="31"/>
  <c r="BU35" i="31"/>
  <c r="BQ31" i="31"/>
  <c r="R18" i="31"/>
  <c r="BU40" i="31"/>
  <c r="BX40" i="31"/>
  <c r="BT40" i="31"/>
  <c r="V18" i="31"/>
  <c r="BW40" i="31"/>
  <c r="BS40" i="31"/>
  <c r="Y18" i="31"/>
  <c r="U18" i="31"/>
  <c r="BR40" i="31"/>
  <c r="T18" i="31"/>
  <c r="S18" i="31"/>
  <c r="X18" i="31"/>
  <c r="BV40" i="31"/>
  <c r="W18" i="31"/>
  <c r="BU24" i="31"/>
  <c r="BX24" i="31"/>
  <c r="BT24" i="31"/>
  <c r="BS24" i="31"/>
  <c r="BR24" i="31"/>
  <c r="BQ22" i="31"/>
  <c r="BW24" i="31"/>
  <c r="BV24" i="31"/>
  <c r="BQ18" i="31"/>
  <c r="BW19" i="31"/>
  <c r="BS19" i="31"/>
  <c r="BV19" i="31"/>
  <c r="BR19" i="31"/>
  <c r="BX19" i="31"/>
  <c r="BU19" i="31"/>
  <c r="BT19" i="31"/>
  <c r="BQ11" i="31"/>
  <c r="BU11" i="31"/>
  <c r="BX11" i="31"/>
  <c r="BT11" i="31"/>
  <c r="BR11" i="31"/>
  <c r="BW11" i="31"/>
  <c r="BV11" i="31"/>
  <c r="BS11" i="31"/>
  <c r="BQ21" i="31"/>
  <c r="BX23" i="31"/>
  <c r="BT23" i="31"/>
  <c r="BW23" i="31"/>
  <c r="BS23" i="31"/>
  <c r="BR23" i="31"/>
  <c r="BV23" i="31"/>
  <c r="BU23" i="31"/>
  <c r="BQ6" i="31"/>
  <c r="BV6" i="31"/>
  <c r="BR6" i="31"/>
  <c r="BU6" i="31"/>
  <c r="BX6" i="31"/>
  <c r="BT6" i="31"/>
  <c r="BW6" i="31"/>
  <c r="BS6" i="31"/>
  <c r="BQ34" i="31"/>
  <c r="BX43" i="31"/>
  <c r="BT43" i="31"/>
  <c r="BW43" i="31"/>
  <c r="BS43" i="31"/>
  <c r="BV43" i="31"/>
  <c r="BR43" i="31"/>
  <c r="BU43" i="31"/>
  <c r="BQ15" i="31"/>
  <c r="BU15" i="31"/>
  <c r="BX15" i="31"/>
  <c r="BT15" i="31"/>
  <c r="BS15" i="31"/>
  <c r="BR15" i="31"/>
  <c r="BW15" i="31"/>
  <c r="BV15" i="31"/>
  <c r="A31" i="31"/>
  <c r="A26" i="31" s="1"/>
  <c r="A48" i="31"/>
  <c r="A21" i="31" s="1"/>
  <c r="A13" i="31" s="1"/>
  <c r="A45" i="31"/>
  <c r="BQ14" i="31"/>
  <c r="BX14" i="31"/>
  <c r="BT14" i="31"/>
  <c r="BW14" i="31"/>
  <c r="BS14" i="31"/>
  <c r="BR14" i="31"/>
  <c r="BV14" i="31"/>
  <c r="BU14" i="31"/>
  <c r="BQ23" i="31"/>
  <c r="BU28" i="31"/>
  <c r="BV25" i="31"/>
  <c r="BR25" i="31"/>
  <c r="BX28" i="31"/>
  <c r="BT28" i="31"/>
  <c r="BU25" i="31"/>
  <c r="BR28" i="31"/>
  <c r="BT25" i="31"/>
  <c r="BW28" i="31"/>
  <c r="BS25" i="31"/>
  <c r="BV28" i="31"/>
  <c r="BX25" i="31"/>
  <c r="BS28" i="31"/>
  <c r="BW25" i="31"/>
  <c r="BQ8" i="31"/>
  <c r="BV8" i="31"/>
  <c r="BR8" i="31"/>
  <c r="BX8" i="31"/>
  <c r="BS8" i="31"/>
  <c r="BW8" i="31"/>
  <c r="BU8" i="31"/>
  <c r="BT8" i="31"/>
  <c r="R9" i="31"/>
  <c r="BQ33" i="31"/>
  <c r="BW42" i="31"/>
  <c r="BS42" i="31"/>
  <c r="V9" i="31"/>
  <c r="BV42" i="31"/>
  <c r="BR42" i="31"/>
  <c r="U9" i="31"/>
  <c r="BU42" i="31"/>
  <c r="Y9" i="31"/>
  <c r="T9" i="31"/>
  <c r="BX42" i="31"/>
  <c r="X9" i="31"/>
  <c r="BT42" i="31"/>
  <c r="W9" i="31"/>
  <c r="S9" i="31"/>
  <c r="BQ38" i="31"/>
  <c r="BV47" i="31"/>
  <c r="BR47" i="31"/>
  <c r="R17" i="31"/>
  <c r="BU47" i="31"/>
  <c r="BW47" i="31"/>
  <c r="BT47" i="31"/>
  <c r="W17" i="31"/>
  <c r="S17" i="31"/>
  <c r="BS47" i="31"/>
  <c r="V17" i="31"/>
  <c r="BX47" i="31"/>
  <c r="U17" i="31"/>
  <c r="T17" i="31"/>
  <c r="Y17" i="31"/>
  <c r="X17" i="31"/>
  <c r="BQ40" i="31"/>
  <c r="BX49" i="31"/>
  <c r="BT49" i="31"/>
  <c r="BW49" i="31"/>
  <c r="BS49" i="31"/>
  <c r="R25" i="31"/>
  <c r="BV49" i="31"/>
  <c r="V25" i="31"/>
  <c r="BU49" i="31"/>
  <c r="Y25" i="31"/>
  <c r="U25" i="31"/>
  <c r="BR49" i="31"/>
  <c r="X25" i="31"/>
  <c r="T25" i="31"/>
  <c r="W25" i="31"/>
  <c r="S25" i="31"/>
  <c r="BQ28" i="31"/>
  <c r="BV37" i="31"/>
  <c r="BR37" i="31"/>
  <c r="BX34" i="31"/>
  <c r="BT34" i="31"/>
  <c r="BU37" i="31"/>
  <c r="BW34" i="31"/>
  <c r="BS34" i="31"/>
  <c r="BX37" i="31"/>
  <c r="BT37" i="31"/>
  <c r="BV34" i="31"/>
  <c r="BR34" i="31"/>
  <c r="BU34" i="31"/>
  <c r="BW37" i="31"/>
  <c r="BS37" i="31"/>
  <c r="A32" i="31"/>
  <c r="BR12" i="32"/>
  <c r="BU19" i="32"/>
  <c r="BV19" i="32"/>
  <c r="BU52" i="32"/>
  <c r="Y52" i="32"/>
  <c r="U52" i="32"/>
  <c r="BX52" i="32"/>
  <c r="BT52" i="32"/>
  <c r="X52" i="32"/>
  <c r="T52" i="32"/>
  <c r="BQ43" i="32"/>
  <c r="BW52" i="32"/>
  <c r="BS52" i="32"/>
  <c r="W52" i="32"/>
  <c r="S52" i="32"/>
  <c r="BV52" i="32"/>
  <c r="BR52" i="32"/>
  <c r="V52" i="32"/>
  <c r="R52" i="32"/>
  <c r="S50" i="32"/>
  <c r="BX19" i="32"/>
  <c r="BX51" i="32"/>
  <c r="BT51" i="32"/>
  <c r="X51" i="32"/>
  <c r="T51" i="32"/>
  <c r="BW51" i="32"/>
  <c r="BS51" i="32"/>
  <c r="W51" i="32"/>
  <c r="S51" i="32"/>
  <c r="BV51" i="32"/>
  <c r="BR51" i="32"/>
  <c r="V51" i="32"/>
  <c r="R51" i="32"/>
  <c r="BQ42" i="32"/>
  <c r="BU51" i="32"/>
  <c r="Y51" i="32"/>
  <c r="U51" i="32"/>
  <c r="Y23" i="32"/>
  <c r="BR37" i="32"/>
  <c r="R23" i="32"/>
  <c r="Y50" i="32"/>
  <c r="T17" i="32"/>
  <c r="V23" i="32"/>
  <c r="R15" i="32"/>
  <c r="X15" i="32"/>
  <c r="X7" i="32"/>
  <c r="W6" i="32"/>
  <c r="Y6" i="32"/>
  <c r="T6" i="32"/>
  <c r="BW32" i="32"/>
  <c r="BX35" i="32"/>
  <c r="BR17" i="32"/>
  <c r="BU17" i="32"/>
  <c r="BS17" i="32"/>
  <c r="BT22" i="32"/>
  <c r="BT33" i="32"/>
  <c r="BS18" i="32"/>
  <c r="BQ17" i="32"/>
  <c r="BX7" i="32"/>
  <c r="BQ21" i="32"/>
  <c r="BX10" i="32"/>
  <c r="BS7" i="32"/>
  <c r="BQ7" i="32"/>
  <c r="BR7" i="32"/>
  <c r="BW7" i="32"/>
  <c r="BW35" i="32"/>
  <c r="BT7" i="32"/>
  <c r="BU7" i="32"/>
  <c r="BS19" i="32"/>
  <c r="BQ27" i="32"/>
  <c r="BR23" i="32"/>
  <c r="BV12" i="32"/>
  <c r="U50" i="32"/>
  <c r="R50" i="32"/>
  <c r="BQ41" i="32"/>
  <c r="BX50" i="32"/>
  <c r="T15" i="32"/>
  <c r="Y26" i="32"/>
  <c r="X9" i="32"/>
  <c r="BX33" i="32"/>
  <c r="BW33" i="32"/>
  <c r="U27" i="32"/>
  <c r="R27" i="32"/>
  <c r="BW17" i="32"/>
  <c r="W15" i="32"/>
  <c r="BW18" i="32"/>
  <c r="BS50" i="32"/>
  <c r="BU18" i="32"/>
  <c r="BU50" i="32"/>
  <c r="V50" i="32"/>
  <c r="T50" i="32"/>
  <c r="R26" i="32"/>
  <c r="U9" i="32"/>
  <c r="T27" i="32"/>
  <c r="V17" i="32"/>
  <c r="BU36" i="32"/>
  <c r="BS36" i="32"/>
  <c r="BQ18" i="32"/>
  <c r="S17" i="32"/>
  <c r="BU33" i="32"/>
  <c r="Y27" i="32"/>
  <c r="V27" i="32"/>
  <c r="Q16" i="32"/>
  <c r="E16" i="32" s="1"/>
  <c r="Q15" i="32"/>
  <c r="E15" i="32" s="1"/>
  <c r="V15" i="32"/>
  <c r="BR18" i="32"/>
  <c r="BT17" i="32"/>
  <c r="S15" i="32"/>
  <c r="BV17" i="32"/>
  <c r="BX18" i="32"/>
  <c r="W50" i="32"/>
  <c r="BR50" i="32"/>
  <c r="X50" i="32"/>
  <c r="BT19" i="32"/>
  <c r="S27" i="32"/>
  <c r="BR19" i="32"/>
  <c r="BT18" i="32"/>
  <c r="BV18" i="32"/>
  <c r="BX17" i="32"/>
  <c r="Y15" i="32"/>
  <c r="W10" i="32"/>
  <c r="BQ31" i="32"/>
  <c r="Q31" i="32"/>
  <c r="E31" i="32" s="1"/>
  <c r="V7" i="32"/>
  <c r="BW40" i="32"/>
  <c r="Y41" i="32"/>
  <c r="X24" i="32"/>
  <c r="W7" i="32"/>
  <c r="BR39" i="32"/>
  <c r="Q22" i="32"/>
  <c r="E22" i="32" s="1"/>
  <c r="Q41" i="32"/>
  <c r="E41" i="32" s="1"/>
  <c r="Q19" i="32"/>
  <c r="E19" i="32" s="1"/>
  <c r="BX34" i="32"/>
  <c r="BR22" i="32"/>
  <c r="BS22" i="32"/>
  <c r="BS6" i="32"/>
  <c r="BT6" i="32"/>
  <c r="BS39" i="32"/>
  <c r="BT39" i="32"/>
  <c r="BV34" i="32"/>
  <c r="V40" i="32"/>
  <c r="BS37" i="32"/>
  <c r="BV37" i="32"/>
  <c r="BT34" i="32"/>
  <c r="T13" i="32"/>
  <c r="BQ6" i="32"/>
  <c r="BR6" i="32"/>
  <c r="BU6" i="32"/>
  <c r="BV22" i="32"/>
  <c r="BW22" i="32"/>
  <c r="BW6" i="32"/>
  <c r="BX6" i="32"/>
  <c r="T40" i="32"/>
  <c r="BV39" i="32"/>
  <c r="BQ30" i="32"/>
  <c r="BW39" i="32"/>
  <c r="BX39" i="32"/>
  <c r="BR34" i="32"/>
  <c r="BQ28" i="32"/>
  <c r="BU37" i="32"/>
  <c r="U13" i="32"/>
  <c r="Q36" i="32"/>
  <c r="E36" i="32" s="1"/>
  <c r="BV6" i="32"/>
  <c r="Q48" i="32"/>
  <c r="E48" i="32" s="1"/>
  <c r="Q39" i="32"/>
  <c r="E39" i="32" s="1"/>
  <c r="Q45" i="32"/>
  <c r="E45" i="32" s="1"/>
  <c r="Q30" i="32"/>
  <c r="E30" i="32" s="1"/>
  <c r="Q28" i="32"/>
  <c r="E28" i="32" s="1"/>
  <c r="BU39" i="32"/>
  <c r="W40" i="32"/>
  <c r="S21" i="32"/>
  <c r="S8" i="32"/>
  <c r="T8" i="32"/>
  <c r="U40" i="32"/>
  <c r="BX37" i="32"/>
  <c r="BW34" i="32"/>
  <c r="BU34" i="32"/>
  <c r="Q14" i="32"/>
  <c r="E14" i="32" s="1"/>
  <c r="U8" i="32"/>
  <c r="Q46" i="32"/>
  <c r="E46" i="32" s="1"/>
  <c r="Q24" i="32"/>
  <c r="E24" i="32" s="1"/>
  <c r="U41" i="32"/>
  <c r="Q40" i="32"/>
  <c r="E40" i="32" s="1"/>
  <c r="S41" i="32"/>
  <c r="R13" i="32"/>
  <c r="BS8" i="32"/>
  <c r="BT8" i="32"/>
  <c r="W13" i="32"/>
  <c r="X13" i="32"/>
  <c r="Y13" i="32"/>
  <c r="X10" i="32"/>
  <c r="Q44" i="32"/>
  <c r="E44" i="32" s="1"/>
  <c r="T41" i="32"/>
  <c r="Q17" i="32"/>
  <c r="E17" i="32" s="1"/>
  <c r="BV8" i="32"/>
  <c r="BW8" i="32"/>
  <c r="BX8" i="32"/>
  <c r="BS12" i="32"/>
  <c r="BT12" i="32"/>
  <c r="Q23" i="32"/>
  <c r="E23" i="32" s="1"/>
  <c r="Q49" i="32"/>
  <c r="Q18" i="32"/>
  <c r="E18" i="32" s="1"/>
  <c r="BU40" i="32"/>
  <c r="X41" i="32"/>
  <c r="BS40" i="32"/>
  <c r="BT40" i="32"/>
  <c r="BU12" i="32"/>
  <c r="R7" i="32"/>
  <c r="BW12" i="32"/>
  <c r="BX12" i="32"/>
  <c r="V10" i="32"/>
  <c r="W27" i="32"/>
  <c r="X27" i="32"/>
  <c r="BV10" i="32"/>
  <c r="S10" i="32"/>
  <c r="BQ12" i="32"/>
  <c r="V13" i="32"/>
  <c r="BR10" i="32"/>
  <c r="R10" i="32"/>
  <c r="Q38" i="32"/>
  <c r="E38" i="32" s="1"/>
  <c r="Q7" i="32"/>
  <c r="E7" i="32" s="1"/>
  <c r="Q12" i="32"/>
  <c r="E12" i="32" s="1"/>
  <c r="Q35" i="32"/>
  <c r="E35" i="32" s="1"/>
  <c r="T24" i="32"/>
  <c r="BX23" i="32"/>
  <c r="W24" i="32"/>
  <c r="Q47" i="32"/>
  <c r="E47" i="32" s="1"/>
  <c r="Q8" i="32"/>
  <c r="E8" i="32" s="1"/>
  <c r="BS23" i="32"/>
  <c r="BT9" i="32"/>
  <c r="W9" i="32"/>
  <c r="BS9" i="32"/>
  <c r="V9" i="32"/>
  <c r="BX9" i="32"/>
  <c r="S9" i="32"/>
  <c r="BW9" i="32"/>
  <c r="R9" i="32"/>
  <c r="BT36" i="32"/>
  <c r="W17" i="32"/>
  <c r="Q43" i="32"/>
  <c r="E43" i="32" s="1"/>
  <c r="Q25" i="32"/>
  <c r="E25" i="32" s="1"/>
  <c r="Q9" i="32"/>
  <c r="E9" i="32" s="1"/>
  <c r="E13" i="32"/>
  <c r="BQ9" i="32"/>
  <c r="BR9" i="32"/>
  <c r="S23" i="32"/>
  <c r="S24" i="32"/>
  <c r="X17" i="32"/>
  <c r="U17" i="32"/>
  <c r="BV36" i="32"/>
  <c r="BW36" i="32"/>
  <c r="BV33" i="32"/>
  <c r="BT32" i="32"/>
  <c r="BV32" i="32"/>
  <c r="BR36" i="32"/>
  <c r="U24" i="32"/>
  <c r="R24" i="32"/>
  <c r="BW23" i="32"/>
  <c r="BU10" i="32"/>
  <c r="T10" i="32"/>
  <c r="BS10" i="32"/>
  <c r="BT10" i="32"/>
  <c r="Q37" i="32"/>
  <c r="E37" i="32" s="1"/>
  <c r="BW37" i="32"/>
  <c r="BT37" i="32"/>
  <c r="BS34" i="32"/>
  <c r="X40" i="32"/>
  <c r="BX22" i="32"/>
  <c r="BQ20" i="32"/>
  <c r="Y21" i="32"/>
  <c r="BU22" i="32"/>
  <c r="X21" i="32"/>
  <c r="T21" i="32"/>
  <c r="Q26" i="32"/>
  <c r="E26" i="32" s="1"/>
  <c r="Q27" i="32"/>
  <c r="E27" i="32" s="1"/>
  <c r="BV23" i="32"/>
  <c r="BU24" i="32"/>
  <c r="BS24" i="32"/>
  <c r="W26" i="32"/>
  <c r="BR24" i="32"/>
  <c r="T26" i="32"/>
  <c r="BW24" i="32"/>
  <c r="BV24" i="32"/>
  <c r="X26" i="32"/>
  <c r="BQ22" i="32"/>
  <c r="S26" i="32"/>
  <c r="BR35" i="32"/>
  <c r="BR32" i="32"/>
  <c r="X23" i="32"/>
  <c r="W23" i="32"/>
  <c r="BX32" i="32"/>
  <c r="BQ26" i="32"/>
  <c r="BV35" i="32"/>
  <c r="BS32" i="32"/>
  <c r="T23" i="32"/>
  <c r="Q29" i="32"/>
  <c r="E29" i="32" s="1"/>
  <c r="V26" i="32"/>
  <c r="BX24" i="32"/>
  <c r="Q10" i="32"/>
  <c r="E10" i="32" s="1"/>
  <c r="BU9" i="32"/>
  <c r="BV9" i="32"/>
  <c r="BX36" i="32"/>
  <c r="BU23" i="32"/>
  <c r="BR33" i="32"/>
  <c r="Y17" i="32"/>
  <c r="BS33" i="32"/>
  <c r="BT35" i="32"/>
  <c r="BU35" i="32"/>
  <c r="Y24" i="32"/>
  <c r="V24" i="32"/>
  <c r="R17" i="32"/>
  <c r="Y10" i="32"/>
  <c r="BQ10" i="32"/>
  <c r="BW10" i="32"/>
  <c r="Q33" i="32"/>
  <c r="E33" i="32" s="1"/>
  <c r="BR40" i="32"/>
  <c r="BV40" i="32"/>
  <c r="W41" i="32"/>
  <c r="V41" i="32"/>
  <c r="R41" i="32"/>
  <c r="U7" i="32"/>
  <c r="BU8" i="32"/>
  <c r="T7" i="32"/>
  <c r="BR8" i="32"/>
  <c r="Y7" i="32"/>
  <c r="BQ8" i="32"/>
  <c r="BU45" i="32"/>
  <c r="V45" i="32"/>
  <c r="R45" i="32"/>
  <c r="BW45" i="32"/>
  <c r="BS45" i="32"/>
  <c r="X45" i="32"/>
  <c r="T45" i="32"/>
  <c r="BX45" i="32"/>
  <c r="S45" i="32"/>
  <c r="BV45" i="32"/>
  <c r="Y45" i="32"/>
  <c r="BR45" i="32"/>
  <c r="W45" i="32"/>
  <c r="U45" i="32"/>
  <c r="BQ36" i="32"/>
  <c r="BT45" i="32"/>
  <c r="BW44" i="32"/>
  <c r="BS44" i="32"/>
  <c r="X44" i="32"/>
  <c r="T44" i="32"/>
  <c r="BU44" i="32"/>
  <c r="V44" i="32"/>
  <c r="R44" i="32"/>
  <c r="BT44" i="32"/>
  <c r="W44" i="32"/>
  <c r="BR44" i="32"/>
  <c r="U44" i="32"/>
  <c r="S44" i="32"/>
  <c r="BX44" i="32"/>
  <c r="BV44" i="32"/>
  <c r="Y44" i="32"/>
  <c r="BQ35" i="32"/>
  <c r="BU47" i="32"/>
  <c r="V47" i="32"/>
  <c r="R47" i="32"/>
  <c r="BW47" i="32"/>
  <c r="BS47" i="32"/>
  <c r="X47" i="32"/>
  <c r="T47" i="32"/>
  <c r="BX47" i="32"/>
  <c r="S47" i="32"/>
  <c r="BV47" i="32"/>
  <c r="Y47" i="32"/>
  <c r="BT47" i="32"/>
  <c r="BR47" i="32"/>
  <c r="W47" i="32"/>
  <c r="U47" i="32"/>
  <c r="BQ38" i="32"/>
  <c r="Q34" i="32"/>
  <c r="E34" i="32" s="1"/>
  <c r="BW48" i="32"/>
  <c r="BS48" i="32"/>
  <c r="X48" i="32"/>
  <c r="T48" i="32"/>
  <c r="BU48" i="32"/>
  <c r="V48" i="32"/>
  <c r="R48" i="32"/>
  <c r="BT48" i="32"/>
  <c r="W48" i="32"/>
  <c r="BR48" i="32"/>
  <c r="U48" i="32"/>
  <c r="BX48" i="32"/>
  <c r="BV48" i="32"/>
  <c r="Y48" i="32"/>
  <c r="BQ39" i="32"/>
  <c r="S48" i="32"/>
  <c r="X11" i="32"/>
  <c r="T11" i="32"/>
  <c r="BX11" i="32"/>
  <c r="BT11" i="32"/>
  <c r="W11" i="32"/>
  <c r="S11" i="32"/>
  <c r="BW11" i="32"/>
  <c r="BS11" i="32"/>
  <c r="Y11" i="32"/>
  <c r="BR11" i="32"/>
  <c r="R11" i="32"/>
  <c r="BU11" i="32"/>
  <c r="V11" i="32"/>
  <c r="BQ11" i="32"/>
  <c r="U11" i="32"/>
  <c r="BV11" i="32"/>
  <c r="X14" i="32"/>
  <c r="V14" i="32"/>
  <c r="R14" i="32"/>
  <c r="BU13" i="32"/>
  <c r="BQ13" i="32"/>
  <c r="U14" i="32"/>
  <c r="BX13" i="32"/>
  <c r="BT13" i="32"/>
  <c r="T14" i="32"/>
  <c r="BW13" i="32"/>
  <c r="BR13" i="32"/>
  <c r="S14" i="32"/>
  <c r="BV13" i="32"/>
  <c r="W14" i="32"/>
  <c r="Y14" i="32"/>
  <c r="BS13" i="32"/>
  <c r="V12" i="32"/>
  <c r="R12" i="32"/>
  <c r="BW14" i="32"/>
  <c r="BS14" i="32"/>
  <c r="Y12" i="32"/>
  <c r="U12" i="32"/>
  <c r="BV14" i="32"/>
  <c r="BR14" i="32"/>
  <c r="X12" i="32"/>
  <c r="BU14" i="32"/>
  <c r="W12" i="32"/>
  <c r="BT14" i="32"/>
  <c r="S12" i="32"/>
  <c r="T12" i="32"/>
  <c r="BQ14" i="32"/>
  <c r="BX14" i="32"/>
  <c r="BU41" i="32"/>
  <c r="BW41" i="32"/>
  <c r="BS41" i="32"/>
  <c r="BX41" i="32"/>
  <c r="BV41" i="32"/>
  <c r="BT41" i="32"/>
  <c r="BQ32" i="32"/>
  <c r="X22" i="32"/>
  <c r="T22" i="32"/>
  <c r="BR41" i="32"/>
  <c r="V22" i="32"/>
  <c r="U22" i="32"/>
  <c r="R22" i="32"/>
  <c r="S22" i="32"/>
  <c r="Y22" i="32"/>
  <c r="W22" i="32"/>
  <c r="BU43" i="32"/>
  <c r="V43" i="32"/>
  <c r="R43" i="32"/>
  <c r="BW43" i="32"/>
  <c r="BS43" i="32"/>
  <c r="X43" i="32"/>
  <c r="T43" i="32"/>
  <c r="BX43" i="32"/>
  <c r="S43" i="32"/>
  <c r="BV43" i="32"/>
  <c r="Y43" i="32"/>
  <c r="U43" i="32"/>
  <c r="BQ34" i="32"/>
  <c r="BT43" i="32"/>
  <c r="BR43" i="32"/>
  <c r="W43" i="32"/>
  <c r="Q21" i="32"/>
  <c r="E21" i="32" s="1"/>
  <c r="Q11" i="32"/>
  <c r="E11" i="32" s="1"/>
  <c r="BW42" i="32"/>
  <c r="BS42" i="32"/>
  <c r="X42" i="32"/>
  <c r="T42" i="32"/>
  <c r="BU42" i="32"/>
  <c r="V42" i="32"/>
  <c r="R42" i="32"/>
  <c r="BT42" i="32"/>
  <c r="W42" i="32"/>
  <c r="BR42" i="32"/>
  <c r="U42" i="32"/>
  <c r="BX42" i="32"/>
  <c r="V19" i="32"/>
  <c r="R19" i="32"/>
  <c r="Y19" i="32"/>
  <c r="T19" i="32"/>
  <c r="BV42" i="32"/>
  <c r="Y42" i="32"/>
  <c r="X19" i="32"/>
  <c r="S19" i="32"/>
  <c r="S42" i="32"/>
  <c r="W19" i="32"/>
  <c r="BQ33" i="32"/>
  <c r="U19" i="32"/>
  <c r="BW46" i="32"/>
  <c r="BS46" i="32"/>
  <c r="X46" i="32"/>
  <c r="T46" i="32"/>
  <c r="BU46" i="32"/>
  <c r="V46" i="32"/>
  <c r="R46" i="32"/>
  <c r="BT46" i="32"/>
  <c r="W46" i="32"/>
  <c r="BR46" i="32"/>
  <c r="U46" i="32"/>
  <c r="BV46" i="32"/>
  <c r="Y46" i="32"/>
  <c r="S46" i="32"/>
  <c r="BQ37" i="32"/>
  <c r="BX46" i="32"/>
  <c r="BX38" i="32"/>
  <c r="BT38" i="32"/>
  <c r="BW38" i="32"/>
  <c r="BS38" i="32"/>
  <c r="BQ29" i="32"/>
  <c r="X25" i="32"/>
  <c r="T25" i="32"/>
  <c r="W25" i="32"/>
  <c r="R25" i="32"/>
  <c r="BU38" i="32"/>
  <c r="BV38" i="32"/>
  <c r="V25" i="32"/>
  <c r="BR38" i="32"/>
  <c r="Y25" i="32"/>
  <c r="S25" i="32"/>
  <c r="U25" i="32"/>
  <c r="BU21" i="32"/>
  <c r="BW20" i="32"/>
  <c r="BS20" i="32"/>
  <c r="X28" i="32"/>
  <c r="T28" i="32"/>
  <c r="BX21" i="32"/>
  <c r="BT21" i="32"/>
  <c r="BV20" i="32"/>
  <c r="BR20" i="32"/>
  <c r="W28" i="32"/>
  <c r="S28" i="32"/>
  <c r="BS21" i="32"/>
  <c r="BX20" i="32"/>
  <c r="U28" i="32"/>
  <c r="BV21" i="32"/>
  <c r="BR21" i="32"/>
  <c r="BU20" i="32"/>
  <c r="R28" i="32"/>
  <c r="V28" i="32"/>
  <c r="BW21" i="32"/>
  <c r="BT20" i="32"/>
  <c r="BQ19" i="32"/>
  <c r="Y28" i="32"/>
  <c r="BU29" i="32"/>
  <c r="BW29" i="32"/>
  <c r="BR29" i="32"/>
  <c r="BW26" i="32"/>
  <c r="BS26" i="32"/>
  <c r="BQ24" i="32"/>
  <c r="BV29" i="32"/>
  <c r="BV26" i="32"/>
  <c r="BR26" i="32"/>
  <c r="BX29" i="32"/>
  <c r="BX26" i="32"/>
  <c r="BT29" i="32"/>
  <c r="BU26" i="32"/>
  <c r="BS29" i="32"/>
  <c r="BT26" i="32"/>
  <c r="Q20" i="32"/>
  <c r="E20" i="32" s="1"/>
  <c r="BU49" i="32"/>
  <c r="V49" i="32"/>
  <c r="R49" i="32"/>
  <c r="BW49" i="32"/>
  <c r="BS49" i="32"/>
  <c r="X49" i="32"/>
  <c r="T49" i="32"/>
  <c r="BX49" i="32"/>
  <c r="S49" i="32"/>
  <c r="BV49" i="32"/>
  <c r="Y49" i="32"/>
  <c r="BT49" i="32"/>
  <c r="BR49" i="32"/>
  <c r="W49" i="32"/>
  <c r="BQ40" i="32"/>
  <c r="U49" i="32"/>
  <c r="BU31" i="32"/>
  <c r="BW30" i="32"/>
  <c r="BS30" i="32"/>
  <c r="BT31" i="32"/>
  <c r="BV30" i="32"/>
  <c r="BU27" i="32"/>
  <c r="BQ25" i="32"/>
  <c r="X18" i="32"/>
  <c r="T18" i="32"/>
  <c r="BX31" i="32"/>
  <c r="BS31" i="32"/>
  <c r="BU30" i="32"/>
  <c r="BX27" i="32"/>
  <c r="BT27" i="32"/>
  <c r="W18" i="32"/>
  <c r="S18" i="32"/>
  <c r="BR31" i="32"/>
  <c r="BS27" i="32"/>
  <c r="V18" i="32"/>
  <c r="BV31" i="32"/>
  <c r="BR30" i="32"/>
  <c r="BV27" i="32"/>
  <c r="Y18" i="32"/>
  <c r="BX30" i="32"/>
  <c r="BR27" i="32"/>
  <c r="U18" i="32"/>
  <c r="BW31" i="32"/>
  <c r="BT30" i="32"/>
  <c r="BW27" i="32"/>
  <c r="R18" i="32"/>
  <c r="BU28" i="32"/>
  <c r="BV28" i="32"/>
  <c r="X29" i="32"/>
  <c r="T29" i="32"/>
  <c r="BU25" i="32"/>
  <c r="BT28" i="32"/>
  <c r="W29" i="32"/>
  <c r="S29" i="32"/>
  <c r="BX25" i="32"/>
  <c r="BT25" i="32"/>
  <c r="BR28" i="32"/>
  <c r="Y29" i="32"/>
  <c r="BR25" i="32"/>
  <c r="BS28" i="32"/>
  <c r="R29" i="32"/>
  <c r="BS25" i="32"/>
  <c r="BX28" i="32"/>
  <c r="V29" i="32"/>
  <c r="BW25" i="32"/>
  <c r="BW28" i="32"/>
  <c r="U29" i="32"/>
  <c r="BV25" i="32"/>
  <c r="BQ23" i="32"/>
  <c r="V16" i="32"/>
  <c r="R16" i="32"/>
  <c r="BW16" i="32"/>
  <c r="BS16" i="32"/>
  <c r="Y16" i="32"/>
  <c r="U16" i="32"/>
  <c r="BV16" i="32"/>
  <c r="BR16" i="32"/>
  <c r="W16" i="32"/>
  <c r="BQ16" i="32"/>
  <c r="X16" i="32"/>
  <c r="T16" i="32"/>
  <c r="BX16" i="32"/>
  <c r="BT16" i="32"/>
  <c r="S16" i="32"/>
  <c r="BU16" i="32"/>
  <c r="BU15" i="32"/>
  <c r="BQ15" i="32"/>
  <c r="W20" i="32"/>
  <c r="S20" i="32"/>
  <c r="BX15" i="32"/>
  <c r="BT15" i="32"/>
  <c r="V20" i="32"/>
  <c r="R20" i="32"/>
  <c r="BR15" i="32"/>
  <c r="Y20" i="32"/>
  <c r="T20" i="32"/>
  <c r="BW15" i="32"/>
  <c r="X20" i="32"/>
  <c r="BS15" i="32"/>
  <c r="BV15" i="32"/>
  <c r="U20" i="32"/>
  <c r="A28" i="33" l="1"/>
  <c r="A16" i="33" s="1"/>
  <c r="A12" i="33" s="1"/>
  <c r="A15" i="33"/>
  <c r="A30" i="34"/>
  <c r="A28" i="34" s="1"/>
  <c r="A26" i="34"/>
  <c r="A33" i="34" s="1"/>
  <c r="A15" i="34" s="1"/>
  <c r="A22" i="34" s="1"/>
  <c r="A23" i="34" s="1"/>
  <c r="A8" i="34" s="1"/>
  <c r="A6" i="34" s="1"/>
  <c r="A29" i="34"/>
  <c r="A13" i="34"/>
  <c r="A18" i="34" s="1"/>
  <c r="A22" i="31"/>
  <c r="A23" i="31" s="1"/>
  <c r="A17" i="31"/>
  <c r="A8" i="31" s="1"/>
  <c r="A39" i="31"/>
  <c r="A28" i="31"/>
  <c r="A16" i="31"/>
  <c r="A24" i="31" s="1"/>
  <c r="A7" i="31"/>
  <c r="A30" i="31"/>
  <c r="A27" i="31" s="1"/>
  <c r="A37" i="31"/>
  <c r="A38" i="31" s="1"/>
  <c r="A10" i="31" s="1"/>
  <c r="A17" i="32"/>
  <c r="A13" i="32" s="1"/>
  <c r="A40" i="32"/>
  <c r="A16" i="32" s="1"/>
  <c r="A38" i="32"/>
  <c r="A11" i="32"/>
  <c r="A20" i="32"/>
  <c r="A24" i="32"/>
  <c r="A9" i="32" s="1"/>
  <c r="A36" i="32"/>
  <c r="A14" i="32" s="1"/>
  <c r="A31" i="32"/>
  <c r="A28" i="32" s="1"/>
  <c r="A34" i="32"/>
  <c r="A39" i="32"/>
  <c r="A23" i="32" s="1"/>
  <c r="A19" i="32" s="1"/>
  <c r="A41" i="32" s="1"/>
  <c r="A29" i="32" s="1"/>
  <c r="A18" i="32" s="1"/>
  <c r="A21" i="32" s="1"/>
  <c r="A26" i="32" s="1"/>
  <c r="A27" i="32" s="1"/>
  <c r="A12" i="32" s="1"/>
  <c r="A8" i="32" s="1"/>
  <c r="A30" i="32"/>
  <c r="A32" i="32" s="1"/>
  <c r="A15" i="32" s="1"/>
  <c r="A34" i="34" l="1"/>
  <c r="A35" i="34" s="1"/>
  <c r="A36" i="34" s="1"/>
  <c r="A37" i="34" s="1"/>
  <c r="A38" i="34" s="1"/>
  <c r="A39" i="34" s="1"/>
  <c r="A40" i="34" s="1"/>
  <c r="A41" i="34" s="1"/>
  <c r="A16" i="34"/>
  <c r="A17" i="34" s="1"/>
  <c r="A19" i="34"/>
  <c r="A36" i="31"/>
  <c r="A40" i="31" s="1"/>
  <c r="A29" i="31" s="1"/>
  <c r="A19" i="31" s="1"/>
  <c r="A25" i="32"/>
  <c r="A22" i="32" s="1"/>
  <c r="A37" i="32" s="1"/>
  <c r="A35" i="32" s="1"/>
  <c r="A7" i="32" s="1"/>
  <c r="A10" i="32" s="1"/>
  <c r="A33" i="32"/>
  <c r="A42" i="32" s="1"/>
  <c r="A43" i="32" s="1"/>
  <c r="A44" i="32" s="1"/>
  <c r="A45" i="32" s="1"/>
  <c r="A46" i="32" s="1"/>
  <c r="A47" i="32" s="1"/>
  <c r="A48" i="32" s="1"/>
  <c r="A6" i="32"/>
  <c r="A23" i="33" l="1"/>
  <c r="A8" i="33" s="1"/>
  <c r="A41" i="31"/>
  <c r="A52" i="31"/>
  <c r="A53" i="31" s="1"/>
  <c r="A20" i="31"/>
  <c r="A6" i="31" s="1"/>
  <c r="A33" i="31" l="1"/>
  <c r="A46" i="31" s="1"/>
  <c r="A47" i="31" s="1"/>
  <c r="A42" i="31"/>
  <c r="A54" i="31"/>
  <c r="A11" i="31"/>
  <c r="A44" i="31" l="1"/>
  <c r="A12" i="31" s="1"/>
  <c r="A55" i="31"/>
  <c r="A56" i="31" s="1"/>
  <c r="A36" i="33"/>
  <c r="A37" i="33"/>
  <c r="A38" i="33" s="1"/>
  <c r="A39" i="33" s="1"/>
  <c r="A40" i="33" s="1"/>
  <c r="A41" i="33" s="1"/>
  <c r="A42" i="33" s="1"/>
  <c r="A43" i="33" s="1"/>
  <c r="A44" i="33" s="1"/>
  <c r="A45" i="33" s="1"/>
  <c r="A32" i="33" s="1"/>
  <c r="A26" i="33" s="1"/>
  <c r="A30" i="33"/>
  <c r="A31" i="33"/>
  <c r="A9" i="33"/>
  <c r="A25" i="33"/>
  <c r="A35" i="33"/>
  <c r="A22" i="33"/>
  <c r="A10" i="33"/>
  <c r="A46" i="33" l="1"/>
  <c r="A47" i="33" s="1"/>
  <c r="A48" i="33" s="1"/>
</calcChain>
</file>

<file path=xl/sharedStrings.xml><?xml version="1.0" encoding="utf-8"?>
<sst xmlns="http://schemas.openxmlformats.org/spreadsheetml/2006/main" count="5401" uniqueCount="1075">
  <si>
    <t>Resultatliste Oslo Cup 2013 - Gutter 11 år</t>
  </si>
  <si>
    <t>Plass</t>
  </si>
  <si>
    <t>Etternavn</t>
  </si>
  <si>
    <t>Fornavn</t>
  </si>
  <si>
    <t>Klubb</t>
  </si>
  <si>
    <t>Poeng</t>
  </si>
  <si>
    <t>Hunshammer</t>
  </si>
  <si>
    <t>Adrian</t>
  </si>
  <si>
    <t>1</t>
  </si>
  <si>
    <t>Wahlqvist</t>
  </si>
  <si>
    <t>Jesper</t>
  </si>
  <si>
    <t>Heming</t>
  </si>
  <si>
    <t>2</t>
  </si>
  <si>
    <t>Holter</t>
  </si>
  <si>
    <t>Mikael Oscar</t>
  </si>
  <si>
    <t>3</t>
  </si>
  <si>
    <t>Straume</t>
  </si>
  <si>
    <t>Fredrik</t>
  </si>
  <si>
    <t>Ready</t>
  </si>
  <si>
    <t>4</t>
  </si>
  <si>
    <t>Giskås</t>
  </si>
  <si>
    <t>Eirik Schau</t>
  </si>
  <si>
    <t>IRS</t>
  </si>
  <si>
    <t>5</t>
  </si>
  <si>
    <t>Altmann</t>
  </si>
  <si>
    <t>Thomas</t>
  </si>
  <si>
    <t>6</t>
  </si>
  <si>
    <t>Grimkelsrud</t>
  </si>
  <si>
    <t>Magnus</t>
  </si>
  <si>
    <t>7</t>
  </si>
  <si>
    <t>Mørck Kristiansen</t>
  </si>
  <si>
    <t>Joakim</t>
  </si>
  <si>
    <t>8</t>
  </si>
  <si>
    <t>Mondschein</t>
  </si>
  <si>
    <t>Julius</t>
  </si>
  <si>
    <t>9</t>
  </si>
  <si>
    <t>Sanderberg</t>
  </si>
  <si>
    <t>Martin</t>
  </si>
  <si>
    <t>10</t>
  </si>
  <si>
    <t>Kollandsrud</t>
  </si>
  <si>
    <t>11</t>
  </si>
  <si>
    <t>Bottolfsen</t>
  </si>
  <si>
    <t>Sigurd</t>
  </si>
  <si>
    <t>12</t>
  </si>
  <si>
    <t>Bang</t>
  </si>
  <si>
    <t>Eirik Aleksander</t>
  </si>
  <si>
    <t>13</t>
  </si>
  <si>
    <t>Stuen</t>
  </si>
  <si>
    <t>Trym Andre</t>
  </si>
  <si>
    <t>14</t>
  </si>
  <si>
    <t>Knudsen</t>
  </si>
  <si>
    <t>Henrik Gonzales</t>
  </si>
  <si>
    <t>15</t>
  </si>
  <si>
    <t>Arvesen</t>
  </si>
  <si>
    <t>Christian</t>
  </si>
  <si>
    <t>BSK</t>
  </si>
  <si>
    <t>DSQ</t>
  </si>
  <si>
    <t>Eidstumo</t>
  </si>
  <si>
    <t>Mikael</t>
  </si>
  <si>
    <t>Foss</t>
  </si>
  <si>
    <t>Christian August</t>
  </si>
  <si>
    <t>Fredriksen</t>
  </si>
  <si>
    <t>Marius</t>
  </si>
  <si>
    <t>Hognes-Olsen</t>
  </si>
  <si>
    <t>Emil</t>
  </si>
  <si>
    <t>Selte</t>
  </si>
  <si>
    <t>Nicolai</t>
  </si>
  <si>
    <t>Buer</t>
  </si>
  <si>
    <t>Jonas</t>
  </si>
  <si>
    <t>Steen-Olsen</t>
  </si>
  <si>
    <t>Sander</t>
  </si>
  <si>
    <t>Haug</t>
  </si>
  <si>
    <t>Fredrik Willumsen</t>
  </si>
  <si>
    <t>Nordby</t>
  </si>
  <si>
    <t>Eskil T.</t>
  </si>
  <si>
    <t>Silset</t>
  </si>
  <si>
    <t>Christoffer Westerby</t>
  </si>
  <si>
    <t>Selvaag</t>
  </si>
  <si>
    <t>Nikolas</t>
  </si>
  <si>
    <t>Kvammen</t>
  </si>
  <si>
    <t>Bendik</t>
  </si>
  <si>
    <t>Tajet</t>
  </si>
  <si>
    <t>Petter</t>
  </si>
  <si>
    <t>Pettersen</t>
  </si>
  <si>
    <t>Casper</t>
  </si>
  <si>
    <t>Jørundland</t>
  </si>
  <si>
    <t>Filip</t>
  </si>
  <si>
    <t>Horgen</t>
  </si>
  <si>
    <t>Thomas Astrup</t>
  </si>
  <si>
    <t>Solli</t>
  </si>
  <si>
    <t>Akerjordet</t>
  </si>
  <si>
    <t>Vemund</t>
  </si>
  <si>
    <t>Grenman</t>
  </si>
  <si>
    <t>Kolstad</t>
  </si>
  <si>
    <t>Per</t>
  </si>
  <si>
    <t>Wettre</t>
  </si>
  <si>
    <t>Anders</t>
  </si>
  <si>
    <t>Manley</t>
  </si>
  <si>
    <t>Andersen</t>
  </si>
  <si>
    <t>Christian Johan</t>
  </si>
  <si>
    <t>Berg</t>
  </si>
  <si>
    <t>Bendik H.</t>
  </si>
  <si>
    <t>Berger</t>
  </si>
  <si>
    <t>USK</t>
  </si>
  <si>
    <t>Finne</t>
  </si>
  <si>
    <t>Carl</t>
  </si>
  <si>
    <t>Langaard</t>
  </si>
  <si>
    <t>Lorentzen</t>
  </si>
  <si>
    <t>Georg N.</t>
  </si>
  <si>
    <t>Lyng-Jørgensen</t>
  </si>
  <si>
    <t>Simon</t>
  </si>
  <si>
    <t>Nersund</t>
  </si>
  <si>
    <t>Vegard</t>
  </si>
  <si>
    <t>Nitteberg</t>
  </si>
  <si>
    <t>Oscar</t>
  </si>
  <si>
    <t>Røvde</t>
  </si>
  <si>
    <t>Sebastian Ryen</t>
  </si>
  <si>
    <t>Søvik</t>
  </si>
  <si>
    <t>Underthun</t>
  </si>
  <si>
    <t>Christopher</t>
  </si>
  <si>
    <t>Njård</t>
  </si>
  <si>
    <t>Zimmer</t>
  </si>
  <si>
    <t>16</t>
  </si>
  <si>
    <t>17</t>
  </si>
  <si>
    <t>18</t>
  </si>
  <si>
    <t>19</t>
  </si>
  <si>
    <t>DNF</t>
  </si>
  <si>
    <t>Resultatliste Oslo Cup 2013 - Gutter 12 år</t>
  </si>
  <si>
    <t>Hanna</t>
  </si>
  <si>
    <t>Josephine Nystrøm</t>
  </si>
  <si>
    <t>Aurora</t>
  </si>
  <si>
    <t>Vanessa Riise</t>
  </si>
  <si>
    <t>Nero Alpin</t>
  </si>
  <si>
    <t xml:space="preserve">Emilie Marie </t>
  </si>
  <si>
    <t>Ane</t>
  </si>
  <si>
    <t>Helene Malting</t>
  </si>
  <si>
    <t>Katharina</t>
  </si>
  <si>
    <t>Nora</t>
  </si>
  <si>
    <t>Eva Geiran</t>
  </si>
  <si>
    <t>Dina</t>
  </si>
  <si>
    <t>Resultatliste Oslo Cup 2013 - Jenter 11 år</t>
  </si>
  <si>
    <t>Resultatliste Oslo Cup 2013 - Jenter 12 år</t>
  </si>
  <si>
    <t>Tiril Alsgaard</t>
  </si>
  <si>
    <t>Berge</t>
  </si>
  <si>
    <t>Erle</t>
  </si>
  <si>
    <t>Tinna Jagge</t>
  </si>
  <si>
    <t>Julie</t>
  </si>
  <si>
    <t>Matrine</t>
  </si>
  <si>
    <t>Ester</t>
  </si>
  <si>
    <t>Emilie</t>
  </si>
  <si>
    <t>Anja Helene</t>
  </si>
  <si>
    <t>Helene</t>
  </si>
  <si>
    <t>Margrethe</t>
  </si>
  <si>
    <t>Martha</t>
  </si>
  <si>
    <t>Helena</t>
  </si>
  <si>
    <t>Marie</t>
  </si>
  <si>
    <t>Tomine</t>
  </si>
  <si>
    <t>Ingvild</t>
  </si>
  <si>
    <t>Ellen</t>
  </si>
  <si>
    <t>Lea Gabriella</t>
  </si>
  <si>
    <t>Marte</t>
  </si>
  <si>
    <t>Mabel Margaretha Larssen</t>
  </si>
  <si>
    <t>Paulina</t>
  </si>
  <si>
    <t>Christina Haukenes</t>
  </si>
  <si>
    <t>Cornelia</t>
  </si>
  <si>
    <t>Maria Lindheim</t>
  </si>
  <si>
    <t>Oda</t>
  </si>
  <si>
    <t>Mille</t>
  </si>
  <si>
    <t>Klakegg</t>
  </si>
  <si>
    <t>Rasmussen</t>
  </si>
  <si>
    <t>Telje</t>
  </si>
  <si>
    <t>Naas</t>
  </si>
  <si>
    <t>Reinert Stene</t>
  </si>
  <si>
    <t>Bergan</t>
  </si>
  <si>
    <t>Gammelsrød</t>
  </si>
  <si>
    <t>Arntzen</t>
  </si>
  <si>
    <t>Botten</t>
  </si>
  <si>
    <t>Bull Langehaug</t>
  </si>
  <si>
    <t>Hovde</t>
  </si>
  <si>
    <t>Jørgensen</t>
  </si>
  <si>
    <t>Wilhelmsen</t>
  </si>
  <si>
    <t>Tuva</t>
  </si>
  <si>
    <t>Gran Olsen</t>
  </si>
  <si>
    <t>Lindstøl</t>
  </si>
  <si>
    <t>Fleicher</t>
  </si>
  <si>
    <t>Henni</t>
  </si>
  <si>
    <t>Fosse</t>
  </si>
  <si>
    <t>Syversen</t>
  </si>
  <si>
    <t>Larsen</t>
  </si>
  <si>
    <t>Frøland</t>
  </si>
  <si>
    <t>Norum</t>
  </si>
  <si>
    <t>Brækken</t>
  </si>
  <si>
    <t>Fjeldstad</t>
  </si>
  <si>
    <t>Moen</t>
  </si>
  <si>
    <t>Nergaard</t>
  </si>
  <si>
    <t>Petterson Nystuen</t>
  </si>
  <si>
    <t>Stormyhr</t>
  </si>
  <si>
    <t>Melkeraaen</t>
  </si>
  <si>
    <t>Ensrud</t>
  </si>
  <si>
    <t>Jonseth</t>
  </si>
  <si>
    <t>Methiesen</t>
  </si>
  <si>
    <t>Ringvold</t>
  </si>
  <si>
    <t>Røed</t>
  </si>
  <si>
    <t>Weisæth</t>
  </si>
  <si>
    <t>Del.</t>
  </si>
  <si>
    <t>Res.</t>
  </si>
  <si>
    <t>Tot.</t>
  </si>
  <si>
    <t>-------Poeng---------</t>
  </si>
  <si>
    <t>Fosseidbråten</t>
  </si>
  <si>
    <t>Eva</t>
  </si>
  <si>
    <t>Munkelien</t>
  </si>
  <si>
    <t>Mathilde</t>
  </si>
  <si>
    <t>--------Miss Volvo----------</t>
  </si>
  <si>
    <t>Sørensen</t>
  </si>
  <si>
    <t>Victoria</t>
  </si>
  <si>
    <t>Nordvik</t>
  </si>
  <si>
    <t>Mehren</t>
  </si>
  <si>
    <t>Refsum</t>
  </si>
  <si>
    <t>Ulrikke</t>
  </si>
  <si>
    <t>Polhammer</t>
  </si>
  <si>
    <t>Ebba</t>
  </si>
  <si>
    <t>Enger</t>
  </si>
  <si>
    <t>Madeleine</t>
  </si>
  <si>
    <t>Bjerck-Andresen</t>
  </si>
  <si>
    <t>Clara</t>
  </si>
  <si>
    <t>Røang</t>
  </si>
  <si>
    <t>Sara Joys</t>
  </si>
  <si>
    <t>-------Readyrennet---------</t>
  </si>
  <si>
    <t>-----Tropicanerennet-----</t>
  </si>
  <si>
    <t>Strand</t>
  </si>
  <si>
    <t>Sebastian</t>
  </si>
  <si>
    <t>Ødegaard</t>
  </si>
  <si>
    <t>Helgaker</t>
  </si>
  <si>
    <t>Torjus</t>
  </si>
  <si>
    <t>Harestua</t>
  </si>
  <si>
    <t>Dahl</t>
  </si>
  <si>
    <t>Felix Linus</t>
  </si>
  <si>
    <t>Nils</t>
  </si>
  <si>
    <t>Ekeberg</t>
  </si>
  <si>
    <t>Frikk</t>
  </si>
  <si>
    <t>Bostad</t>
  </si>
  <si>
    <t>Ludvig Wormnæs</t>
  </si>
  <si>
    <t>TRY</t>
  </si>
  <si>
    <t>HSIL</t>
  </si>
  <si>
    <t>Rælingen</t>
  </si>
  <si>
    <t>Rena</t>
  </si>
  <si>
    <t>Lillehammer</t>
  </si>
  <si>
    <t>Stabek</t>
  </si>
  <si>
    <t>NeRo</t>
  </si>
  <si>
    <t>Kjelsås</t>
  </si>
  <si>
    <t>Nero</t>
  </si>
  <si>
    <t>Hakadal</t>
  </si>
  <si>
    <t>Brumunddal</t>
  </si>
  <si>
    <t>Sjølshagen</t>
  </si>
  <si>
    <t>Marielle Kiil</t>
  </si>
  <si>
    <t>Eide</t>
  </si>
  <si>
    <t>Ingrid Moen</t>
  </si>
  <si>
    <t>Berglund</t>
  </si>
  <si>
    <t>Kaja</t>
  </si>
  <si>
    <t>Thelle</t>
  </si>
  <si>
    <t>Leander</t>
  </si>
  <si>
    <t>Fridtjof Følstad</t>
  </si>
  <si>
    <t>Lund</t>
  </si>
  <si>
    <t>Bache-Wiig</t>
  </si>
  <si>
    <t>Andreas</t>
  </si>
  <si>
    <t>Nymoen</t>
  </si>
  <si>
    <t>Henrik Bjerke</t>
  </si>
  <si>
    <t>Stokke</t>
  </si>
  <si>
    <t>Axel</t>
  </si>
  <si>
    <t>Morris Kyrre Hovde</t>
  </si>
  <si>
    <t>Næss</t>
  </si>
  <si>
    <t>Iver Walday</t>
  </si>
  <si>
    <t>Amundsen</t>
  </si>
  <si>
    <t>Henrik R.</t>
  </si>
  <si>
    <t>Dramstad</t>
  </si>
  <si>
    <t>Espeseth</t>
  </si>
  <si>
    <t>Christian Oliveira</t>
  </si>
  <si>
    <t>Kip Øen</t>
  </si>
  <si>
    <t>Wessel</t>
  </si>
  <si>
    <t>Sehm</t>
  </si>
  <si>
    <t>Kasper</t>
  </si>
  <si>
    <t>---------Mr Volvo-----------</t>
  </si>
  <si>
    <t>Poengsystem:</t>
  </si>
  <si>
    <t>- Det gis 5 deltakerpoeng pr. renn, uanhengig av resultat og om resultatet er tellende i sammendraget</t>
  </si>
  <si>
    <t xml:space="preserve">- World Cup poeng for plasseringer (100 poeng for seier, 80 for andre plass osv). </t>
  </si>
  <si>
    <t>- De fire beste resultatene er tellende i sammendraget</t>
  </si>
  <si>
    <t>- Det konkurreres i separate årsklasser, J11, G11, J12 og G12</t>
  </si>
  <si>
    <t>- De fire beste resultatene er tellende sammenlagt, men alle deltakerpoengene teller med i totalresultatet</t>
  </si>
  <si>
    <t>- Premiering av de tre beste sammenlagt i hver klasse</t>
  </si>
  <si>
    <t>Forklaring på overskriften i resultatlistene:</t>
  </si>
  <si>
    <t xml:space="preserve">- Plass = plassering i rennet </t>
  </si>
  <si>
    <t xml:space="preserve">- Res. = resultatpoeng etter World Cup skala </t>
  </si>
  <si>
    <t xml:space="preserve">- Del. = deltakerpoeng, 5 poeng for deltakelse </t>
  </si>
  <si>
    <t xml:space="preserve">- Tot. = totalpoeng for rennet, sum av resultatpoeng og deltakerpoeng </t>
  </si>
  <si>
    <t>- Sammenlagtresultatene beregnes med World Cup poeng + deltakerpoeng.</t>
  </si>
  <si>
    <t>---Polarn O. Pyret Cup-----</t>
  </si>
  <si>
    <t>Lysklætt</t>
  </si>
  <si>
    <t>Wilhelm Eliassen</t>
  </si>
  <si>
    <t>Kroken</t>
  </si>
  <si>
    <t>Elias</t>
  </si>
  <si>
    <t>Fredrik Michael</t>
  </si>
  <si>
    <t>Ulven</t>
  </si>
  <si>
    <t>Moe</t>
  </si>
  <si>
    <t>Johannes</t>
  </si>
  <si>
    <t>Brandt</t>
  </si>
  <si>
    <t>Fegth</t>
  </si>
  <si>
    <t>Strømme</t>
  </si>
  <si>
    <t>Paul</t>
  </si>
  <si>
    <t>Wandem</t>
  </si>
  <si>
    <t>Andersgaard</t>
  </si>
  <si>
    <t>Lørenskog</t>
  </si>
  <si>
    <t>Naustdal</t>
  </si>
  <si>
    <t>Sverre Bergseth</t>
  </si>
  <si>
    <t>Bakkevik</t>
  </si>
  <si>
    <t>Jacob</t>
  </si>
  <si>
    <t>Norstrand</t>
  </si>
  <si>
    <t>Tobias</t>
  </si>
  <si>
    <t>Smeby</t>
  </si>
  <si>
    <t>Asker</t>
  </si>
  <si>
    <t>Emma Cecilie</t>
  </si>
  <si>
    <t>de Lange</t>
  </si>
  <si>
    <t>Berthine</t>
  </si>
  <si>
    <t>Sandvik</t>
  </si>
  <si>
    <t>Nora Kristine</t>
  </si>
  <si>
    <t>Espe</t>
  </si>
  <si>
    <t>Anniken</t>
  </si>
  <si>
    <t>Andrea</t>
  </si>
  <si>
    <t>Solberg Jansen</t>
  </si>
  <si>
    <t>Langsrud</t>
  </si>
  <si>
    <t>Pernille</t>
  </si>
  <si>
    <t>Bakken</t>
  </si>
  <si>
    <t>Cathrine Marie</t>
  </si>
  <si>
    <t>Aasland</t>
  </si>
  <si>
    <t>Pia Engemoen</t>
  </si>
  <si>
    <t>Leivestad</t>
  </si>
  <si>
    <t>Ingrid</t>
  </si>
  <si>
    <t>Grinde-Andersen</t>
  </si>
  <si>
    <t>Nadia</t>
  </si>
  <si>
    <t>Gjetsund</t>
  </si>
  <si>
    <t>Sofie</t>
  </si>
  <si>
    <t>Lea Fondevik</t>
  </si>
  <si>
    <t>Børsum</t>
  </si>
  <si>
    <t>Astrup</t>
  </si>
  <si>
    <t>Isabel</t>
  </si>
  <si>
    <t>Mons Monsen</t>
  </si>
  <si>
    <t>Robin Lysebråte</t>
  </si>
  <si>
    <t>Forbrigd</t>
  </si>
  <si>
    <t>Alexander</t>
  </si>
  <si>
    <t>Nordhus</t>
  </si>
  <si>
    <t>Nils S-l</t>
  </si>
  <si>
    <t>Riis</t>
  </si>
  <si>
    <t>Johan</t>
  </si>
  <si>
    <t>Bergmann</t>
  </si>
  <si>
    <t>Felix K.</t>
  </si>
  <si>
    <t>Bengston</t>
  </si>
  <si>
    <t>Lucas</t>
  </si>
  <si>
    <t>Wahl</t>
  </si>
  <si>
    <t>Thomas Bu</t>
  </si>
  <si>
    <t>Giverin</t>
  </si>
  <si>
    <t>Albert</t>
  </si>
  <si>
    <t>Mæle</t>
  </si>
  <si>
    <t>Martinius</t>
  </si>
  <si>
    <t>Olson</t>
  </si>
  <si>
    <t>-----Euro-tecfarten------</t>
  </si>
  <si>
    <t>brutto</t>
  </si>
  <si>
    <t>Antall</t>
  </si>
  <si>
    <t>renn</t>
  </si>
  <si>
    <t>Blomquist</t>
  </si>
  <si>
    <t>Josephine</t>
  </si>
  <si>
    <t>Nordstrand</t>
  </si>
  <si>
    <t>Myhre</t>
  </si>
  <si>
    <t>Martine</t>
  </si>
  <si>
    <t>Lindbäck</t>
  </si>
  <si>
    <t>Amalie Nybø</t>
  </si>
  <si>
    <t>Resultatpoeng hvis mer enn 4 renn</t>
  </si>
  <si>
    <t>Fougner</t>
  </si>
  <si>
    <t>Jenner</t>
  </si>
  <si>
    <t>Bo</t>
  </si>
  <si>
    <t>Melbye</t>
  </si>
  <si>
    <t>Henrik Hagensen</t>
  </si>
  <si>
    <t>Sørli</t>
  </si>
  <si>
    <t>Marit Hoksnes</t>
  </si>
  <si>
    <t>Ferdinand Klæboe</t>
  </si>
  <si>
    <t>Orskaug</t>
  </si>
  <si>
    <t>Markus</t>
  </si>
  <si>
    <t>Totalt antall løpere/renn</t>
  </si>
  <si>
    <t>------Nordstrand SL-------</t>
  </si>
  <si>
    <t>-------Trollrennet---------</t>
  </si>
  <si>
    <t>---------Plassering i rennene-------------</t>
  </si>
  <si>
    <t>Miss Volvo</t>
  </si>
  <si>
    <t>Readyrennet</t>
  </si>
  <si>
    <t>Tropicana</t>
  </si>
  <si>
    <t>Polarn O. Pyret</t>
  </si>
  <si>
    <t>Euro-tecfarten</t>
  </si>
  <si>
    <t>Nordstrand SL</t>
  </si>
  <si>
    <t>Trollrennet</t>
  </si>
  <si>
    <t>Conradi</t>
  </si>
  <si>
    <t>Harloff</t>
  </si>
  <si>
    <t>Hemme Granerud</t>
  </si>
  <si>
    <t>Mogens Karlsson</t>
  </si>
  <si>
    <t>Løpere med minst fire renn</t>
  </si>
  <si>
    <t>Totalt antall løpere</t>
  </si>
  <si>
    <t xml:space="preserve">Løpere med </t>
  </si>
  <si>
    <t>minst 4 renn</t>
  </si>
  <si>
    <t>Løpere som</t>
  </si>
  <si>
    <t>har vært med</t>
  </si>
  <si>
    <t>Antall startende løpere</t>
  </si>
  <si>
    <t>Totalt antall starter</t>
  </si>
  <si>
    <t>Antall løpere med minst 4 renn</t>
  </si>
  <si>
    <t>J11</t>
  </si>
  <si>
    <t>G11</t>
  </si>
  <si>
    <t>J12</t>
  </si>
  <si>
    <t>G12</t>
  </si>
  <si>
    <t>Totalt</t>
  </si>
  <si>
    <t>Antall løpere med 7 starter</t>
  </si>
  <si>
    <t>7 renn</t>
  </si>
  <si>
    <t>kun 1 renn</t>
  </si>
  <si>
    <t>Løpere med kun 1 renn</t>
  </si>
  <si>
    <t>Løpere med 7 renn</t>
  </si>
  <si>
    <t>Løpere med 6 renn</t>
  </si>
  <si>
    <t>Løpere med 5 renn</t>
  </si>
  <si>
    <t>Løpere med 4 renn</t>
  </si>
  <si>
    <t>Løpere med 3 renn</t>
  </si>
  <si>
    <t>Løpere med 2 renn</t>
  </si>
  <si>
    <t>6 renn</t>
  </si>
  <si>
    <t>5 renn</t>
  </si>
  <si>
    <t>4 renn</t>
  </si>
  <si>
    <t>3 renn</t>
  </si>
  <si>
    <t>2 renn</t>
  </si>
  <si>
    <t>Sum/kontroll</t>
  </si>
  <si>
    <t>Antall løpere med 6 starter</t>
  </si>
  <si>
    <t>Antall løpere med 5 starter</t>
  </si>
  <si>
    <t>Antall løpere med 4 starter</t>
  </si>
  <si>
    <t>Antall løpere med 3 starter</t>
  </si>
  <si>
    <t>Antall løpere med 2 starter</t>
  </si>
  <si>
    <t>Antall løpere med kun 1 start</t>
  </si>
  <si>
    <t>SUM</t>
  </si>
  <si>
    <t>Nygård</t>
  </si>
  <si>
    <t>Kongsberg</t>
  </si>
  <si>
    <t>- Resultater/poeng som ikke er tellende for de som har kjørt flere enn fire renn er markert/skravert med grått</t>
  </si>
  <si>
    <t>-----------------Plassering i rennene---------------------</t>
  </si>
  <si>
    <t>- Oslo Cup arrangeres av Oslo Skikrets i samarbeid med IRS, Heming, Ready, Njård, HSIL og Kjelsås</t>
  </si>
  <si>
    <t>------Euro-tecfarten--------</t>
  </si>
  <si>
    <t>Victor</t>
  </si>
  <si>
    <t>Ola</t>
  </si>
  <si>
    <t>Deltakerstatistikk Oslo Cup 2014</t>
  </si>
  <si>
    <t>Astrid</t>
  </si>
  <si>
    <t>Linnea</t>
  </si>
  <si>
    <t>IRS Rennet</t>
  </si>
  <si>
    <t>Ljan Rennet</t>
  </si>
  <si>
    <t>Ready Rennet</t>
  </si>
  <si>
    <t>Telenor Arena Cup</t>
  </si>
  <si>
    <t>--------IRS Rennet----------</t>
  </si>
  <si>
    <t>Elise</t>
  </si>
  <si>
    <t>Henriette</t>
  </si>
  <si>
    <t>Ljan</t>
  </si>
  <si>
    <t>Ida Sofie</t>
  </si>
  <si>
    <t>-----Telenor Arena Cup----</t>
  </si>
  <si>
    <t>Frida</t>
  </si>
  <si>
    <t>Oscar Andreas</t>
  </si>
  <si>
    <t>Tollef</t>
  </si>
  <si>
    <t>Carl Henrik</t>
  </si>
  <si>
    <t>Martin Andreas</t>
  </si>
  <si>
    <t>Jonas August</t>
  </si>
  <si>
    <t>Gustaf</t>
  </si>
  <si>
    <t>Theodor</t>
  </si>
  <si>
    <t>Una</t>
  </si>
  <si>
    <t>Cathrine Benjamin</t>
  </si>
  <si>
    <t>Charlotta</t>
  </si>
  <si>
    <t>Hedda</t>
  </si>
  <si>
    <t>Fanny</t>
  </si>
  <si>
    <t>Erika Mathilde</t>
  </si>
  <si>
    <t>Adele</t>
  </si>
  <si>
    <t>Frederik</t>
  </si>
  <si>
    <t>Einar</t>
  </si>
  <si>
    <t>Thea</t>
  </si>
  <si>
    <t>Aksel</t>
  </si>
  <si>
    <t>--------Njård Rennet----------</t>
  </si>
  <si>
    <t>--------Ready Rennet---------</t>
  </si>
  <si>
    <t>----------Ljan Rennet---------</t>
  </si>
  <si>
    <t>8 renn</t>
  </si>
  <si>
    <t xml:space="preserve">Bugge </t>
  </si>
  <si>
    <t>Mathilde Haugdal</t>
  </si>
  <si>
    <t xml:space="preserve">Grimkelsrud </t>
  </si>
  <si>
    <t>Elisabeth</t>
  </si>
  <si>
    <t xml:space="preserve">Larsen </t>
  </si>
  <si>
    <t>Kornelia Wang</t>
  </si>
  <si>
    <t>LIL Alpin</t>
  </si>
  <si>
    <t xml:space="preserve">Lyså </t>
  </si>
  <si>
    <t>Amalie Bugge</t>
  </si>
  <si>
    <t xml:space="preserve">Røsjorde Sjøvik </t>
  </si>
  <si>
    <t>Mira</t>
  </si>
  <si>
    <t xml:space="preserve">Gurholt </t>
  </si>
  <si>
    <t>Ida Kristine</t>
  </si>
  <si>
    <t>Resultatliste Oslo Cup 2016 - Jenter 11 år</t>
  </si>
  <si>
    <t>Njård Rennet</t>
  </si>
  <si>
    <t>Oslo Alpinfestival SL</t>
  </si>
  <si>
    <t>Oslo Alpinfestival SSL</t>
  </si>
  <si>
    <t xml:space="preserve">Roed </t>
  </si>
  <si>
    <t>Elphi Haukenes</t>
  </si>
  <si>
    <t xml:space="preserve">Haakensen </t>
  </si>
  <si>
    <t xml:space="preserve">Sandvin </t>
  </si>
  <si>
    <t xml:space="preserve">Kristiansen </t>
  </si>
  <si>
    <t>Vilde Lovis</t>
  </si>
  <si>
    <t xml:space="preserve">Naustdal </t>
  </si>
  <si>
    <t xml:space="preserve">Skavik </t>
  </si>
  <si>
    <t>------------------------------Plassering i rennene---------------------------------</t>
  </si>
  <si>
    <t>----------------Resultatpoeng hvis mer enn 4 renn----------------</t>
  </si>
  <si>
    <t>--------Poeng--------</t>
  </si>
  <si>
    <t>---Oslo Alpinfestival SL---</t>
  </si>
  <si>
    <t>---Oslo Alpinfestival SSL---</t>
  </si>
  <si>
    <t xml:space="preserve">Ulrichsen Vigsnæs </t>
  </si>
  <si>
    <t>Resultatliste Oslo Cup 2016 - Gutter 11 år</t>
  </si>
  <si>
    <t xml:space="preserve">Østrøm </t>
  </si>
  <si>
    <t>Christoffer</t>
  </si>
  <si>
    <t xml:space="preserve">Sellæg </t>
  </si>
  <si>
    <t xml:space="preserve">Buchardt </t>
  </si>
  <si>
    <t xml:space="preserve">Schei </t>
  </si>
  <si>
    <t>Viktor</t>
  </si>
  <si>
    <t xml:space="preserve">Cappelen Mazzocchi </t>
  </si>
  <si>
    <t>Mats</t>
  </si>
  <si>
    <t xml:space="preserve">Gjetsund </t>
  </si>
  <si>
    <t>Eivind</t>
  </si>
  <si>
    <t xml:space="preserve">Lorentzen </t>
  </si>
  <si>
    <t>Carl Axel</t>
  </si>
  <si>
    <t>Rasmus</t>
  </si>
  <si>
    <t xml:space="preserve">Fosseidbråten </t>
  </si>
  <si>
    <t xml:space="preserve">Nergaard </t>
  </si>
  <si>
    <t>Sverre</t>
  </si>
  <si>
    <t xml:space="preserve">Maaø </t>
  </si>
  <si>
    <t>Filippo Fregosi</t>
  </si>
  <si>
    <t>Ljan Alpin</t>
  </si>
  <si>
    <t>Nordklev</t>
  </si>
  <si>
    <t>Gras</t>
  </si>
  <si>
    <t>Nicolas</t>
  </si>
  <si>
    <t xml:space="preserve">Nordhus </t>
  </si>
  <si>
    <t>Mathilde Schjøth-Iversen</t>
  </si>
  <si>
    <t xml:space="preserve">Moe </t>
  </si>
  <si>
    <t>Josefine Tunli</t>
  </si>
  <si>
    <t xml:space="preserve">Elmenhorst-Larsen </t>
  </si>
  <si>
    <t xml:space="preserve">Efskind </t>
  </si>
  <si>
    <t xml:space="preserve">Meidell </t>
  </si>
  <si>
    <t xml:space="preserve">Ringstad </t>
  </si>
  <si>
    <t xml:space="preserve">Klock-Lundgård </t>
  </si>
  <si>
    <t>Resultatliste Oslo Cup 2016 - Jenter 12 år</t>
  </si>
  <si>
    <t xml:space="preserve">Wessel-Aas </t>
  </si>
  <si>
    <t xml:space="preserve">Syrrist </t>
  </si>
  <si>
    <t>Henriethe</t>
  </si>
  <si>
    <t xml:space="preserve">Frøland </t>
  </si>
  <si>
    <t>Julie Isaksen</t>
  </si>
  <si>
    <t>Ada Pilvik</t>
  </si>
  <si>
    <t xml:space="preserve">Mortensen </t>
  </si>
  <si>
    <t xml:space="preserve">Wormdahl </t>
  </si>
  <si>
    <t xml:space="preserve">Jacobsen Krosby </t>
  </si>
  <si>
    <t xml:space="preserve">Smalberget </t>
  </si>
  <si>
    <t>Hanna Amalie</t>
  </si>
  <si>
    <t xml:space="preserve">Alsos </t>
  </si>
  <si>
    <t>Refsum Fanny</t>
  </si>
  <si>
    <t xml:space="preserve">Abelgaard Thomassen </t>
  </si>
  <si>
    <t xml:space="preserve">Høiden Rolland </t>
  </si>
  <si>
    <t xml:space="preserve">Haugen </t>
  </si>
  <si>
    <t xml:space="preserve">Bjarøy Rolén </t>
  </si>
  <si>
    <t>Cecilie</t>
  </si>
  <si>
    <t xml:space="preserve">Brækken </t>
  </si>
  <si>
    <t xml:space="preserve">Sandvik </t>
  </si>
  <si>
    <t xml:space="preserve">Normannseth </t>
  </si>
  <si>
    <t xml:space="preserve">Ertesvåg </t>
  </si>
  <si>
    <t>Kristoffer</t>
  </si>
  <si>
    <t xml:space="preserve">Bjerknes </t>
  </si>
  <si>
    <t>Elias Raaholt</t>
  </si>
  <si>
    <t xml:space="preserve">Lødemel </t>
  </si>
  <si>
    <t>Resultatliste Oslo Cup 2016 - Gutter 12 år</t>
  </si>
  <si>
    <t xml:space="preserve">Frederiksen </t>
  </si>
  <si>
    <t xml:space="preserve">Oksvik </t>
  </si>
  <si>
    <t xml:space="preserve">Riege </t>
  </si>
  <si>
    <t xml:space="preserve">Høiness-Cappelen </t>
  </si>
  <si>
    <t xml:space="preserve">Sivertsen </t>
  </si>
  <si>
    <t>Didrik</t>
  </si>
  <si>
    <t xml:space="preserve">Langsrud </t>
  </si>
  <si>
    <t xml:space="preserve">Stjernstrøm </t>
  </si>
  <si>
    <t xml:space="preserve">Stangnes </t>
  </si>
  <si>
    <t>Eirik Svae</t>
  </si>
  <si>
    <t xml:space="preserve">Lysklætt </t>
  </si>
  <si>
    <t>Alexander Eliassen</t>
  </si>
  <si>
    <t>Tveit</t>
  </si>
  <si>
    <t>Oskar Børnick</t>
  </si>
  <si>
    <t>Auren</t>
  </si>
  <si>
    <t>Nicholas</t>
  </si>
  <si>
    <t>Jansen</t>
  </si>
  <si>
    <t>Nikolai Severin</t>
  </si>
  <si>
    <t>Ragnhildstveit</t>
  </si>
  <si>
    <t>Cock</t>
  </si>
  <si>
    <t>Herman</t>
  </si>
  <si>
    <t>Bratsberg</t>
  </si>
  <si>
    <t>William</t>
  </si>
  <si>
    <t>Hammer</t>
  </si>
  <si>
    <t>Severin</t>
  </si>
  <si>
    <t>Synnestvedt</t>
  </si>
  <si>
    <t>Storm Alexander</t>
  </si>
  <si>
    <t>Eggesbø</t>
  </si>
  <si>
    <t>Bernardo</t>
  </si>
  <si>
    <t>Hepsøe</t>
  </si>
  <si>
    <t>Torius</t>
  </si>
  <si>
    <t>Vodal</t>
  </si>
  <si>
    <t>Haakon Folkenborg</t>
  </si>
  <si>
    <t>Bull Steinsland</t>
  </si>
  <si>
    <t>Nikolai Sebastian</t>
  </si>
  <si>
    <t>Benestad</t>
  </si>
  <si>
    <t>Lukas</t>
  </si>
  <si>
    <t>Schou</t>
  </si>
  <si>
    <t>Ferdinand</t>
  </si>
  <si>
    <t>Meier</t>
  </si>
  <si>
    <t>Jonatan</t>
  </si>
  <si>
    <t>Stabæk</t>
  </si>
  <si>
    <t>Haslum</t>
  </si>
  <si>
    <t>LiL Aplin</t>
  </si>
  <si>
    <t>Heibo-Tobiasson</t>
  </si>
  <si>
    <t>Tschudi Nytvedt</t>
  </si>
  <si>
    <t>Jonathan Holst</t>
  </si>
  <si>
    <t>Sundby</t>
  </si>
  <si>
    <t>Hassel</t>
  </si>
  <si>
    <t>Anton</t>
  </si>
  <si>
    <t>Mathias</t>
  </si>
  <si>
    <t>Wilhelm</t>
  </si>
  <si>
    <t>Torrissen Ingulstad</t>
  </si>
  <si>
    <t>Philip</t>
  </si>
  <si>
    <t>Lunder</t>
  </si>
  <si>
    <t>Peder</t>
  </si>
  <si>
    <t xml:space="preserve">Bakkevig </t>
  </si>
  <si>
    <t xml:space="preserve">Stabæk  </t>
  </si>
  <si>
    <t xml:space="preserve">Kjelsås  </t>
  </si>
  <si>
    <t>Skovholt</t>
  </si>
  <si>
    <t>Iris</t>
  </si>
  <si>
    <t>Gudem</t>
  </si>
  <si>
    <t>Luna</t>
  </si>
  <si>
    <t>Kaasa</t>
  </si>
  <si>
    <t>Feinberg</t>
  </si>
  <si>
    <t>Rebekka</t>
  </si>
  <si>
    <t>Grone</t>
  </si>
  <si>
    <t>Sophie</t>
  </si>
  <si>
    <t>Flydal</t>
  </si>
  <si>
    <t>Vilde</t>
  </si>
  <si>
    <t>Dietrichson</t>
  </si>
  <si>
    <t>Iben</t>
  </si>
  <si>
    <t>Trondsen</t>
  </si>
  <si>
    <t>Marie Arnstad</t>
  </si>
  <si>
    <t>Galligani</t>
  </si>
  <si>
    <t>Filippa</t>
  </si>
  <si>
    <t>Wrage</t>
  </si>
  <si>
    <t>Paulina Rønning</t>
  </si>
  <si>
    <t>Wurschmidt</t>
  </si>
  <si>
    <t>Folkvord</t>
  </si>
  <si>
    <t>Rikke</t>
  </si>
  <si>
    <t>Mia</t>
  </si>
  <si>
    <t>Briseid-Bødtker</t>
  </si>
  <si>
    <t>NjårdRennet</t>
  </si>
  <si>
    <t>Marcus</t>
  </si>
  <si>
    <t>Schoubye</t>
  </si>
  <si>
    <t>Risan</t>
  </si>
  <si>
    <t>Henrik</t>
  </si>
  <si>
    <t>Spone</t>
  </si>
  <si>
    <t>Carmen</t>
  </si>
  <si>
    <t>Jakobsen</t>
  </si>
  <si>
    <t>Alexandra Rafen</t>
  </si>
  <si>
    <t>Smedby</t>
  </si>
  <si>
    <t>Håkon</t>
  </si>
  <si>
    <t>Ardem</t>
  </si>
  <si>
    <t>Herman Andre</t>
  </si>
  <si>
    <t>Ulrichsen</t>
  </si>
  <si>
    <t>Bernhard</t>
  </si>
  <si>
    <t>Kvam</t>
  </si>
  <si>
    <t>Lucio Normann Catalano</t>
  </si>
  <si>
    <t>Haavind</t>
  </si>
  <si>
    <t>Nuila Emanuel</t>
  </si>
  <si>
    <t>Flåm</t>
  </si>
  <si>
    <t xml:space="preserve">Amalie </t>
  </si>
  <si>
    <t>Briskelid</t>
  </si>
  <si>
    <t>Hoist</t>
  </si>
  <si>
    <t>Lorange</t>
  </si>
  <si>
    <t>Solheim</t>
  </si>
  <si>
    <t>Erik Lund</t>
  </si>
  <si>
    <t>Wall</t>
  </si>
  <si>
    <t>Tilden</t>
  </si>
  <si>
    <t>Flagstad</t>
  </si>
  <si>
    <t>Finnøy</t>
  </si>
  <si>
    <t>DNQ</t>
  </si>
  <si>
    <t xml:space="preserve">Brodwall </t>
  </si>
  <si>
    <t>Emilie Rønnestad</t>
  </si>
  <si>
    <t>Mobekk</t>
  </si>
  <si>
    <t>Mina</t>
  </si>
  <si>
    <t>Blomqvist</t>
  </si>
  <si>
    <t>Maribo Alexander</t>
  </si>
  <si>
    <t xml:space="preserve">Stenbekken </t>
  </si>
  <si>
    <t>Tov Andre</t>
  </si>
  <si>
    <t>Lurås</t>
  </si>
  <si>
    <t xml:space="preserve">Forårsveen </t>
  </si>
  <si>
    <t>Lisa</t>
  </si>
  <si>
    <t>Hansen</t>
  </si>
  <si>
    <t>Løchen</t>
  </si>
  <si>
    <t>Sarah</t>
  </si>
  <si>
    <t>Hemminghytt</t>
  </si>
  <si>
    <t>Hans Herman</t>
  </si>
  <si>
    <t>Erik</t>
  </si>
  <si>
    <t xml:space="preserve">Tangen </t>
  </si>
  <si>
    <t>Marius Naustdal</t>
  </si>
  <si>
    <t xml:space="preserve">Wold-Pedersen </t>
  </si>
  <si>
    <t>Etter 6 av 8 renn</t>
  </si>
  <si>
    <t>Resultatliste Oslo Cup 2017 - Jenter 11 år</t>
  </si>
  <si>
    <t>Resultatliste Oslo Cup 2017</t>
  </si>
  <si>
    <t xml:space="preserve">- 8 renn, arrangert av de samarbeidende klubbene, inngår i Oslo Cup </t>
  </si>
  <si>
    <t>Cornelia Nystrøm</t>
  </si>
  <si>
    <t>Resultatliste Oslo Cup 2017 - Gutter 11 år</t>
  </si>
  <si>
    <t>Resultatliste Oslo Cup 2017 - Jenter 12 år</t>
  </si>
  <si>
    <t>Resultatliste Oslo Cup 2017 - Gutter 12 år</t>
  </si>
  <si>
    <t xml:space="preserve">Heming </t>
  </si>
  <si>
    <t>Nannestad</t>
  </si>
  <si>
    <t>Aardal</t>
  </si>
  <si>
    <t>Alsos</t>
  </si>
  <si>
    <t>Synne</t>
  </si>
  <si>
    <t>Bjørnstad</t>
  </si>
  <si>
    <t>Erika Scheid</t>
  </si>
  <si>
    <t>Eili</t>
  </si>
  <si>
    <t>Dynna</t>
  </si>
  <si>
    <t>Nathalie</t>
  </si>
  <si>
    <t>Finn-Hansen</t>
  </si>
  <si>
    <t>Frederiksen</t>
  </si>
  <si>
    <t>Charlotte Løvenskiold</t>
  </si>
  <si>
    <t>Cornelie</t>
  </si>
  <si>
    <t>Oustad</t>
  </si>
  <si>
    <t>Mina Foronda</t>
  </si>
  <si>
    <t>Pechhacker</t>
  </si>
  <si>
    <t>Julia</t>
  </si>
  <si>
    <t>Rustad</t>
  </si>
  <si>
    <t>Petronella G</t>
  </si>
  <si>
    <t>Solhusløkk</t>
  </si>
  <si>
    <t>Carina</t>
  </si>
  <si>
    <t>Teigen</t>
  </si>
  <si>
    <t>Cassandra</t>
  </si>
  <si>
    <t>Thorsby</t>
  </si>
  <si>
    <t>Øye</t>
  </si>
  <si>
    <t>Alva Østnes</t>
  </si>
  <si>
    <t>Astad</t>
  </si>
  <si>
    <t>Sjur Torvald Roberts</t>
  </si>
  <si>
    <t>Brevik</t>
  </si>
  <si>
    <t>Buchardt</t>
  </si>
  <si>
    <t>Cappelen Mazzocchi</t>
  </si>
  <si>
    <t>Christiansen</t>
  </si>
  <si>
    <t>Arthur Åstasund</t>
  </si>
  <si>
    <t>Dannevig</t>
  </si>
  <si>
    <t>Torbjørn</t>
  </si>
  <si>
    <t>Ekjord</t>
  </si>
  <si>
    <t>Oskar Gedde-dahl</t>
  </si>
  <si>
    <t>Engell</t>
  </si>
  <si>
    <t>Enoksen</t>
  </si>
  <si>
    <t>Fleischer</t>
  </si>
  <si>
    <t>Ulrich</t>
  </si>
  <si>
    <t>Friis Rølles</t>
  </si>
  <si>
    <t>Graff-Sponheim</t>
  </si>
  <si>
    <t>Felix</t>
  </si>
  <si>
    <t>Halvorsen</t>
  </si>
  <si>
    <t>Hellerud</t>
  </si>
  <si>
    <t>Lars</t>
  </si>
  <si>
    <t>Hiorth</t>
  </si>
  <si>
    <t>Holst</t>
  </si>
  <si>
    <t>Marcus Normann</t>
  </si>
  <si>
    <t>Nikolai Kristian</t>
  </si>
  <si>
    <t>Horntvedt</t>
  </si>
  <si>
    <t>Oliver</t>
  </si>
  <si>
    <t>Hovind Nuila</t>
  </si>
  <si>
    <t>Adrian Rafael</t>
  </si>
  <si>
    <t>Johannessen</t>
  </si>
  <si>
    <t>Oscar Løkke</t>
  </si>
  <si>
    <t>Kihle</t>
  </si>
  <si>
    <t>Jacob Lunde</t>
  </si>
  <si>
    <t>Lacoste</t>
  </si>
  <si>
    <t>Linberg</t>
  </si>
  <si>
    <t>Ulrik Fjeldavlie</t>
  </si>
  <si>
    <t>Lødemel</t>
  </si>
  <si>
    <t>Espen Alexander</t>
  </si>
  <si>
    <t>Nikolai</t>
  </si>
  <si>
    <t>Maaø</t>
  </si>
  <si>
    <t>Noer</t>
  </si>
  <si>
    <t>Ofstad Lad</t>
  </si>
  <si>
    <t>Oksvik</t>
  </si>
  <si>
    <t>Sander August</t>
  </si>
  <si>
    <t>Opsann</t>
  </si>
  <si>
    <t>Didrik Kalland</t>
  </si>
  <si>
    <t>Polmar</t>
  </si>
  <si>
    <t>Ola Skaar</t>
  </si>
  <si>
    <t>Reiersen</t>
  </si>
  <si>
    <t>Ole Marius</t>
  </si>
  <si>
    <t>Rygh</t>
  </si>
  <si>
    <t>Sandengen</t>
  </si>
  <si>
    <t>Falk Vike</t>
  </si>
  <si>
    <t>Skalstad</t>
  </si>
  <si>
    <t>Gabriel Maximus Lorang</t>
  </si>
  <si>
    <t>Skirstad</t>
  </si>
  <si>
    <t>Fabian</t>
  </si>
  <si>
    <t>Strauss</t>
  </si>
  <si>
    <t>Mikkel</t>
  </si>
  <si>
    <t>Svensen</t>
  </si>
  <si>
    <t>Felix Granum</t>
  </si>
  <si>
    <t>Torrissen</t>
  </si>
  <si>
    <t>Philip Ingulstad</t>
  </si>
  <si>
    <t>Kristian Arnstad</t>
  </si>
  <si>
    <t>Christian Folkenborg</t>
  </si>
  <si>
    <t>Wroll-Evensen</t>
  </si>
  <si>
    <t>Bugge</t>
  </si>
  <si>
    <t>Ellingsen</t>
  </si>
  <si>
    <t>Mia Synnøve</t>
  </si>
  <si>
    <t>Amalie Skottun</t>
  </si>
  <si>
    <t>Elisabet</t>
  </si>
  <si>
    <t>Gurholt</t>
  </si>
  <si>
    <t>Haakensen</t>
  </si>
  <si>
    <t>Kristiansen</t>
  </si>
  <si>
    <t>Vilde Lovise</t>
  </si>
  <si>
    <t>Lyså</t>
  </si>
  <si>
    <t>Pedersen</t>
  </si>
  <si>
    <t>Roed</t>
  </si>
  <si>
    <t>Røsjorde</t>
  </si>
  <si>
    <t>Mira Sjøvik</t>
  </si>
  <si>
    <t>Sandvin</t>
  </si>
  <si>
    <t>Bakkevig</t>
  </si>
  <si>
    <t>Sondre</t>
  </si>
  <si>
    <t>Schei</t>
  </si>
  <si>
    <t>Sellæg</t>
  </si>
  <si>
    <t>Ulrichsen Vigsnæs</t>
  </si>
  <si>
    <t>Østrøm</t>
  </si>
  <si>
    <t>Ullensaker</t>
  </si>
  <si>
    <t>Høgebøl</t>
  </si>
  <si>
    <t>Ella Louise</t>
  </si>
  <si>
    <t>Talén</t>
  </si>
  <si>
    <t>Placht</t>
  </si>
  <si>
    <t>Thadea Martine</t>
  </si>
  <si>
    <t>Sandal</t>
  </si>
  <si>
    <t>Jenny Bye</t>
  </si>
  <si>
    <t>Skavik</t>
  </si>
  <si>
    <t>Thea Skogheim</t>
  </si>
  <si>
    <t>Swenson</t>
  </si>
  <si>
    <t>Lily</t>
  </si>
  <si>
    <t>Rabben</t>
  </si>
  <si>
    <t>Ella Dahle</t>
  </si>
  <si>
    <t>Hamran</t>
  </si>
  <si>
    <t>Helga</t>
  </si>
  <si>
    <t>Pauline</t>
  </si>
  <si>
    <t>Arnesen</t>
  </si>
  <si>
    <t>Lukas Jones</t>
  </si>
  <si>
    <t>Gaarder</t>
  </si>
  <si>
    <t>Oskar Jølle</t>
  </si>
  <si>
    <t>Heide</t>
  </si>
  <si>
    <t>Vedal</t>
  </si>
  <si>
    <t>Rafaelsen</t>
  </si>
  <si>
    <t>Olav Einar</t>
  </si>
  <si>
    <t>Ellefsen</t>
  </si>
  <si>
    <t>Nicolay</t>
  </si>
  <si>
    <t>Maisen Holst</t>
  </si>
  <si>
    <t>Kristensen</t>
  </si>
  <si>
    <t>Roos</t>
  </si>
  <si>
    <t>Mortensen</t>
  </si>
  <si>
    <t>Christina</t>
  </si>
  <si>
    <t>Cornelia Margrethe Lysne</t>
  </si>
  <si>
    <t>Thorstensen</t>
  </si>
  <si>
    <t>Lydersen</t>
  </si>
  <si>
    <t>Morten Dyrstad</t>
  </si>
  <si>
    <t>Furuseth</t>
  </si>
  <si>
    <t>Nicolai Mathias</t>
  </si>
  <si>
    <t>Lunde</t>
  </si>
  <si>
    <t>Sundborn</t>
  </si>
  <si>
    <t>Torpe</t>
  </si>
  <si>
    <t>Alexander Berg</t>
  </si>
  <si>
    <t>Forberg</t>
  </si>
  <si>
    <t>Ludvig</t>
  </si>
  <si>
    <t>Meland</t>
  </si>
  <si>
    <t>Bendik Stangebye</t>
  </si>
  <si>
    <t>Olafsen Eriksson</t>
  </si>
  <si>
    <t>Yngland</t>
  </si>
  <si>
    <t>Teo Borge</t>
  </si>
  <si>
    <t>Sylvester-Davik</t>
  </si>
  <si>
    <t>Tertnes</t>
  </si>
  <si>
    <t>Brodwall</t>
  </si>
  <si>
    <t>Pia</t>
  </si>
  <si>
    <t>Olesen</t>
  </si>
  <si>
    <t>Linnea Vie</t>
  </si>
  <si>
    <t>Aandahl</t>
  </si>
  <si>
    <t>Pappos</t>
  </si>
  <si>
    <t>Nicola</t>
  </si>
  <si>
    <t>Odin</t>
  </si>
  <si>
    <t>Wessel Ass</t>
  </si>
  <si>
    <t>Camilla</t>
  </si>
  <si>
    <t>Alexandra Astrup</t>
  </si>
  <si>
    <t>Piene Skard</t>
  </si>
  <si>
    <t>Caroline</t>
  </si>
  <si>
    <t>Hoel</t>
  </si>
  <si>
    <t>Hermine Owesen</t>
  </si>
  <si>
    <t>Benjamin-Wormdal</t>
  </si>
  <si>
    <t>Sarah Louise</t>
  </si>
  <si>
    <t>Nicolaine</t>
  </si>
  <si>
    <t>Emily</t>
  </si>
  <si>
    <t>Sartz-Lunde</t>
  </si>
  <si>
    <t>Braathen</t>
  </si>
  <si>
    <t>Selma Georigia</t>
  </si>
  <si>
    <t>Axel Røsberg</t>
  </si>
  <si>
    <t>Linna</t>
  </si>
  <si>
    <t>Simon Maximillian</t>
  </si>
  <si>
    <t>Bengtson</t>
  </si>
  <si>
    <t xml:space="preserve">Nicolai  </t>
  </si>
  <si>
    <t>Axelsen</t>
  </si>
  <si>
    <t>Kristian Andenæs</t>
  </si>
  <si>
    <t>Westrum</t>
  </si>
  <si>
    <t>Suzanne Paulette Leirvik</t>
  </si>
  <si>
    <t>Julie Kahrs</t>
  </si>
  <si>
    <t>Etter 5 av 8 renn</t>
  </si>
  <si>
    <t>Greibrokk</t>
  </si>
  <si>
    <t>dsq</t>
  </si>
  <si>
    <t>Resultatliste Oslo Cup 2018 - Gutter 12 år</t>
  </si>
  <si>
    <t>Sander August Lein</t>
  </si>
  <si>
    <t>William Alexander</t>
  </si>
  <si>
    <t>Rølles</t>
  </si>
  <si>
    <t>Axel Friis</t>
  </si>
  <si>
    <t>Hovind</t>
  </si>
  <si>
    <t>Adrian R. Nuila</t>
  </si>
  <si>
    <t>Felix Trudeng</t>
  </si>
  <si>
    <t>Felix Leonard</t>
  </si>
  <si>
    <t>Fredrik Sannes</t>
  </si>
  <si>
    <t>Mikkel Bro</t>
  </si>
  <si>
    <t>Mathias Nyhus</t>
  </si>
  <si>
    <t>Oliver Ragnar</t>
  </si>
  <si>
    <t>Falk Willian</t>
  </si>
  <si>
    <t>Dyrstad</t>
  </si>
  <si>
    <t>Morten</t>
  </si>
  <si>
    <t>Sjur</t>
  </si>
  <si>
    <t>Nyman</t>
  </si>
  <si>
    <t>Eriksson</t>
  </si>
  <si>
    <t>Try</t>
  </si>
  <si>
    <t>Ofstad</t>
  </si>
  <si>
    <t>Bergh</t>
  </si>
  <si>
    <t>Skard</t>
  </si>
  <si>
    <t>Edvard</t>
  </si>
  <si>
    <t>Granerud</t>
  </si>
  <si>
    <t>Cornelie Hemme</t>
  </si>
  <si>
    <t>Charlotte C L</t>
  </si>
  <si>
    <t>Talen</t>
  </si>
  <si>
    <t>Henriette Young</t>
  </si>
  <si>
    <t>camilla</t>
  </si>
  <si>
    <t>Beck</t>
  </si>
  <si>
    <t>Mari</t>
  </si>
  <si>
    <t>Nathalie Østnes</t>
  </si>
  <si>
    <t>Nicola Alexandra</t>
  </si>
  <si>
    <t>Lily Aster Larsdatter</t>
  </si>
  <si>
    <t>PetronellaG</t>
  </si>
  <si>
    <t>Solberg</t>
  </si>
  <si>
    <t>dnf</t>
  </si>
  <si>
    <t>Ella</t>
  </si>
  <si>
    <t>Magda</t>
  </si>
  <si>
    <t>Resultatliste Oslo Cup 2018 - Jenter 12 år</t>
  </si>
  <si>
    <t>Wessel-aas</t>
  </si>
  <si>
    <t>Lysgård</t>
  </si>
  <si>
    <t>Toft</t>
  </si>
  <si>
    <t>Ola Mostraum</t>
  </si>
  <si>
    <t>Danielsen</t>
  </si>
  <si>
    <t>Didrik Heggelund</t>
  </si>
  <si>
    <t>Øksnes</t>
  </si>
  <si>
    <t>Håkon Eiksund</t>
  </si>
  <si>
    <t>Lien</t>
  </si>
  <si>
    <t>Johan Oscar</t>
  </si>
  <si>
    <t>Røkke</t>
  </si>
  <si>
    <t>Lukas Thulin</t>
  </si>
  <si>
    <t>Rehman</t>
  </si>
  <si>
    <t>Tor Fabian Evert</t>
  </si>
  <si>
    <t>Peder August</t>
  </si>
  <si>
    <t>Burum-Auensen</t>
  </si>
  <si>
    <t>Jan Nicolas</t>
  </si>
  <si>
    <t>Øslebø</t>
  </si>
  <si>
    <t>Johnsen</t>
  </si>
  <si>
    <t>Christian Hjallum</t>
  </si>
  <si>
    <t>Hartmann</t>
  </si>
  <si>
    <t>Marius Holm</t>
  </si>
  <si>
    <t>Aasdal</t>
  </si>
  <si>
    <t>BIRK</t>
  </si>
  <si>
    <t>Hole</t>
  </si>
  <si>
    <t>Henrik Grøthe</t>
  </si>
  <si>
    <t>Lommedalen</t>
  </si>
  <si>
    <t>Matheo</t>
  </si>
  <si>
    <t>Hagen</t>
  </si>
  <si>
    <t>Storm</t>
  </si>
  <si>
    <t>Alfred</t>
  </si>
  <si>
    <t>Resultatliste Oslo Cup 2018 - Gutter 11 år</t>
  </si>
  <si>
    <t>Resultatliste Oslo Cup 2018 - Jenter 11 år</t>
  </si>
  <si>
    <t>Julie Haakaas</t>
  </si>
  <si>
    <t>Elmenhorst-Larsen</t>
  </si>
  <si>
    <t>Sina</t>
  </si>
  <si>
    <t>Grøndalen</t>
  </si>
  <si>
    <t>Eira Marie</t>
  </si>
  <si>
    <t>Heggelund</t>
  </si>
  <si>
    <t>Hedda Ramstad</t>
  </si>
  <si>
    <t>Bjørland</t>
  </si>
  <si>
    <t>Olea</t>
  </si>
  <si>
    <t>Anais</t>
  </si>
  <si>
    <t>Nicoline</t>
  </si>
  <si>
    <t>Emily Nell</t>
  </si>
  <si>
    <t>Øverby</t>
  </si>
  <si>
    <t>Erle Christine Nyborg</t>
  </si>
  <si>
    <t>Bruseth</t>
  </si>
  <si>
    <t>Sienna Grande</t>
  </si>
  <si>
    <t>Hurlen</t>
  </si>
  <si>
    <t>Hermine Erichsen</t>
  </si>
  <si>
    <t>Brandi</t>
  </si>
  <si>
    <t>Philippa</t>
  </si>
  <si>
    <t>Rastad</t>
  </si>
  <si>
    <t>Julie Christine Høisæter</t>
  </si>
  <si>
    <t>Hystad</t>
  </si>
  <si>
    <t>NERO</t>
  </si>
  <si>
    <t>Benjamin-Wormdahl</t>
  </si>
  <si>
    <t>Etter 4 av 8 renn</t>
  </si>
  <si>
    <t>Aleksander Berg</t>
  </si>
  <si>
    <t>Oskar Gedde-Dahl</t>
  </si>
  <si>
    <t>William Weedon</t>
  </si>
  <si>
    <t>Sundal</t>
  </si>
  <si>
    <t>Nicolay Neuberth</t>
  </si>
  <si>
    <t>Daniel Krüger</t>
  </si>
  <si>
    <t>Lad</t>
  </si>
  <si>
    <t>Lukas Ofstad</t>
  </si>
  <si>
    <t>Pavolas</t>
  </si>
  <si>
    <t>Paulius</t>
  </si>
  <si>
    <t>Ring</t>
  </si>
  <si>
    <t>Simon Lae</t>
  </si>
  <si>
    <t>Emilie Caroline</t>
  </si>
  <si>
    <t>Semmelmann</t>
  </si>
  <si>
    <t>Ellisif Marie</t>
  </si>
  <si>
    <t>Sande</t>
  </si>
  <si>
    <t>Malene Louise Gaunt</t>
  </si>
  <si>
    <t>Elisabeth Texnæs</t>
  </si>
  <si>
    <t>Eskeland</t>
  </si>
  <si>
    <t>Helen Olivia</t>
  </si>
  <si>
    <t>Victoria Pandher</t>
  </si>
  <si>
    <t>Riiber</t>
  </si>
  <si>
    <t>Kristiane</t>
  </si>
  <si>
    <t>Rivelsrud</t>
  </si>
  <si>
    <t>Matilde Sofia</t>
  </si>
  <si>
    <t>Ingebrigtsen</t>
  </si>
  <si>
    <t>Nora Haugmoen</t>
  </si>
  <si>
    <t>Borge-Andersen</t>
  </si>
  <si>
    <t>Felin</t>
  </si>
  <si>
    <t>Roll</t>
  </si>
  <si>
    <t>Celine Amelie Engebretsen</t>
  </si>
  <si>
    <t>Grobstok</t>
  </si>
  <si>
    <t>Emilie Smedsrud</t>
  </si>
  <si>
    <t>Karlstrøm</t>
  </si>
  <si>
    <t>Kolbjørnsrud</t>
  </si>
  <si>
    <t>Kristoffersen</t>
  </si>
  <si>
    <t>Kajsa Dahl</t>
  </si>
  <si>
    <t>Vilde Emilie</t>
  </si>
  <si>
    <t>Hovdenak</t>
  </si>
  <si>
    <t>Selma Stenersen</t>
  </si>
  <si>
    <t>Hedvig Aabel</t>
  </si>
  <si>
    <t>Aleksandra</t>
  </si>
  <si>
    <t>Malling</t>
  </si>
  <si>
    <t>Michael de Vibe</t>
  </si>
  <si>
    <t>Daniels</t>
  </si>
  <si>
    <t>Alfred Axelsen</t>
  </si>
  <si>
    <t>Bagstevold</t>
  </si>
  <si>
    <t>Sindre</t>
  </si>
  <si>
    <t>Kildal</t>
  </si>
  <si>
    <t>Peder Risøe</t>
  </si>
  <si>
    <t>Tschudi-Nytvedt</t>
  </si>
  <si>
    <t>Hunstad</t>
  </si>
  <si>
    <t>Nicolai Christian</t>
  </si>
  <si>
    <t>Furuholmen</t>
  </si>
  <si>
    <t>Henrik Sæthre</t>
  </si>
  <si>
    <t>Helgerud</t>
  </si>
  <si>
    <t>Christoffer Teistum</t>
  </si>
  <si>
    <t>Krohn-Oppi</t>
  </si>
  <si>
    <t>Kristian</t>
  </si>
  <si>
    <t>Bøhmer</t>
  </si>
  <si>
    <t>Knut Fredrik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</si>
</sst>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scheme val="minor"/>
    </font>
    <font>
      <sz val="11"/>
      <color indexed="8"/>
      <name val="Calibri"/>
      <family val="2"/>
      <scheme val="minor"/>
    </font>
    <font>
      <sz val="11"/>
      <color rgb="FF3C3C3B"/>
      <name val="Calibri"/>
      <scheme val="minor"/>
    </font>
    <font>
      <sz val="11"/>
      <color rgb="FF000000"/>
      <name val="Calibri"/>
      <family val="2"/>
      <scheme val="minor"/>
    </font>
    <font>
      <sz val="9"/>
      <color indexed="8"/>
      <name val="Arial"/>
      <charset val="1"/>
    </font>
    <font>
      <sz val="11"/>
      <color rgb="FF3C3C3B"/>
      <name val="Calibri"/>
      <family val="2"/>
      <scheme val="minor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27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07">
    <xf numFmtId="0" fontId="0" fillId="0" borderId="0" xfId="0"/>
    <xf numFmtId="0" fontId="8" fillId="0" borderId="0" xfId="0" applyFont="1"/>
    <xf numFmtId="0" fontId="9" fillId="0" borderId="0" xfId="0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quotePrefix="1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13" fillId="0" borderId="0" xfId="0" applyFont="1"/>
    <xf numFmtId="0" fontId="8" fillId="2" borderId="0" xfId="0" applyFont="1" applyFill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8" fillId="0" borderId="0" xfId="0" applyFont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quotePrefix="1" applyFont="1"/>
    <xf numFmtId="0" fontId="8" fillId="0" borderId="1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8" fillId="0" borderId="1" xfId="0" quotePrefix="1" applyFont="1" applyBorder="1" applyAlignment="1">
      <alignment horizontal="left"/>
    </xf>
    <xf numFmtId="0" fontId="8" fillId="0" borderId="0" xfId="0" applyFont="1" applyAlignment="1">
      <alignment horizontal="left" textRotation="67"/>
    </xf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0" fillId="0" borderId="6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0" fillId="0" borderId="8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8" fillId="0" borderId="0" xfId="0" quotePrefix="1" applyFont="1" applyAlignment="1">
      <alignment horizontal="center"/>
    </xf>
    <xf numFmtId="0" fontId="0" fillId="0" borderId="2" xfId="0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0" fillId="0" borderId="8" xfId="0" applyFill="1" applyBorder="1"/>
    <xf numFmtId="0" fontId="14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0" fillId="0" borderId="0" xfId="0" quotePrefix="1"/>
    <xf numFmtId="0" fontId="16" fillId="0" borderId="0" xfId="0" applyFont="1"/>
    <xf numFmtId="0" fontId="16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0" fontId="16" fillId="0" borderId="0" xfId="0" applyFont="1" applyAlignment="1">
      <alignment horizontal="left" textRotation="67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6" fontId="7" fillId="0" borderId="0" xfId="0" applyNumberFormat="1" applyFont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0" fontId="16" fillId="2" borderId="1" xfId="0" applyFont="1" applyFill="1" applyBorder="1" applyAlignment="1">
      <alignment horizontal="center"/>
    </xf>
    <xf numFmtId="0" fontId="16" fillId="0" borderId="0" xfId="0" quotePrefix="1" applyFont="1" applyAlignment="1">
      <alignment horizontal="center"/>
    </xf>
    <xf numFmtId="0" fontId="7" fillId="0" borderId="0" xfId="0" applyFont="1"/>
    <xf numFmtId="0" fontId="7" fillId="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16" fontId="6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left" textRotation="67"/>
    </xf>
    <xf numFmtId="16" fontId="17" fillId="0" borderId="0" xfId="0" applyNumberFormat="1" applyFont="1" applyFill="1" applyAlignment="1">
      <alignment horizontal="center"/>
    </xf>
    <xf numFmtId="0" fontId="18" fillId="0" borderId="0" xfId="0" applyFont="1" applyAlignment="1">
      <alignment horizontal="left" textRotation="67"/>
    </xf>
    <xf numFmtId="16" fontId="17" fillId="0" borderId="0" xfId="0" applyNumberFormat="1" applyFont="1" applyAlignment="1">
      <alignment horizontal="center"/>
    </xf>
    <xf numFmtId="0" fontId="7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19" fillId="0" borderId="0" xfId="0" applyFont="1" applyAlignment="1" applyProtection="1">
      <alignment vertical="top" wrapText="1" readingOrder="1"/>
      <protection locked="0"/>
    </xf>
    <xf numFmtId="0" fontId="4" fillId="0" borderId="0" xfId="0" applyFont="1" applyAlignment="1">
      <alignment horizontal="center"/>
    </xf>
    <xf numFmtId="0" fontId="17" fillId="0" borderId="0" xfId="0" applyFont="1" applyAlignment="1" applyProtection="1">
      <alignment vertical="top" wrapText="1" readingOrder="1"/>
      <protection locked="0"/>
    </xf>
    <xf numFmtId="0" fontId="16" fillId="0" borderId="1" xfId="0" applyFont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1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20" fillId="0" borderId="0" xfId="0" applyFont="1"/>
    <xf numFmtId="0" fontId="16" fillId="0" borderId="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0" xfId="0" quotePrefix="1" applyFont="1" applyAlignment="1">
      <alignment horizontal="center"/>
    </xf>
    <xf numFmtId="0" fontId="2" fillId="0" borderId="0" xfId="0" applyFont="1" applyAlignment="1">
      <alignment horizontal="center"/>
    </xf>
    <xf numFmtId="0" fontId="22" fillId="0" borderId="0" xfId="0" applyFont="1" applyAlignment="1" applyProtection="1">
      <alignment vertical="top" wrapText="1" readingOrder="1"/>
      <protection locked="0"/>
    </xf>
    <xf numFmtId="0" fontId="2" fillId="0" borderId="0" xfId="0" applyFont="1"/>
    <xf numFmtId="0" fontId="23" fillId="0" borderId="0" xfId="0" applyFont="1"/>
    <xf numFmtId="0" fontId="24" fillId="0" borderId="0" xfId="0" applyFont="1" applyAlignment="1" applyProtection="1">
      <alignment vertical="top" wrapText="1" readingOrder="1"/>
      <protection locked="0"/>
    </xf>
    <xf numFmtId="0" fontId="1" fillId="0" borderId="0" xfId="0" applyFont="1"/>
    <xf numFmtId="0" fontId="1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0" fontId="16" fillId="0" borderId="1" xfId="0" quotePrefix="1" applyFont="1" applyBorder="1" applyAlignment="1">
      <alignment horizontal="center"/>
    </xf>
    <xf numFmtId="0" fontId="16" fillId="0" borderId="1" xfId="0" applyFont="1" applyBorder="1" applyAlignment="1">
      <alignment horizontal="center"/>
    </xf>
  </cellXfs>
  <cellStyles count="13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0</xdr:row>
      <xdr:rowOff>9525</xdr:rowOff>
    </xdr:from>
    <xdr:to>
      <xdr:col>3</xdr:col>
      <xdr:colOff>1581149</xdr:colOff>
      <xdr:row>3</xdr:row>
      <xdr:rowOff>32766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17EC06D1-CE23-4A99-BDBE-E895DCCEA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71725" y="9525"/>
          <a:ext cx="2362199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13710</xdr:colOff>
      <xdr:row>2</xdr:row>
      <xdr:rowOff>12700</xdr:rowOff>
    </xdr:from>
    <xdr:to>
      <xdr:col>5</xdr:col>
      <xdr:colOff>474232</xdr:colOff>
      <xdr:row>2</xdr:row>
      <xdr:rowOff>711200</xdr:rowOff>
    </xdr:to>
    <xdr:pic>
      <xdr:nvPicPr>
        <xdr:cNvPr id="3" name="Bilde 2" descr="Smartfish_Green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9910" y="457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5824" y="6000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2244" y="5969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9574" y="6266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253364</xdr:colOff>
      <xdr:row>2</xdr:row>
      <xdr:rowOff>1064756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5435" y="6424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24130</xdr:colOff>
      <xdr:row>2</xdr:row>
      <xdr:rowOff>791088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4275" y="8107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0750" y="8425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9466" y="7085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404976</xdr:colOff>
      <xdr:row>2</xdr:row>
      <xdr:rowOff>912598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8900" y="7275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352424</xdr:colOff>
      <xdr:row>2</xdr:row>
      <xdr:rowOff>224294</xdr:rowOff>
    </xdr:from>
    <xdr:to>
      <xdr:col>58</xdr:col>
      <xdr:colOff>278129</xdr:colOff>
      <xdr:row>2</xdr:row>
      <xdr:rowOff>987473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8424" y="668794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17144</xdr:colOff>
      <xdr:row>2</xdr:row>
      <xdr:rowOff>221119</xdr:rowOff>
    </xdr:from>
    <xdr:to>
      <xdr:col>64</xdr:col>
      <xdr:colOff>1269</xdr:colOff>
      <xdr:row>2</xdr:row>
      <xdr:rowOff>984298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8144" y="665619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307974</xdr:colOff>
      <xdr:row>2</xdr:row>
      <xdr:rowOff>250825</xdr:rowOff>
    </xdr:from>
    <xdr:to>
      <xdr:col>54</xdr:col>
      <xdr:colOff>28574</xdr:colOff>
      <xdr:row>2</xdr:row>
      <xdr:rowOff>974725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7274" y="695325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51435</xdr:colOff>
      <xdr:row>2</xdr:row>
      <xdr:rowOff>241300</xdr:rowOff>
    </xdr:from>
    <xdr:to>
      <xdr:col>44</xdr:col>
      <xdr:colOff>278764</xdr:colOff>
      <xdr:row>2</xdr:row>
      <xdr:rowOff>1108075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7335" y="685800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244475</xdr:colOff>
      <xdr:row>2</xdr:row>
      <xdr:rowOff>434975</xdr:rowOff>
    </xdr:from>
    <xdr:to>
      <xdr:col>39</xdr:col>
      <xdr:colOff>100330</xdr:colOff>
      <xdr:row>2</xdr:row>
      <xdr:rowOff>859807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3675" y="879475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146050</xdr:colOff>
      <xdr:row>2</xdr:row>
      <xdr:rowOff>479425</xdr:rowOff>
    </xdr:from>
    <xdr:to>
      <xdr:col>49</xdr:col>
      <xdr:colOff>180875</xdr:colOff>
      <xdr:row>2</xdr:row>
      <xdr:rowOff>850900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18650" y="923925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75566</xdr:colOff>
      <xdr:row>2</xdr:row>
      <xdr:rowOff>345440</xdr:rowOff>
    </xdr:from>
    <xdr:to>
      <xdr:col>33</xdr:col>
      <xdr:colOff>283652</xdr:colOff>
      <xdr:row>2</xdr:row>
      <xdr:rowOff>983615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6366" y="789940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266700</xdr:colOff>
      <xdr:row>2</xdr:row>
      <xdr:rowOff>326390</xdr:rowOff>
    </xdr:from>
    <xdr:to>
      <xdr:col>29</xdr:col>
      <xdr:colOff>125576</xdr:colOff>
      <xdr:row>2</xdr:row>
      <xdr:rowOff>955917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0" y="770890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</xdr:colOff>
      <xdr:row>2</xdr:row>
      <xdr:rowOff>0</xdr:rowOff>
    </xdr:from>
    <xdr:to>
      <xdr:col>2</xdr:col>
      <xdr:colOff>1009658</xdr:colOff>
      <xdr:row>2</xdr:row>
      <xdr:rowOff>749300</xdr:rowOff>
    </xdr:to>
    <xdr:pic>
      <xdr:nvPicPr>
        <xdr:cNvPr id="42" name="Picture 3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400" y="444500"/>
          <a:ext cx="2635258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998666</xdr:colOff>
      <xdr:row>2</xdr:row>
      <xdr:rowOff>12700</xdr:rowOff>
    </xdr:from>
    <xdr:to>
      <xdr:col>5</xdr:col>
      <xdr:colOff>163788</xdr:colOff>
      <xdr:row>2</xdr:row>
      <xdr:rowOff>711200</xdr:rowOff>
    </xdr:to>
    <xdr:pic>
      <xdr:nvPicPr>
        <xdr:cNvPr id="43" name="Bilde 42" descr="Smartfish_Green.jp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29066" y="457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</xdr:col>
      <xdr:colOff>987080</xdr:colOff>
      <xdr:row>45</xdr:row>
      <xdr:rowOff>749300</xdr:rowOff>
    </xdr:to>
    <xdr:pic>
      <xdr:nvPicPr>
        <xdr:cNvPr id="46" name="Picture 3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1220210</xdr:colOff>
      <xdr:row>45</xdr:row>
      <xdr:rowOff>25400</xdr:rowOff>
    </xdr:from>
    <xdr:to>
      <xdr:col>5</xdr:col>
      <xdr:colOff>385332</xdr:colOff>
      <xdr:row>45</xdr:row>
      <xdr:rowOff>723900</xdr:rowOff>
    </xdr:to>
    <xdr:pic>
      <xdr:nvPicPr>
        <xdr:cNvPr id="47" name="Bilde 46" descr="Smartfish_Green.jp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71210" y="10363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56</xdr:col>
      <xdr:colOff>276224</xdr:colOff>
      <xdr:row>45</xdr:row>
      <xdr:rowOff>219075</xdr:rowOff>
    </xdr:from>
    <xdr:to>
      <xdr:col>58</xdr:col>
      <xdr:colOff>201929</xdr:colOff>
      <xdr:row>45</xdr:row>
      <xdr:rowOff>982254</xdr:rowOff>
    </xdr:to>
    <xdr:pic>
      <xdr:nvPicPr>
        <xdr:cNvPr id="48" name="Picture 3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1424" y="105568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61</xdr:col>
      <xdr:colOff>309244</xdr:colOff>
      <xdr:row>45</xdr:row>
      <xdr:rowOff>215900</xdr:rowOff>
    </xdr:from>
    <xdr:to>
      <xdr:col>63</xdr:col>
      <xdr:colOff>242569</xdr:colOff>
      <xdr:row>45</xdr:row>
      <xdr:rowOff>979079</xdr:rowOff>
    </xdr:to>
    <xdr:pic>
      <xdr:nvPicPr>
        <xdr:cNvPr id="49" name="Picture 3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1144" y="105537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333374</xdr:colOff>
      <xdr:row>45</xdr:row>
      <xdr:rowOff>245606</xdr:rowOff>
    </xdr:from>
    <xdr:to>
      <xdr:col>54</xdr:col>
      <xdr:colOff>53974</xdr:colOff>
      <xdr:row>45</xdr:row>
      <xdr:rowOff>969506</xdr:rowOff>
    </xdr:to>
    <xdr:pic>
      <xdr:nvPicPr>
        <xdr:cNvPr id="76" name="Picture 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1874" y="105834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51435</xdr:colOff>
      <xdr:row>45</xdr:row>
      <xdr:rowOff>261481</xdr:rowOff>
    </xdr:from>
    <xdr:to>
      <xdr:col>44</xdr:col>
      <xdr:colOff>278764</xdr:colOff>
      <xdr:row>45</xdr:row>
      <xdr:rowOff>1128256</xdr:rowOff>
    </xdr:to>
    <xdr:pic>
      <xdr:nvPicPr>
        <xdr:cNvPr id="77" name="Picture 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6535" y="105992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168275</xdr:colOff>
      <xdr:row>45</xdr:row>
      <xdr:rowOff>429756</xdr:rowOff>
    </xdr:from>
    <xdr:to>
      <xdr:col>39</xdr:col>
      <xdr:colOff>24130</xdr:colOff>
      <xdr:row>45</xdr:row>
      <xdr:rowOff>854588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6675" y="107675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133350</xdr:colOff>
      <xdr:row>45</xdr:row>
      <xdr:rowOff>461506</xdr:rowOff>
    </xdr:from>
    <xdr:to>
      <xdr:col>49</xdr:col>
      <xdr:colOff>168175</xdr:colOff>
      <xdr:row>45</xdr:row>
      <xdr:rowOff>832981</xdr:rowOff>
    </xdr:to>
    <xdr:pic>
      <xdr:nvPicPr>
        <xdr:cNvPr id="79" name="Picture 10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5150" y="107993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24766</xdr:colOff>
      <xdr:row>45</xdr:row>
      <xdr:rowOff>327521</xdr:rowOff>
    </xdr:from>
    <xdr:to>
      <xdr:col>33</xdr:col>
      <xdr:colOff>232852</xdr:colOff>
      <xdr:row>45</xdr:row>
      <xdr:rowOff>965696</xdr:rowOff>
    </xdr:to>
    <xdr:pic>
      <xdr:nvPicPr>
        <xdr:cNvPr id="80" name="Picture 16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4766" y="106653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228600</xdr:colOff>
      <xdr:row>45</xdr:row>
      <xdr:rowOff>346571</xdr:rowOff>
    </xdr:from>
    <xdr:to>
      <xdr:col>29</xdr:col>
      <xdr:colOff>87476</xdr:colOff>
      <xdr:row>45</xdr:row>
      <xdr:rowOff>976098</xdr:rowOff>
    </xdr:to>
    <xdr:pic>
      <xdr:nvPicPr>
        <xdr:cNvPr id="81" name="Picture 19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3600" y="106843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2</xdr:col>
      <xdr:colOff>987080</xdr:colOff>
      <xdr:row>112</xdr:row>
      <xdr:rowOff>749300</xdr:rowOff>
    </xdr:to>
    <xdr:pic>
      <xdr:nvPicPr>
        <xdr:cNvPr id="82" name="Picture 3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1232910</xdr:colOff>
      <xdr:row>112</xdr:row>
      <xdr:rowOff>12700</xdr:rowOff>
    </xdr:from>
    <xdr:to>
      <xdr:col>5</xdr:col>
      <xdr:colOff>398032</xdr:colOff>
      <xdr:row>112</xdr:row>
      <xdr:rowOff>711200</xdr:rowOff>
    </xdr:to>
    <xdr:pic>
      <xdr:nvPicPr>
        <xdr:cNvPr id="83" name="Bilde 82" descr="Smartfish_Green.jp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83910" y="250825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9524</xdr:colOff>
      <xdr:row>112</xdr:row>
      <xdr:rowOff>142875</xdr:rowOff>
    </xdr:from>
    <xdr:to>
      <xdr:col>58</xdr:col>
      <xdr:colOff>303529</xdr:colOff>
      <xdr:row>112</xdr:row>
      <xdr:rowOff>906054</xdr:rowOff>
    </xdr:to>
    <xdr:pic>
      <xdr:nvPicPr>
        <xdr:cNvPr id="84" name="Picture 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3024" y="252126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42544</xdr:colOff>
      <xdr:row>112</xdr:row>
      <xdr:rowOff>139700</xdr:rowOff>
    </xdr:from>
    <xdr:to>
      <xdr:col>64</xdr:col>
      <xdr:colOff>26669</xdr:colOff>
      <xdr:row>112</xdr:row>
      <xdr:rowOff>902879</xdr:rowOff>
    </xdr:to>
    <xdr:pic>
      <xdr:nvPicPr>
        <xdr:cNvPr id="85" name="Picture 3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42744" y="252095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358774</xdr:colOff>
      <xdr:row>112</xdr:row>
      <xdr:rowOff>169406</xdr:rowOff>
    </xdr:from>
    <xdr:to>
      <xdr:col>54</xdr:col>
      <xdr:colOff>79374</xdr:colOff>
      <xdr:row>112</xdr:row>
      <xdr:rowOff>893306</xdr:rowOff>
    </xdr:to>
    <xdr:pic>
      <xdr:nvPicPr>
        <xdr:cNvPr id="86" name="Picture 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7274" y="252392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38735</xdr:colOff>
      <xdr:row>112</xdr:row>
      <xdr:rowOff>185281</xdr:rowOff>
    </xdr:from>
    <xdr:to>
      <xdr:col>44</xdr:col>
      <xdr:colOff>266064</xdr:colOff>
      <xdr:row>112</xdr:row>
      <xdr:rowOff>1052056</xdr:rowOff>
    </xdr:to>
    <xdr:pic>
      <xdr:nvPicPr>
        <xdr:cNvPr id="87" name="Picture 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3835" y="252550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269875</xdr:colOff>
      <xdr:row>112</xdr:row>
      <xdr:rowOff>353556</xdr:rowOff>
    </xdr:from>
    <xdr:to>
      <xdr:col>39</xdr:col>
      <xdr:colOff>125730</xdr:colOff>
      <xdr:row>112</xdr:row>
      <xdr:rowOff>778388</xdr:rowOff>
    </xdr:to>
    <xdr:pic>
      <xdr:nvPicPr>
        <xdr:cNvPr id="88" name="Picture 9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8275" y="254233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146050</xdr:colOff>
      <xdr:row>112</xdr:row>
      <xdr:rowOff>385306</xdr:rowOff>
    </xdr:from>
    <xdr:to>
      <xdr:col>49</xdr:col>
      <xdr:colOff>180875</xdr:colOff>
      <xdr:row>112</xdr:row>
      <xdr:rowOff>756781</xdr:rowOff>
    </xdr:to>
    <xdr:pic>
      <xdr:nvPicPr>
        <xdr:cNvPr id="89" name="Picture 10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7850" y="254551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37466</xdr:colOff>
      <xdr:row>112</xdr:row>
      <xdr:rowOff>251321</xdr:rowOff>
    </xdr:from>
    <xdr:to>
      <xdr:col>33</xdr:col>
      <xdr:colOff>245552</xdr:colOff>
      <xdr:row>112</xdr:row>
      <xdr:rowOff>889496</xdr:rowOff>
    </xdr:to>
    <xdr:pic>
      <xdr:nvPicPr>
        <xdr:cNvPr id="90" name="Picture 16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7466" y="253211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228600</xdr:colOff>
      <xdr:row>112</xdr:row>
      <xdr:rowOff>270371</xdr:rowOff>
    </xdr:from>
    <xdr:to>
      <xdr:col>29</xdr:col>
      <xdr:colOff>87476</xdr:colOff>
      <xdr:row>112</xdr:row>
      <xdr:rowOff>899898</xdr:rowOff>
    </xdr:to>
    <xdr:pic>
      <xdr:nvPicPr>
        <xdr:cNvPr id="91" name="Picture 19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3600" y="253401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2</xdr:col>
      <xdr:colOff>987080</xdr:colOff>
      <xdr:row>150</xdr:row>
      <xdr:rowOff>749300</xdr:rowOff>
    </xdr:to>
    <xdr:pic>
      <xdr:nvPicPr>
        <xdr:cNvPr id="92" name="Picture 3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1232910</xdr:colOff>
      <xdr:row>150</xdr:row>
      <xdr:rowOff>12700</xdr:rowOff>
    </xdr:from>
    <xdr:to>
      <xdr:col>5</xdr:col>
      <xdr:colOff>398032</xdr:colOff>
      <xdr:row>150</xdr:row>
      <xdr:rowOff>711200</xdr:rowOff>
    </xdr:to>
    <xdr:pic>
      <xdr:nvPicPr>
        <xdr:cNvPr id="93" name="Bilde 92" descr="Smartfish_Green.jp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83910" y="339217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73024</xdr:colOff>
      <xdr:row>150</xdr:row>
      <xdr:rowOff>155575</xdr:rowOff>
    </xdr:from>
    <xdr:to>
      <xdr:col>59</xdr:col>
      <xdr:colOff>49529</xdr:colOff>
      <xdr:row>150</xdr:row>
      <xdr:rowOff>918754</xdr:rowOff>
    </xdr:to>
    <xdr:pic>
      <xdr:nvPicPr>
        <xdr:cNvPr id="94" name="Picture 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5824" y="6000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150</xdr:row>
      <xdr:rowOff>152400</xdr:rowOff>
    </xdr:from>
    <xdr:to>
      <xdr:col>64</xdr:col>
      <xdr:colOff>90169</xdr:colOff>
      <xdr:row>150</xdr:row>
      <xdr:rowOff>915579</xdr:rowOff>
    </xdr:to>
    <xdr:pic>
      <xdr:nvPicPr>
        <xdr:cNvPr id="95" name="Picture 3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2244" y="5969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346074</xdr:colOff>
      <xdr:row>150</xdr:row>
      <xdr:rowOff>182106</xdr:rowOff>
    </xdr:from>
    <xdr:to>
      <xdr:col>54</xdr:col>
      <xdr:colOff>66674</xdr:colOff>
      <xdr:row>150</xdr:row>
      <xdr:rowOff>906006</xdr:rowOff>
    </xdr:to>
    <xdr:pic>
      <xdr:nvPicPr>
        <xdr:cNvPr id="96" name="Picture 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4574" y="340911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64135</xdr:colOff>
      <xdr:row>150</xdr:row>
      <xdr:rowOff>197981</xdr:rowOff>
    </xdr:from>
    <xdr:to>
      <xdr:col>44</xdr:col>
      <xdr:colOff>291464</xdr:colOff>
      <xdr:row>150</xdr:row>
      <xdr:rowOff>1064756</xdr:rowOff>
    </xdr:to>
    <xdr:pic>
      <xdr:nvPicPr>
        <xdr:cNvPr id="97" name="Picture 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9235" y="341069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150</xdr:row>
      <xdr:rowOff>366256</xdr:rowOff>
    </xdr:from>
    <xdr:to>
      <xdr:col>39</xdr:col>
      <xdr:colOff>214630</xdr:colOff>
      <xdr:row>150</xdr:row>
      <xdr:rowOff>791088</xdr:rowOff>
    </xdr:to>
    <xdr:pic>
      <xdr:nvPicPr>
        <xdr:cNvPr id="98" name="Picture 9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4275" y="8107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133350</xdr:colOff>
      <xdr:row>150</xdr:row>
      <xdr:rowOff>398006</xdr:rowOff>
    </xdr:from>
    <xdr:to>
      <xdr:col>49</xdr:col>
      <xdr:colOff>168175</xdr:colOff>
      <xdr:row>150</xdr:row>
      <xdr:rowOff>769481</xdr:rowOff>
    </xdr:to>
    <xdr:pic>
      <xdr:nvPicPr>
        <xdr:cNvPr id="99" name="Picture 10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55150" y="343070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150</xdr:row>
      <xdr:rowOff>264021</xdr:rowOff>
    </xdr:from>
    <xdr:to>
      <xdr:col>34</xdr:col>
      <xdr:colOff>4252</xdr:colOff>
      <xdr:row>150</xdr:row>
      <xdr:rowOff>902196</xdr:rowOff>
    </xdr:to>
    <xdr:pic>
      <xdr:nvPicPr>
        <xdr:cNvPr id="100" name="Picture 16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9466" y="7085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150</xdr:row>
      <xdr:rowOff>283071</xdr:rowOff>
    </xdr:from>
    <xdr:to>
      <xdr:col>29</xdr:col>
      <xdr:colOff>189076</xdr:colOff>
      <xdr:row>150</xdr:row>
      <xdr:rowOff>912598</xdr:rowOff>
    </xdr:to>
    <xdr:pic>
      <xdr:nvPicPr>
        <xdr:cNvPr id="101" name="Picture 19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8900" y="7275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95249</xdr:colOff>
      <xdr:row>2</xdr:row>
      <xdr:rowOff>198894</xdr:rowOff>
    </xdr:from>
    <xdr:to>
      <xdr:col>58</xdr:col>
      <xdr:colOff>306704</xdr:colOff>
      <xdr:row>2</xdr:row>
      <xdr:rowOff>962073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499" y="617994"/>
          <a:ext cx="6115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2</xdr:row>
      <xdr:rowOff>208419</xdr:rowOff>
    </xdr:from>
    <xdr:to>
      <xdr:col>63</xdr:col>
      <xdr:colOff>312419</xdr:colOff>
      <xdr:row>2</xdr:row>
      <xdr:rowOff>971598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7294" y="627519"/>
          <a:ext cx="6191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2</xdr:row>
      <xdr:rowOff>200025</xdr:rowOff>
    </xdr:from>
    <xdr:to>
      <xdr:col>53</xdr:col>
      <xdr:colOff>371474</xdr:colOff>
      <xdr:row>2</xdr:row>
      <xdr:rowOff>923925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0174" y="61912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2</xdr:row>
      <xdr:rowOff>190500</xdr:rowOff>
    </xdr:from>
    <xdr:to>
      <xdr:col>49</xdr:col>
      <xdr:colOff>205739</xdr:colOff>
      <xdr:row>2</xdr:row>
      <xdr:rowOff>1057275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6585" y="609600"/>
          <a:ext cx="12211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2</xdr:row>
      <xdr:rowOff>409575</xdr:rowOff>
    </xdr:from>
    <xdr:to>
      <xdr:col>44</xdr:col>
      <xdr:colOff>11430</xdr:colOff>
      <xdr:row>2</xdr:row>
      <xdr:rowOff>834407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828675"/>
          <a:ext cx="8496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2</xdr:row>
      <xdr:rowOff>428625</xdr:rowOff>
    </xdr:from>
    <xdr:to>
      <xdr:col>39</xdr:col>
      <xdr:colOff>114200</xdr:colOff>
      <xdr:row>2</xdr:row>
      <xdr:rowOff>800100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6150" y="847725"/>
          <a:ext cx="1028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2</xdr:row>
      <xdr:rowOff>281940</xdr:rowOff>
    </xdr:from>
    <xdr:to>
      <xdr:col>33</xdr:col>
      <xdr:colOff>245552</xdr:colOff>
      <xdr:row>2</xdr:row>
      <xdr:rowOff>920115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9766" y="701040"/>
          <a:ext cx="5255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2</xdr:row>
      <xdr:rowOff>300990</xdr:rowOff>
    </xdr:from>
    <xdr:to>
      <xdr:col>29</xdr:col>
      <xdr:colOff>14451</xdr:colOff>
      <xdr:row>2</xdr:row>
      <xdr:rowOff>930517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0950" y="720090"/>
          <a:ext cx="85265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207645</xdr:rowOff>
    </xdr:from>
    <xdr:to>
      <xdr:col>2</xdr:col>
      <xdr:colOff>225424</xdr:colOff>
      <xdr:row>2</xdr:row>
      <xdr:rowOff>869061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3436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</xdr:row>
      <xdr:rowOff>198120</xdr:rowOff>
    </xdr:from>
    <xdr:to>
      <xdr:col>5</xdr:col>
      <xdr:colOff>333375</xdr:colOff>
      <xdr:row>2</xdr:row>
      <xdr:rowOff>848515</xdr:rowOff>
    </xdr:to>
    <xdr:pic>
      <xdr:nvPicPr>
        <xdr:cNvPr id="22" name="Bilde 21" descr="Smartfish_Green.jpg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2484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2</xdr:row>
      <xdr:rowOff>180340</xdr:rowOff>
    </xdr:from>
    <xdr:to>
      <xdr:col>5</xdr:col>
      <xdr:colOff>346075</xdr:colOff>
      <xdr:row>2</xdr:row>
      <xdr:rowOff>830735</xdr:rowOff>
    </xdr:to>
    <xdr:pic>
      <xdr:nvPicPr>
        <xdr:cNvPr id="12" name="Bilde 11" descr="Smartfish_Green.jpg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24840"/>
          <a:ext cx="1847850" cy="6503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200025</xdr:rowOff>
    </xdr:from>
    <xdr:to>
      <xdr:col>2</xdr:col>
      <xdr:colOff>225424</xdr:colOff>
      <xdr:row>2</xdr:row>
      <xdr:rowOff>861441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</xdr:row>
      <xdr:rowOff>190500</xdr:rowOff>
    </xdr:from>
    <xdr:to>
      <xdr:col>5</xdr:col>
      <xdr:colOff>333375</xdr:colOff>
      <xdr:row>2</xdr:row>
      <xdr:rowOff>840895</xdr:rowOff>
    </xdr:to>
    <xdr:pic>
      <xdr:nvPicPr>
        <xdr:cNvPr id="9" name="Bilde 8" descr="Smartfish_Green.jp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57</xdr:col>
      <xdr:colOff>95249</xdr:colOff>
      <xdr:row>2</xdr:row>
      <xdr:rowOff>179844</xdr:rowOff>
    </xdr:from>
    <xdr:to>
      <xdr:col>58</xdr:col>
      <xdr:colOff>306704</xdr:colOff>
      <xdr:row>2</xdr:row>
      <xdr:rowOff>943023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41349" y="598944"/>
          <a:ext cx="6115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2</xdr:row>
      <xdr:rowOff>189369</xdr:rowOff>
    </xdr:from>
    <xdr:to>
      <xdr:col>63</xdr:col>
      <xdr:colOff>312419</xdr:colOff>
      <xdr:row>2</xdr:row>
      <xdr:rowOff>952548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0144" y="608469"/>
          <a:ext cx="6191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2</xdr:row>
      <xdr:rowOff>180975</xdr:rowOff>
    </xdr:from>
    <xdr:to>
      <xdr:col>53</xdr:col>
      <xdr:colOff>371474</xdr:colOff>
      <xdr:row>2</xdr:row>
      <xdr:rowOff>904875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03024" y="60007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2</xdr:row>
      <xdr:rowOff>171450</xdr:rowOff>
    </xdr:from>
    <xdr:to>
      <xdr:col>49</xdr:col>
      <xdr:colOff>205739</xdr:colOff>
      <xdr:row>2</xdr:row>
      <xdr:rowOff>1038225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49435" y="590550"/>
          <a:ext cx="12211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2</xdr:row>
      <xdr:rowOff>390525</xdr:rowOff>
    </xdr:from>
    <xdr:to>
      <xdr:col>44</xdr:col>
      <xdr:colOff>11430</xdr:colOff>
      <xdr:row>2</xdr:row>
      <xdr:rowOff>815357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5900" y="809625"/>
          <a:ext cx="8496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2</xdr:row>
      <xdr:rowOff>409575</xdr:rowOff>
    </xdr:from>
    <xdr:to>
      <xdr:col>39</xdr:col>
      <xdr:colOff>114200</xdr:colOff>
      <xdr:row>2</xdr:row>
      <xdr:rowOff>781050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0" y="828675"/>
          <a:ext cx="1028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2</xdr:row>
      <xdr:rowOff>262890</xdr:rowOff>
    </xdr:from>
    <xdr:to>
      <xdr:col>33</xdr:col>
      <xdr:colOff>245552</xdr:colOff>
      <xdr:row>2</xdr:row>
      <xdr:rowOff>901065</xdr:rowOff>
    </xdr:to>
    <xdr:pic>
      <xdr:nvPicPr>
        <xdr:cNvPr id="12" name="Picture 16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2616" y="681990"/>
          <a:ext cx="5255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2</xdr:row>
      <xdr:rowOff>281940</xdr:rowOff>
    </xdr:from>
    <xdr:to>
      <xdr:col>29</xdr:col>
      <xdr:colOff>14451</xdr:colOff>
      <xdr:row>2</xdr:row>
      <xdr:rowOff>911467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701040"/>
          <a:ext cx="85265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200025</xdr:rowOff>
    </xdr:from>
    <xdr:to>
      <xdr:col>2</xdr:col>
      <xdr:colOff>225424</xdr:colOff>
      <xdr:row>2</xdr:row>
      <xdr:rowOff>861441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2</xdr:row>
      <xdr:rowOff>190500</xdr:rowOff>
    </xdr:from>
    <xdr:to>
      <xdr:col>5</xdr:col>
      <xdr:colOff>333375</xdr:colOff>
      <xdr:row>2</xdr:row>
      <xdr:rowOff>840895</xdr:rowOff>
    </xdr:to>
    <xdr:pic>
      <xdr:nvPicPr>
        <xdr:cNvPr id="5" name="Bilde 4" descr="Smartfish_Green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57</xdr:col>
      <xdr:colOff>114299</xdr:colOff>
      <xdr:row>2</xdr:row>
      <xdr:rowOff>176034</xdr:rowOff>
    </xdr:from>
    <xdr:to>
      <xdr:col>58</xdr:col>
      <xdr:colOff>325754</xdr:colOff>
      <xdr:row>2</xdr:row>
      <xdr:rowOff>939213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3779" y="602754"/>
          <a:ext cx="62293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112394</xdr:colOff>
      <xdr:row>2</xdr:row>
      <xdr:rowOff>185559</xdr:rowOff>
    </xdr:from>
    <xdr:to>
      <xdr:col>63</xdr:col>
      <xdr:colOff>331469</xdr:colOff>
      <xdr:row>2</xdr:row>
      <xdr:rowOff>948738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60674" y="612279"/>
          <a:ext cx="63055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66674</xdr:colOff>
      <xdr:row>2</xdr:row>
      <xdr:rowOff>177165</xdr:rowOff>
    </xdr:from>
    <xdr:to>
      <xdr:col>53</xdr:col>
      <xdr:colOff>390524</xdr:colOff>
      <xdr:row>2</xdr:row>
      <xdr:rowOff>901065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7354" y="603885"/>
          <a:ext cx="73533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203835</xdr:colOff>
      <xdr:row>2</xdr:row>
      <xdr:rowOff>167640</xdr:rowOff>
    </xdr:from>
    <xdr:to>
      <xdr:col>49</xdr:col>
      <xdr:colOff>224789</xdr:colOff>
      <xdr:row>2</xdr:row>
      <xdr:rowOff>1034415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69475" y="594360"/>
          <a:ext cx="124015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381000</xdr:colOff>
      <xdr:row>2</xdr:row>
      <xdr:rowOff>386715</xdr:rowOff>
    </xdr:from>
    <xdr:to>
      <xdr:col>44</xdr:col>
      <xdr:colOff>30480</xdr:colOff>
      <xdr:row>2</xdr:row>
      <xdr:rowOff>811547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17840" y="813435"/>
          <a:ext cx="86868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304800</xdr:colOff>
      <xdr:row>2</xdr:row>
      <xdr:rowOff>405765</xdr:rowOff>
    </xdr:from>
    <xdr:to>
      <xdr:col>39</xdr:col>
      <xdr:colOff>133250</xdr:colOff>
      <xdr:row>2</xdr:row>
      <xdr:rowOff>777240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2840" y="832485"/>
          <a:ext cx="1047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139066</xdr:colOff>
      <xdr:row>2</xdr:row>
      <xdr:rowOff>259080</xdr:rowOff>
    </xdr:from>
    <xdr:to>
      <xdr:col>33</xdr:col>
      <xdr:colOff>264602</xdr:colOff>
      <xdr:row>2</xdr:row>
      <xdr:rowOff>897255</xdr:rowOff>
    </xdr:to>
    <xdr:pic>
      <xdr:nvPicPr>
        <xdr:cNvPr id="12" name="Picture 16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4546" y="685800"/>
          <a:ext cx="53701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381000</xdr:colOff>
      <xdr:row>2</xdr:row>
      <xdr:rowOff>278130</xdr:rowOff>
    </xdr:from>
    <xdr:to>
      <xdr:col>29</xdr:col>
      <xdr:colOff>33501</xdr:colOff>
      <xdr:row>2</xdr:row>
      <xdr:rowOff>907657</xdr:rowOff>
    </xdr:to>
    <xdr:pic>
      <xdr:nvPicPr>
        <xdr:cNvPr id="13" name="Picture 1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1440" y="704850"/>
          <a:ext cx="87170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192405</xdr:rowOff>
    </xdr:from>
    <xdr:to>
      <xdr:col>2</xdr:col>
      <xdr:colOff>263524</xdr:colOff>
      <xdr:row>2</xdr:row>
      <xdr:rowOff>853821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1912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</xdr:row>
      <xdr:rowOff>182880</xdr:rowOff>
    </xdr:from>
    <xdr:to>
      <xdr:col>5</xdr:col>
      <xdr:colOff>371475</xdr:colOff>
      <xdr:row>2</xdr:row>
      <xdr:rowOff>833275</xdr:rowOff>
    </xdr:to>
    <xdr:pic>
      <xdr:nvPicPr>
        <xdr:cNvPr id="5" name="Bilde 4" descr="Smartfish_Green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3825" y="60960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57</xdr:col>
      <xdr:colOff>95250</xdr:colOff>
      <xdr:row>2</xdr:row>
      <xdr:rowOff>141744</xdr:rowOff>
    </xdr:from>
    <xdr:to>
      <xdr:col>58</xdr:col>
      <xdr:colOff>314325</xdr:colOff>
      <xdr:row>2</xdr:row>
      <xdr:rowOff>904923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9925" y="570369"/>
          <a:ext cx="6191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85725</xdr:colOff>
      <xdr:row>2</xdr:row>
      <xdr:rowOff>151269</xdr:rowOff>
    </xdr:from>
    <xdr:to>
      <xdr:col>63</xdr:col>
      <xdr:colOff>304800</xdr:colOff>
      <xdr:row>2</xdr:row>
      <xdr:rowOff>914448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1100" y="579894"/>
          <a:ext cx="6191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47625</xdr:colOff>
      <xdr:row>2</xdr:row>
      <xdr:rowOff>142875</xdr:rowOff>
    </xdr:from>
    <xdr:to>
      <xdr:col>53</xdr:col>
      <xdr:colOff>371475</xdr:colOff>
      <xdr:row>2</xdr:row>
      <xdr:rowOff>866775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1600" y="571500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200026</xdr:colOff>
      <xdr:row>2</xdr:row>
      <xdr:rowOff>133350</xdr:rowOff>
    </xdr:from>
    <xdr:to>
      <xdr:col>49</xdr:col>
      <xdr:colOff>213360</xdr:colOff>
      <xdr:row>2</xdr:row>
      <xdr:rowOff>1000125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1" y="561975"/>
          <a:ext cx="121348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361951</xdr:colOff>
      <xdr:row>2</xdr:row>
      <xdr:rowOff>352425</xdr:rowOff>
    </xdr:from>
    <xdr:to>
      <xdr:col>44</xdr:col>
      <xdr:colOff>19051</xdr:colOff>
      <xdr:row>2</xdr:row>
      <xdr:rowOff>777257</xdr:rowOff>
    </xdr:to>
    <xdr:pic>
      <xdr:nvPicPr>
        <xdr:cNvPr id="11" name="Picture 9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54951" y="771525"/>
          <a:ext cx="85725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285751</xdr:colOff>
      <xdr:row>2</xdr:row>
      <xdr:rowOff>371475</xdr:rowOff>
    </xdr:from>
    <xdr:to>
      <xdr:col>39</xdr:col>
      <xdr:colOff>121821</xdr:colOff>
      <xdr:row>2</xdr:row>
      <xdr:rowOff>742950</xdr:rowOff>
    </xdr:to>
    <xdr:pic>
      <xdr:nvPicPr>
        <xdr:cNvPr id="12" name="Picture 10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7576" y="800100"/>
          <a:ext cx="103622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133351</xdr:colOff>
      <xdr:row>2</xdr:row>
      <xdr:rowOff>228600</xdr:rowOff>
    </xdr:from>
    <xdr:to>
      <xdr:col>33</xdr:col>
      <xdr:colOff>274127</xdr:colOff>
      <xdr:row>2</xdr:row>
      <xdr:rowOff>866775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526" y="657225"/>
          <a:ext cx="5408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390525</xdr:colOff>
      <xdr:row>2</xdr:row>
      <xdr:rowOff>247650</xdr:rowOff>
    </xdr:from>
    <xdr:to>
      <xdr:col>29</xdr:col>
      <xdr:colOff>58266</xdr:colOff>
      <xdr:row>2</xdr:row>
      <xdr:rowOff>877177</xdr:rowOff>
    </xdr:to>
    <xdr:pic>
      <xdr:nvPicPr>
        <xdr:cNvPr id="14" name="Picture 19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11425" y="666750"/>
          <a:ext cx="86789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95249</xdr:colOff>
      <xdr:row>0</xdr:row>
      <xdr:rowOff>0</xdr:rowOff>
    </xdr:from>
    <xdr:to>
      <xdr:col>61</xdr:col>
      <xdr:colOff>111124</xdr:colOff>
      <xdr:row>0</xdr:row>
      <xdr:rowOff>1179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6449" y="617994"/>
          <a:ext cx="61785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0</xdr:row>
      <xdr:rowOff>0</xdr:rowOff>
    </xdr:from>
    <xdr:to>
      <xdr:col>66</xdr:col>
      <xdr:colOff>116839</xdr:colOff>
      <xdr:row>0</xdr:row>
      <xdr:rowOff>11521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7944" y="627519"/>
          <a:ext cx="62547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0</xdr:row>
      <xdr:rowOff>0</xdr:rowOff>
    </xdr:from>
    <xdr:to>
      <xdr:col>56</xdr:col>
      <xdr:colOff>175894</xdr:colOff>
      <xdr:row>0</xdr:row>
      <xdr:rowOff>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5424" y="619125"/>
          <a:ext cx="730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0</xdr:row>
      <xdr:rowOff>0</xdr:rowOff>
    </xdr:from>
    <xdr:to>
      <xdr:col>55</xdr:col>
      <xdr:colOff>68579</xdr:colOff>
      <xdr:row>0</xdr:row>
      <xdr:rowOff>3175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5485" y="609600"/>
          <a:ext cx="122745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0</xdr:row>
      <xdr:rowOff>0</xdr:rowOff>
    </xdr:from>
    <xdr:to>
      <xdr:col>49</xdr:col>
      <xdr:colOff>153670</xdr:colOff>
      <xdr:row>0</xdr:row>
      <xdr:rowOff>6968</xdr:rowOff>
    </xdr:to>
    <xdr:pic>
      <xdr:nvPicPr>
        <xdr:cNvPr id="32" name="Picture 9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0" y="828675"/>
          <a:ext cx="85598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0</xdr:row>
      <xdr:rowOff>0</xdr:rowOff>
    </xdr:from>
    <xdr:to>
      <xdr:col>44</xdr:col>
      <xdr:colOff>274220</xdr:colOff>
      <xdr:row>0</xdr:row>
      <xdr:rowOff>3175</xdr:rowOff>
    </xdr:to>
    <xdr:pic>
      <xdr:nvPicPr>
        <xdr:cNvPr id="33" name="Picture 10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9650" y="847725"/>
          <a:ext cx="1034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0</xdr:row>
      <xdr:rowOff>0</xdr:rowOff>
    </xdr:from>
    <xdr:to>
      <xdr:col>36</xdr:col>
      <xdr:colOff>52512</xdr:colOff>
      <xdr:row>0</xdr:row>
      <xdr:rowOff>3175</xdr:rowOff>
    </xdr:to>
    <xdr:pic>
      <xdr:nvPicPr>
        <xdr:cNvPr id="34" name="Picture 16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4216" y="701040"/>
          <a:ext cx="53193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0</xdr:row>
      <xdr:rowOff>0</xdr:rowOff>
    </xdr:from>
    <xdr:to>
      <xdr:col>34</xdr:col>
      <xdr:colOff>156691</xdr:colOff>
      <xdr:row>0</xdr:row>
      <xdr:rowOff>7227</xdr:rowOff>
    </xdr:to>
    <xdr:pic>
      <xdr:nvPicPr>
        <xdr:cNvPr id="35" name="Picture 19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720090"/>
          <a:ext cx="85900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141604</xdr:colOff>
      <xdr:row>0</xdr:row>
      <xdr:rowOff>1016</xdr:rowOff>
    </xdr:to>
    <xdr:pic>
      <xdr:nvPicPr>
        <xdr:cNvPr id="36" name="Picture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7</xdr:col>
      <xdr:colOff>371475</xdr:colOff>
      <xdr:row>0</xdr:row>
      <xdr:rowOff>2695</xdr:rowOff>
    </xdr:to>
    <xdr:pic>
      <xdr:nvPicPr>
        <xdr:cNvPr id="37" name="Bilde 21" descr="Smartfish_Green.jpg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57</xdr:col>
      <xdr:colOff>95249</xdr:colOff>
      <xdr:row>0</xdr:row>
      <xdr:rowOff>0</xdr:rowOff>
    </xdr:from>
    <xdr:to>
      <xdr:col>61</xdr:col>
      <xdr:colOff>111124</xdr:colOff>
      <xdr:row>0</xdr:row>
      <xdr:rowOff>1179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6449" y="617994"/>
          <a:ext cx="61785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0</xdr:row>
      <xdr:rowOff>0</xdr:rowOff>
    </xdr:from>
    <xdr:to>
      <xdr:col>66</xdr:col>
      <xdr:colOff>116839</xdr:colOff>
      <xdr:row>0</xdr:row>
      <xdr:rowOff>11521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7944" y="627519"/>
          <a:ext cx="62547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0</xdr:row>
      <xdr:rowOff>0</xdr:rowOff>
    </xdr:from>
    <xdr:to>
      <xdr:col>56</xdr:col>
      <xdr:colOff>175894</xdr:colOff>
      <xdr:row>0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5424" y="619125"/>
          <a:ext cx="730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0</xdr:row>
      <xdr:rowOff>0</xdr:rowOff>
    </xdr:from>
    <xdr:to>
      <xdr:col>55</xdr:col>
      <xdr:colOff>68579</xdr:colOff>
      <xdr:row>0</xdr:row>
      <xdr:rowOff>3175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5485" y="609600"/>
          <a:ext cx="122745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0</xdr:row>
      <xdr:rowOff>0</xdr:rowOff>
    </xdr:from>
    <xdr:to>
      <xdr:col>49</xdr:col>
      <xdr:colOff>153670</xdr:colOff>
      <xdr:row>0</xdr:row>
      <xdr:rowOff>6968</xdr:rowOff>
    </xdr:to>
    <xdr:pic>
      <xdr:nvPicPr>
        <xdr:cNvPr id="26" name="Picture 9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0" y="828675"/>
          <a:ext cx="85598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0</xdr:row>
      <xdr:rowOff>0</xdr:rowOff>
    </xdr:from>
    <xdr:to>
      <xdr:col>44</xdr:col>
      <xdr:colOff>274220</xdr:colOff>
      <xdr:row>0</xdr:row>
      <xdr:rowOff>3175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9650" y="847725"/>
          <a:ext cx="1034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0</xdr:row>
      <xdr:rowOff>0</xdr:rowOff>
    </xdr:from>
    <xdr:to>
      <xdr:col>36</xdr:col>
      <xdr:colOff>52512</xdr:colOff>
      <xdr:row>0</xdr:row>
      <xdr:rowOff>3175</xdr:rowOff>
    </xdr:to>
    <xdr:pic>
      <xdr:nvPicPr>
        <xdr:cNvPr id="30" name="Picture 16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4216" y="701040"/>
          <a:ext cx="53193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0</xdr:row>
      <xdr:rowOff>0</xdr:rowOff>
    </xdr:from>
    <xdr:to>
      <xdr:col>34</xdr:col>
      <xdr:colOff>156691</xdr:colOff>
      <xdr:row>0</xdr:row>
      <xdr:rowOff>7227</xdr:rowOff>
    </xdr:to>
    <xdr:pic>
      <xdr:nvPicPr>
        <xdr:cNvPr id="31" name="Picture 19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720090"/>
          <a:ext cx="85900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141604</xdr:colOff>
      <xdr:row>0</xdr:row>
      <xdr:rowOff>1016</xdr:rowOff>
    </xdr:to>
    <xdr:pic>
      <xdr:nvPicPr>
        <xdr:cNvPr id="40" name="Picture 3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7</xdr:col>
      <xdr:colOff>371475</xdr:colOff>
      <xdr:row>0</xdr:row>
      <xdr:rowOff>2695</xdr:rowOff>
    </xdr:to>
    <xdr:pic>
      <xdr:nvPicPr>
        <xdr:cNvPr id="41" name="Bilde 21" descr="Smartfish_Green.jpg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62</xdr:col>
      <xdr:colOff>93344</xdr:colOff>
      <xdr:row>0</xdr:row>
      <xdr:rowOff>0</xdr:rowOff>
    </xdr:from>
    <xdr:to>
      <xdr:col>66</xdr:col>
      <xdr:colOff>116839</xdr:colOff>
      <xdr:row>0</xdr:row>
      <xdr:rowOff>11521</xdr:rowOff>
    </xdr:to>
    <xdr:pic>
      <xdr:nvPicPr>
        <xdr:cNvPr id="79" name="Picture 3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92044" y="627519"/>
          <a:ext cx="1044575" cy="11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95249</xdr:colOff>
      <xdr:row>0</xdr:row>
      <xdr:rowOff>0</xdr:rowOff>
    </xdr:from>
    <xdr:to>
      <xdr:col>61</xdr:col>
      <xdr:colOff>111124</xdr:colOff>
      <xdr:row>0</xdr:row>
      <xdr:rowOff>1179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6449" y="617994"/>
          <a:ext cx="61785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93344</xdr:colOff>
      <xdr:row>0</xdr:row>
      <xdr:rowOff>0</xdr:rowOff>
    </xdr:from>
    <xdr:to>
      <xdr:col>66</xdr:col>
      <xdr:colOff>116839</xdr:colOff>
      <xdr:row>0</xdr:row>
      <xdr:rowOff>11521</xdr:rowOff>
    </xdr:to>
    <xdr:pic>
      <xdr:nvPicPr>
        <xdr:cNvPr id="39" name="Picture 3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7944" y="627519"/>
          <a:ext cx="62547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47624</xdr:colOff>
      <xdr:row>0</xdr:row>
      <xdr:rowOff>0</xdr:rowOff>
    </xdr:from>
    <xdr:to>
      <xdr:col>56</xdr:col>
      <xdr:colOff>175894</xdr:colOff>
      <xdr:row>0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5424" y="619125"/>
          <a:ext cx="730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184785</xdr:colOff>
      <xdr:row>0</xdr:row>
      <xdr:rowOff>0</xdr:rowOff>
    </xdr:from>
    <xdr:to>
      <xdr:col>55</xdr:col>
      <xdr:colOff>68579</xdr:colOff>
      <xdr:row>0</xdr:row>
      <xdr:rowOff>3175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5485" y="609600"/>
          <a:ext cx="122745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361950</xdr:colOff>
      <xdr:row>0</xdr:row>
      <xdr:rowOff>0</xdr:rowOff>
    </xdr:from>
    <xdr:to>
      <xdr:col>49</xdr:col>
      <xdr:colOff>153670</xdr:colOff>
      <xdr:row>0</xdr:row>
      <xdr:rowOff>6968</xdr:rowOff>
    </xdr:to>
    <xdr:pic>
      <xdr:nvPicPr>
        <xdr:cNvPr id="46" name="Picture 9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0" y="828675"/>
          <a:ext cx="85598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285750</xdr:colOff>
      <xdr:row>0</xdr:row>
      <xdr:rowOff>0</xdr:rowOff>
    </xdr:from>
    <xdr:to>
      <xdr:col>44</xdr:col>
      <xdr:colOff>274220</xdr:colOff>
      <xdr:row>0</xdr:row>
      <xdr:rowOff>3175</xdr:rowOff>
    </xdr:to>
    <xdr:pic>
      <xdr:nvPicPr>
        <xdr:cNvPr id="47" name="Picture 10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9650" y="847725"/>
          <a:ext cx="10349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120016</xdr:colOff>
      <xdr:row>0</xdr:row>
      <xdr:rowOff>0</xdr:rowOff>
    </xdr:from>
    <xdr:to>
      <xdr:col>36</xdr:col>
      <xdr:colOff>52512</xdr:colOff>
      <xdr:row>0</xdr:row>
      <xdr:rowOff>3175</xdr:rowOff>
    </xdr:to>
    <xdr:pic>
      <xdr:nvPicPr>
        <xdr:cNvPr id="48" name="Picture 16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4216" y="701040"/>
          <a:ext cx="53193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0</xdr:row>
      <xdr:rowOff>0</xdr:rowOff>
    </xdr:from>
    <xdr:to>
      <xdr:col>34</xdr:col>
      <xdr:colOff>156691</xdr:colOff>
      <xdr:row>0</xdr:row>
      <xdr:rowOff>7227</xdr:rowOff>
    </xdr:to>
    <xdr:pic>
      <xdr:nvPicPr>
        <xdr:cNvPr id="49" name="Picture 19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720090"/>
          <a:ext cx="859001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141604</xdr:colOff>
      <xdr:row>0</xdr:row>
      <xdr:rowOff>1016</xdr:rowOff>
    </xdr:to>
    <xdr:pic>
      <xdr:nvPicPr>
        <xdr:cNvPr id="50" name="Picture 3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674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7</xdr:col>
      <xdr:colOff>371475</xdr:colOff>
      <xdr:row>0</xdr:row>
      <xdr:rowOff>2695</xdr:rowOff>
    </xdr:to>
    <xdr:pic>
      <xdr:nvPicPr>
        <xdr:cNvPr id="51" name="Bilde 21" descr="Smartfish_Green.jpg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5725" y="6172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</xdr:row>
      <xdr:rowOff>497205</xdr:rowOff>
    </xdr:from>
    <xdr:to>
      <xdr:col>2</xdr:col>
      <xdr:colOff>629284</xdr:colOff>
      <xdr:row>2</xdr:row>
      <xdr:rowOff>1158621</xdr:rowOff>
    </xdr:to>
    <xdr:pic>
      <xdr:nvPicPr>
        <xdr:cNvPr id="99" name="Picture 3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" y="92392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939165</xdr:colOff>
      <xdr:row>2</xdr:row>
      <xdr:rowOff>266700</xdr:rowOff>
    </xdr:from>
    <xdr:to>
      <xdr:col>5</xdr:col>
      <xdr:colOff>249555</xdr:colOff>
      <xdr:row>2</xdr:row>
      <xdr:rowOff>917095</xdr:rowOff>
    </xdr:to>
    <xdr:pic>
      <xdr:nvPicPr>
        <xdr:cNvPr id="100" name="Bilde 99" descr="Smartfish_Green.jpg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76525" y="6934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321945</xdr:rowOff>
    </xdr:from>
    <xdr:to>
      <xdr:col>2</xdr:col>
      <xdr:colOff>621664</xdr:colOff>
      <xdr:row>32</xdr:row>
      <xdr:rowOff>983361</xdr:rowOff>
    </xdr:to>
    <xdr:pic>
      <xdr:nvPicPr>
        <xdr:cNvPr id="101" name="Picture 3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737806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931545</xdr:colOff>
      <xdr:row>32</xdr:row>
      <xdr:rowOff>266700</xdr:rowOff>
    </xdr:from>
    <xdr:to>
      <xdr:col>5</xdr:col>
      <xdr:colOff>241935</xdr:colOff>
      <xdr:row>32</xdr:row>
      <xdr:rowOff>917095</xdr:rowOff>
    </xdr:to>
    <xdr:pic>
      <xdr:nvPicPr>
        <xdr:cNvPr id="102" name="Bilde 101" descr="Smartfish_Green.jpg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8905" y="73228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329565</xdr:rowOff>
    </xdr:from>
    <xdr:to>
      <xdr:col>2</xdr:col>
      <xdr:colOff>621664</xdr:colOff>
      <xdr:row>69</xdr:row>
      <xdr:rowOff>990981</xdr:rowOff>
    </xdr:to>
    <xdr:pic>
      <xdr:nvPicPr>
        <xdr:cNvPr id="103" name="Picture 3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579816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931545</xdr:colOff>
      <xdr:row>69</xdr:row>
      <xdr:rowOff>274320</xdr:rowOff>
    </xdr:from>
    <xdr:to>
      <xdr:col>5</xdr:col>
      <xdr:colOff>241935</xdr:colOff>
      <xdr:row>69</xdr:row>
      <xdr:rowOff>924715</xdr:rowOff>
    </xdr:to>
    <xdr:pic>
      <xdr:nvPicPr>
        <xdr:cNvPr id="104" name="Bilde 103" descr="Smartfish_Green.jpg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8905" y="1574292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337185</xdr:rowOff>
    </xdr:from>
    <xdr:to>
      <xdr:col>2</xdr:col>
      <xdr:colOff>621664</xdr:colOff>
      <xdr:row>109</xdr:row>
      <xdr:rowOff>998601</xdr:rowOff>
    </xdr:to>
    <xdr:pic>
      <xdr:nvPicPr>
        <xdr:cNvPr id="105" name="Picture 3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4812625"/>
          <a:ext cx="2359024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931545</xdr:colOff>
      <xdr:row>109</xdr:row>
      <xdr:rowOff>281940</xdr:rowOff>
    </xdr:from>
    <xdr:to>
      <xdr:col>5</xdr:col>
      <xdr:colOff>241935</xdr:colOff>
      <xdr:row>109</xdr:row>
      <xdr:rowOff>932335</xdr:rowOff>
    </xdr:to>
    <xdr:pic>
      <xdr:nvPicPr>
        <xdr:cNvPr id="106" name="Bilde 105" descr="Smartfish_Green.jpg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68905" y="24757380"/>
          <a:ext cx="1847850" cy="650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2</xdr:col>
      <xdr:colOff>910880</xdr:colOff>
      <xdr:row>164</xdr:row>
      <xdr:rowOff>749300</xdr:rowOff>
    </xdr:to>
    <xdr:pic>
      <xdr:nvPicPr>
        <xdr:cNvPr id="42" name="Picture 3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902710</xdr:colOff>
      <xdr:row>164</xdr:row>
      <xdr:rowOff>12700</xdr:rowOff>
    </xdr:from>
    <xdr:to>
      <xdr:col>5</xdr:col>
      <xdr:colOff>359932</xdr:colOff>
      <xdr:row>164</xdr:row>
      <xdr:rowOff>711200</xdr:rowOff>
    </xdr:to>
    <xdr:pic>
      <xdr:nvPicPr>
        <xdr:cNvPr id="43" name="Bilde 42" descr="Smartfish_Green.jpg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29910" y="376936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56</xdr:col>
      <xdr:colOff>301624</xdr:colOff>
      <xdr:row>164</xdr:row>
      <xdr:rowOff>155575</xdr:rowOff>
    </xdr:from>
    <xdr:to>
      <xdr:col>58</xdr:col>
      <xdr:colOff>265429</xdr:colOff>
      <xdr:row>164</xdr:row>
      <xdr:rowOff>918754</xdr:rowOff>
    </xdr:to>
    <xdr:pic>
      <xdr:nvPicPr>
        <xdr:cNvPr id="52" name="Picture 3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5524" y="378364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61</xdr:col>
      <xdr:colOff>334644</xdr:colOff>
      <xdr:row>164</xdr:row>
      <xdr:rowOff>152400</xdr:rowOff>
    </xdr:from>
    <xdr:to>
      <xdr:col>64</xdr:col>
      <xdr:colOff>13969</xdr:colOff>
      <xdr:row>164</xdr:row>
      <xdr:rowOff>915579</xdr:rowOff>
    </xdr:to>
    <xdr:pic>
      <xdr:nvPicPr>
        <xdr:cNvPr id="53" name="Picture 3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0144" y="378333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282574</xdr:colOff>
      <xdr:row>164</xdr:row>
      <xdr:rowOff>182106</xdr:rowOff>
    </xdr:from>
    <xdr:to>
      <xdr:col>54</xdr:col>
      <xdr:colOff>66674</xdr:colOff>
      <xdr:row>164</xdr:row>
      <xdr:rowOff>906006</xdr:rowOff>
    </xdr:to>
    <xdr:pic>
      <xdr:nvPicPr>
        <xdr:cNvPr id="54" name="Picture 5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4874" y="378630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635</xdr:colOff>
      <xdr:row>164</xdr:row>
      <xdr:rowOff>197981</xdr:rowOff>
    </xdr:from>
    <xdr:to>
      <xdr:col>44</xdr:col>
      <xdr:colOff>291464</xdr:colOff>
      <xdr:row>164</xdr:row>
      <xdr:rowOff>1064756</xdr:rowOff>
    </xdr:to>
    <xdr:pic>
      <xdr:nvPicPr>
        <xdr:cNvPr id="55" name="Picture 6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9735" y="378788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244475</xdr:colOff>
      <xdr:row>164</xdr:row>
      <xdr:rowOff>366256</xdr:rowOff>
    </xdr:from>
    <xdr:to>
      <xdr:col>39</xdr:col>
      <xdr:colOff>163830</xdr:colOff>
      <xdr:row>164</xdr:row>
      <xdr:rowOff>791088</xdr:rowOff>
    </xdr:to>
    <xdr:pic>
      <xdr:nvPicPr>
        <xdr:cNvPr id="56" name="Picture 9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01975" y="380471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133350</xdr:colOff>
      <xdr:row>164</xdr:row>
      <xdr:rowOff>398006</xdr:rowOff>
    </xdr:from>
    <xdr:to>
      <xdr:col>49</xdr:col>
      <xdr:colOff>231675</xdr:colOff>
      <xdr:row>164</xdr:row>
      <xdr:rowOff>769481</xdr:rowOff>
    </xdr:to>
    <xdr:pic>
      <xdr:nvPicPr>
        <xdr:cNvPr id="57" name="Picture 10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4050" y="380789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62866</xdr:colOff>
      <xdr:row>164</xdr:row>
      <xdr:rowOff>264021</xdr:rowOff>
    </xdr:from>
    <xdr:to>
      <xdr:col>34</xdr:col>
      <xdr:colOff>4252</xdr:colOff>
      <xdr:row>164</xdr:row>
      <xdr:rowOff>902196</xdr:rowOff>
    </xdr:to>
    <xdr:pic>
      <xdr:nvPicPr>
        <xdr:cNvPr id="58" name="Picture 16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4366" y="379449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215900</xdr:colOff>
      <xdr:row>164</xdr:row>
      <xdr:rowOff>283071</xdr:rowOff>
    </xdr:from>
    <xdr:to>
      <xdr:col>29</xdr:col>
      <xdr:colOff>138276</xdr:colOff>
      <xdr:row>164</xdr:row>
      <xdr:rowOff>912598</xdr:rowOff>
    </xdr:to>
    <xdr:pic>
      <xdr:nvPicPr>
        <xdr:cNvPr id="59" name="Picture 19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379639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28D215E3-3AA7-4BE1-A5D8-359938A0B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815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E902E6-0C10-4F84-8803-A3D2AA4FA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09649" y="593725"/>
          <a:ext cx="62738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AAE4EA-9168-449C-9342-49B8BF604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2419" y="590550"/>
          <a:ext cx="63500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06507E-DDB9-4696-A506-992E536B4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7049" y="620256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253364</xdr:colOff>
      <xdr:row>2</xdr:row>
      <xdr:rowOff>1064756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F2F23A-AEC2-4288-9381-31E173BF5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3385" y="636131"/>
          <a:ext cx="12465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24130</xdr:colOff>
      <xdr:row>2</xdr:row>
      <xdr:rowOff>791088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E467F446-7312-430F-8A99-E01FA3F3C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5875" y="804406"/>
          <a:ext cx="8750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id="{5F65A1E5-FC0E-4CBB-B18A-1FD82572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5050" y="836156"/>
          <a:ext cx="1054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634622C2-A84A-46A2-A37D-F6D3CEF7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1541" y="702171"/>
          <a:ext cx="54146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404976</xdr:colOff>
      <xdr:row>2</xdr:row>
      <xdr:rowOff>912598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id="{24D04456-524F-447A-AF5D-B21ED1779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7800" y="72122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10329AC2-498B-4C36-8E46-2A01CBE81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815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94A382-4A98-4509-BB19-601574A6B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09649" y="593725"/>
          <a:ext cx="62738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34E2934-C126-4790-A6BC-9FBC1F977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2419" y="590550"/>
          <a:ext cx="63500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A61422-02CA-46DC-BF4D-0C4D1106B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7049" y="620256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253364</xdr:colOff>
      <xdr:row>2</xdr:row>
      <xdr:rowOff>1064756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1C3B93-3A8E-44F3-9EE2-443A9C445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3385" y="636131"/>
          <a:ext cx="12465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24130</xdr:colOff>
      <xdr:row>2</xdr:row>
      <xdr:rowOff>791088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0DE70F72-C2AF-4E13-93DC-0741B3F85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5875" y="804406"/>
          <a:ext cx="8750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id="{F3569DE2-D11C-4B27-9900-44A3F92D2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5050" y="836156"/>
          <a:ext cx="1054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1B409603-C286-4016-9989-A774C171A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1541" y="702171"/>
          <a:ext cx="54146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404976</xdr:colOff>
      <xdr:row>2</xdr:row>
      <xdr:rowOff>912598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id="{2A503D89-0929-41DF-9D1A-AFC02DF8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7800" y="72122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3D4AB343-DDB1-4F3D-A16D-391C8BDF7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815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CD6D07-1018-4981-B826-D98FB0BFB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09649" y="593725"/>
          <a:ext cx="62738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C24B2C-37B5-44F5-A983-A104656F4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2419" y="590550"/>
          <a:ext cx="63500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7210A7-C2DB-4C3B-92DF-5C0D681F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7049" y="620256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253364</xdr:colOff>
      <xdr:row>2</xdr:row>
      <xdr:rowOff>1064756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348D2B-A17D-49F4-A8A2-770A5E8CD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3385" y="636131"/>
          <a:ext cx="12465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24130</xdr:colOff>
      <xdr:row>2</xdr:row>
      <xdr:rowOff>791088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C8814DAD-2557-4A8C-985E-50956D9DC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5875" y="804406"/>
          <a:ext cx="8750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id="{6543C0C2-6103-4660-850A-A282915AE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5050" y="836156"/>
          <a:ext cx="1054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22FB5AC4-9D6E-4A19-81C1-139635C68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1541" y="702171"/>
          <a:ext cx="54146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404976</xdr:colOff>
      <xdr:row>2</xdr:row>
      <xdr:rowOff>912598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id="{6695002B-5A95-4699-B180-9B6C1FBAB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7800" y="72122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90D025D1-6DBD-48DA-86C8-6F90AC8FB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3815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73024</xdr:colOff>
      <xdr:row>2</xdr:row>
      <xdr:rowOff>155575</xdr:rowOff>
    </xdr:from>
    <xdr:to>
      <xdr:col>58</xdr:col>
      <xdr:colOff>290829</xdr:colOff>
      <xdr:row>2</xdr:row>
      <xdr:rowOff>918754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238304-C356-4538-9FB6-F1D036E71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42974" y="593725"/>
          <a:ext cx="62738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106044</xdr:colOff>
      <xdr:row>2</xdr:row>
      <xdr:rowOff>152400</xdr:rowOff>
    </xdr:from>
    <xdr:to>
      <xdr:col>63</xdr:col>
      <xdr:colOff>331469</xdr:colOff>
      <xdr:row>2</xdr:row>
      <xdr:rowOff>915579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A8DB5F87-5DFD-4B1C-AD54-77856405C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5744" y="590550"/>
          <a:ext cx="635000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130174</xdr:colOff>
      <xdr:row>2</xdr:row>
      <xdr:rowOff>182106</xdr:rowOff>
    </xdr:from>
    <xdr:to>
      <xdr:col>54</xdr:col>
      <xdr:colOff>53974</xdr:colOff>
      <xdr:row>2</xdr:row>
      <xdr:rowOff>906006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CC0261-CFE5-4E43-9448-E9DB4F80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0374" y="620256"/>
          <a:ext cx="742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216535</xdr:colOff>
      <xdr:row>2</xdr:row>
      <xdr:rowOff>197981</xdr:rowOff>
    </xdr:from>
    <xdr:to>
      <xdr:col>44</xdr:col>
      <xdr:colOff>253364</xdr:colOff>
      <xdr:row>2</xdr:row>
      <xdr:rowOff>1064756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41051C-3ECF-4DEB-B54A-88B221C7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6710" y="636131"/>
          <a:ext cx="1246504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358775</xdr:colOff>
      <xdr:row>2</xdr:row>
      <xdr:rowOff>366256</xdr:rowOff>
    </xdr:from>
    <xdr:to>
      <xdr:col>39</xdr:col>
      <xdr:colOff>24130</xdr:colOff>
      <xdr:row>2</xdr:row>
      <xdr:rowOff>791088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E5ECED3-AF2A-4FB3-BF6F-EE597DB85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9200" y="804406"/>
          <a:ext cx="875030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298450</xdr:colOff>
      <xdr:row>2</xdr:row>
      <xdr:rowOff>398006</xdr:rowOff>
    </xdr:from>
    <xdr:to>
      <xdr:col>49</xdr:col>
      <xdr:colOff>142775</xdr:colOff>
      <xdr:row>2</xdr:row>
      <xdr:rowOff>769481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4238C73F-8528-4532-BE58-A516BC8E8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8375" y="836156"/>
          <a:ext cx="10540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113666</xdr:colOff>
      <xdr:row>2</xdr:row>
      <xdr:rowOff>264021</xdr:rowOff>
    </xdr:from>
    <xdr:to>
      <xdr:col>33</xdr:col>
      <xdr:colOff>245552</xdr:colOff>
      <xdr:row>2</xdr:row>
      <xdr:rowOff>902196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id="{6A08AB1C-41E0-4AED-BA36-B5B0CA49A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4866" y="702171"/>
          <a:ext cx="541461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330200</xdr:colOff>
      <xdr:row>2</xdr:row>
      <xdr:rowOff>283071</xdr:rowOff>
    </xdr:from>
    <xdr:to>
      <xdr:col>28</xdr:col>
      <xdr:colOff>404976</xdr:colOff>
      <xdr:row>2</xdr:row>
      <xdr:rowOff>912598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id="{7F082574-7F38-4FEB-87D5-6893C8107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1125" y="72122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0</xdr:row>
      <xdr:rowOff>9525</xdr:rowOff>
    </xdr:from>
    <xdr:to>
      <xdr:col>3</xdr:col>
      <xdr:colOff>1581149</xdr:colOff>
      <xdr:row>3</xdr:row>
      <xdr:rowOff>32766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71725" y="9525"/>
          <a:ext cx="2362199" cy="661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0</xdr:row>
      <xdr:rowOff>9525</xdr:rowOff>
    </xdr:from>
    <xdr:to>
      <xdr:col>6</xdr:col>
      <xdr:colOff>790575</xdr:colOff>
      <xdr:row>3</xdr:row>
      <xdr:rowOff>21745</xdr:rowOff>
    </xdr:to>
    <xdr:pic>
      <xdr:nvPicPr>
        <xdr:cNvPr id="3" name="Bilde 2" descr="Smartfish_Green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10125" y="9525"/>
          <a:ext cx="1847850" cy="6503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12700</xdr:rowOff>
    </xdr:from>
    <xdr:to>
      <xdr:col>2</xdr:col>
      <xdr:colOff>504480</xdr:colOff>
      <xdr:row>2</xdr:row>
      <xdr:rowOff>762000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72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57</xdr:col>
      <xdr:colOff>98424</xdr:colOff>
      <xdr:row>2</xdr:row>
      <xdr:rowOff>224294</xdr:rowOff>
    </xdr:from>
    <xdr:to>
      <xdr:col>58</xdr:col>
      <xdr:colOff>316229</xdr:colOff>
      <xdr:row>2</xdr:row>
      <xdr:rowOff>987473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11224" y="668794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131444</xdr:colOff>
      <xdr:row>2</xdr:row>
      <xdr:rowOff>221119</xdr:rowOff>
    </xdr:from>
    <xdr:to>
      <xdr:col>63</xdr:col>
      <xdr:colOff>356869</xdr:colOff>
      <xdr:row>2</xdr:row>
      <xdr:rowOff>984298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7644" y="665619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155574</xdr:colOff>
      <xdr:row>2</xdr:row>
      <xdr:rowOff>250825</xdr:rowOff>
    </xdr:from>
    <xdr:to>
      <xdr:col>54</xdr:col>
      <xdr:colOff>79374</xdr:colOff>
      <xdr:row>2</xdr:row>
      <xdr:rowOff>974725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4974" y="695325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241935</xdr:colOff>
      <xdr:row>2</xdr:row>
      <xdr:rowOff>266700</xdr:rowOff>
    </xdr:from>
    <xdr:to>
      <xdr:col>44</xdr:col>
      <xdr:colOff>278764</xdr:colOff>
      <xdr:row>2</xdr:row>
      <xdr:rowOff>1133475</xdr:rowOff>
    </xdr:to>
    <xdr:pic>
      <xdr:nvPicPr>
        <xdr:cNvPr id="17" name="Picture 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0835" y="711200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384175</xdr:colOff>
      <xdr:row>2</xdr:row>
      <xdr:rowOff>434975</xdr:rowOff>
    </xdr:from>
    <xdr:to>
      <xdr:col>39</xdr:col>
      <xdr:colOff>49530</xdr:colOff>
      <xdr:row>2</xdr:row>
      <xdr:rowOff>859807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9675" y="879475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323850</xdr:colOff>
      <xdr:row>2</xdr:row>
      <xdr:rowOff>466725</xdr:rowOff>
    </xdr:from>
    <xdr:to>
      <xdr:col>49</xdr:col>
      <xdr:colOff>168175</xdr:colOff>
      <xdr:row>2</xdr:row>
      <xdr:rowOff>838200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36150" y="911225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139066</xdr:colOff>
      <xdr:row>2</xdr:row>
      <xdr:rowOff>332740</xdr:rowOff>
    </xdr:from>
    <xdr:to>
      <xdr:col>33</xdr:col>
      <xdr:colOff>270952</xdr:colOff>
      <xdr:row>2</xdr:row>
      <xdr:rowOff>970915</xdr:rowOff>
    </xdr:to>
    <xdr:pic>
      <xdr:nvPicPr>
        <xdr:cNvPr id="20" name="Picture 16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4866" y="777240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355600</xdr:colOff>
      <xdr:row>2</xdr:row>
      <xdr:rowOff>351790</xdr:rowOff>
    </xdr:from>
    <xdr:to>
      <xdr:col>29</xdr:col>
      <xdr:colOff>23976</xdr:colOff>
      <xdr:row>2</xdr:row>
      <xdr:rowOff>981317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4300" y="796290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13710</xdr:colOff>
      <xdr:row>2</xdr:row>
      <xdr:rowOff>25400</xdr:rowOff>
    </xdr:from>
    <xdr:to>
      <xdr:col>5</xdr:col>
      <xdr:colOff>474232</xdr:colOff>
      <xdr:row>2</xdr:row>
      <xdr:rowOff>723900</xdr:rowOff>
    </xdr:to>
    <xdr:pic>
      <xdr:nvPicPr>
        <xdr:cNvPr id="23" name="Bilde 22" descr="Smartfish_Green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99910" y="469900"/>
          <a:ext cx="1984522" cy="698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13710</xdr:colOff>
      <xdr:row>2</xdr:row>
      <xdr:rowOff>12700</xdr:rowOff>
    </xdr:from>
    <xdr:to>
      <xdr:col>5</xdr:col>
      <xdr:colOff>474232</xdr:colOff>
      <xdr:row>2</xdr:row>
      <xdr:rowOff>711200</xdr:rowOff>
    </xdr:to>
    <xdr:pic>
      <xdr:nvPicPr>
        <xdr:cNvPr id="13" name="Bilde 12" descr="Smartfish_Green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9910" y="457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123824</xdr:colOff>
      <xdr:row>2</xdr:row>
      <xdr:rowOff>219075</xdr:rowOff>
    </xdr:from>
    <xdr:to>
      <xdr:col>58</xdr:col>
      <xdr:colOff>341629</xdr:colOff>
      <xdr:row>2</xdr:row>
      <xdr:rowOff>982254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36624" y="6635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156844</xdr:colOff>
      <xdr:row>2</xdr:row>
      <xdr:rowOff>215900</xdr:rowOff>
    </xdr:from>
    <xdr:to>
      <xdr:col>63</xdr:col>
      <xdr:colOff>382269</xdr:colOff>
      <xdr:row>2</xdr:row>
      <xdr:rowOff>979079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3044" y="6604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180974</xdr:colOff>
      <xdr:row>2</xdr:row>
      <xdr:rowOff>245606</xdr:rowOff>
    </xdr:from>
    <xdr:to>
      <xdr:col>54</xdr:col>
      <xdr:colOff>104774</xdr:colOff>
      <xdr:row>2</xdr:row>
      <xdr:rowOff>969506</xdr:rowOff>
    </xdr:to>
    <xdr:pic>
      <xdr:nvPicPr>
        <xdr:cNvPr id="16" name="Picture 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0374" y="6901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267335</xdr:colOff>
      <xdr:row>2</xdr:row>
      <xdr:rowOff>261481</xdr:rowOff>
    </xdr:from>
    <xdr:to>
      <xdr:col>44</xdr:col>
      <xdr:colOff>304164</xdr:colOff>
      <xdr:row>2</xdr:row>
      <xdr:rowOff>1128256</xdr:rowOff>
    </xdr:to>
    <xdr:pic>
      <xdr:nvPicPr>
        <xdr:cNvPr id="17" name="Picture 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76235" y="7059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15875</xdr:colOff>
      <xdr:row>2</xdr:row>
      <xdr:rowOff>429756</xdr:rowOff>
    </xdr:from>
    <xdr:to>
      <xdr:col>39</xdr:col>
      <xdr:colOff>74930</xdr:colOff>
      <xdr:row>2</xdr:row>
      <xdr:rowOff>854588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5075" y="8742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349250</xdr:colOff>
      <xdr:row>2</xdr:row>
      <xdr:rowOff>461506</xdr:rowOff>
    </xdr:from>
    <xdr:to>
      <xdr:col>49</xdr:col>
      <xdr:colOff>193575</xdr:colOff>
      <xdr:row>2</xdr:row>
      <xdr:rowOff>832981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61550" y="9060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164466</xdr:colOff>
      <xdr:row>2</xdr:row>
      <xdr:rowOff>327521</xdr:rowOff>
    </xdr:from>
    <xdr:to>
      <xdr:col>33</xdr:col>
      <xdr:colOff>296352</xdr:colOff>
      <xdr:row>2</xdr:row>
      <xdr:rowOff>965696</xdr:rowOff>
    </xdr:to>
    <xdr:pic>
      <xdr:nvPicPr>
        <xdr:cNvPr id="20" name="Picture 1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0266" y="7720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381000</xdr:colOff>
      <xdr:row>2</xdr:row>
      <xdr:rowOff>346571</xdr:rowOff>
    </xdr:from>
    <xdr:to>
      <xdr:col>29</xdr:col>
      <xdr:colOff>49376</xdr:colOff>
      <xdr:row>2</xdr:row>
      <xdr:rowOff>976098</xdr:rowOff>
    </xdr:to>
    <xdr:pic>
      <xdr:nvPicPr>
        <xdr:cNvPr id="21" name="Picture 19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9700" y="7910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504480</xdr:colOff>
      <xdr:row>2</xdr:row>
      <xdr:rowOff>749300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4500"/>
          <a:ext cx="263808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13710</xdr:colOff>
      <xdr:row>2</xdr:row>
      <xdr:rowOff>12700</xdr:rowOff>
    </xdr:from>
    <xdr:to>
      <xdr:col>5</xdr:col>
      <xdr:colOff>474232</xdr:colOff>
      <xdr:row>2</xdr:row>
      <xdr:rowOff>711200</xdr:rowOff>
    </xdr:to>
    <xdr:pic>
      <xdr:nvPicPr>
        <xdr:cNvPr id="3" name="Bilde 2" descr="Smartfish_Green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9910" y="457200"/>
          <a:ext cx="1984522" cy="698500"/>
        </a:xfrm>
        <a:prstGeom prst="rect">
          <a:avLst/>
        </a:prstGeom>
      </xdr:spPr>
    </xdr:pic>
    <xdr:clientData/>
  </xdr:twoCellAnchor>
  <xdr:twoCellAnchor editAs="oneCell">
    <xdr:from>
      <xdr:col>57</xdr:col>
      <xdr:colOff>136524</xdr:colOff>
      <xdr:row>2</xdr:row>
      <xdr:rowOff>142875</xdr:rowOff>
    </xdr:from>
    <xdr:to>
      <xdr:col>58</xdr:col>
      <xdr:colOff>354329</xdr:colOff>
      <xdr:row>2</xdr:row>
      <xdr:rowOff>906054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49324" y="587375"/>
          <a:ext cx="62420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169544</xdr:colOff>
      <xdr:row>2</xdr:row>
      <xdr:rowOff>139700</xdr:rowOff>
    </xdr:from>
    <xdr:to>
      <xdr:col>63</xdr:col>
      <xdr:colOff>394969</xdr:colOff>
      <xdr:row>2</xdr:row>
      <xdr:rowOff>902879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85744" y="584200"/>
          <a:ext cx="631825" cy="763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193674</xdr:colOff>
      <xdr:row>2</xdr:row>
      <xdr:rowOff>169406</xdr:rowOff>
    </xdr:from>
    <xdr:to>
      <xdr:col>54</xdr:col>
      <xdr:colOff>117474</xdr:colOff>
      <xdr:row>2</xdr:row>
      <xdr:rowOff>893306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3074" y="613906"/>
          <a:ext cx="736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280035</xdr:colOff>
      <xdr:row>2</xdr:row>
      <xdr:rowOff>185281</xdr:rowOff>
    </xdr:from>
    <xdr:to>
      <xdr:col>44</xdr:col>
      <xdr:colOff>316864</xdr:colOff>
      <xdr:row>2</xdr:row>
      <xdr:rowOff>1052056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8935" y="629781"/>
          <a:ext cx="1243329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28575</xdr:colOff>
      <xdr:row>2</xdr:row>
      <xdr:rowOff>353556</xdr:rowOff>
    </xdr:from>
    <xdr:to>
      <xdr:col>39</xdr:col>
      <xdr:colOff>87630</xdr:colOff>
      <xdr:row>2</xdr:row>
      <xdr:rowOff>778388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7775" y="798056"/>
          <a:ext cx="871855" cy="42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361950</xdr:colOff>
      <xdr:row>2</xdr:row>
      <xdr:rowOff>385306</xdr:rowOff>
    </xdr:from>
    <xdr:to>
      <xdr:col>49</xdr:col>
      <xdr:colOff>206275</xdr:colOff>
      <xdr:row>2</xdr:row>
      <xdr:rowOff>756781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0" y="829806"/>
          <a:ext cx="1050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177166</xdr:colOff>
      <xdr:row>2</xdr:row>
      <xdr:rowOff>251321</xdr:rowOff>
    </xdr:from>
    <xdr:to>
      <xdr:col>33</xdr:col>
      <xdr:colOff>309052</xdr:colOff>
      <xdr:row>2</xdr:row>
      <xdr:rowOff>889496</xdr:rowOff>
    </xdr:to>
    <xdr:pic>
      <xdr:nvPicPr>
        <xdr:cNvPr id="10" name="Picture 1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72966" y="695821"/>
          <a:ext cx="53828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0</xdr:colOff>
      <xdr:row>2</xdr:row>
      <xdr:rowOff>270371</xdr:rowOff>
    </xdr:from>
    <xdr:to>
      <xdr:col>29</xdr:col>
      <xdr:colOff>62076</xdr:colOff>
      <xdr:row>2</xdr:row>
      <xdr:rowOff>899898</xdr:rowOff>
    </xdr:to>
    <xdr:pic>
      <xdr:nvPicPr>
        <xdr:cNvPr id="11" name="Picture 19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2400" y="714871"/>
          <a:ext cx="874876" cy="629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6B696-9671-463B-80EE-9ABE4369733B}">
  <sheetPr>
    <pageSetUpPr fitToPage="1"/>
  </sheetPr>
  <dimension ref="A1:J69"/>
  <sheetViews>
    <sheetView workbookViewId="0">
      <selection activeCell="I10" sqref="I10"/>
    </sheetView>
  </sheetViews>
  <sheetFormatPr defaultColWidth="11" defaultRowHeight="15.75" x14ac:dyDescent="0.25"/>
  <cols>
    <col min="2" max="2" width="15.875" bestFit="1" customWidth="1"/>
    <col min="3" max="3" width="14.5" bestFit="1" customWidth="1"/>
    <col min="4" max="4" width="20.875" bestFit="1" customWidth="1"/>
    <col min="5" max="5" width="11" style="5"/>
    <col min="6" max="6" width="3.875" style="3" customWidth="1"/>
    <col min="7" max="10" width="11" style="3"/>
  </cols>
  <sheetData>
    <row r="1" spans="1:10" s="2" customFormat="1" ht="18.75" x14ac:dyDescent="0.3">
      <c r="A1" s="2" t="s">
        <v>708</v>
      </c>
      <c r="E1" s="4"/>
      <c r="F1" s="4"/>
      <c r="G1" s="4"/>
      <c r="H1" s="4"/>
      <c r="I1" s="4"/>
      <c r="J1" s="4"/>
    </row>
    <row r="2" spans="1:10" x14ac:dyDescent="0.25">
      <c r="A2" t="s">
        <v>1013</v>
      </c>
    </row>
    <row r="3" spans="1:10" s="1" customFormat="1" x14ac:dyDescent="0.25">
      <c r="E3" s="5"/>
      <c r="F3" s="5"/>
      <c r="G3" s="6"/>
      <c r="H3" s="7"/>
      <c r="I3" s="5"/>
      <c r="J3" s="5"/>
    </row>
    <row r="4" spans="1:10" s="1" customFormat="1" x14ac:dyDescent="0.25">
      <c r="E4" s="5"/>
      <c r="F4" s="5"/>
      <c r="G4" s="6"/>
      <c r="H4" s="7"/>
      <c r="I4" s="5"/>
      <c r="J4" s="5"/>
    </row>
    <row r="5" spans="1:10" s="1" customFormat="1" ht="18.95" customHeight="1" x14ac:dyDescent="0.25">
      <c r="A5" s="21" t="s">
        <v>441</v>
      </c>
      <c r="E5" s="5"/>
      <c r="F5" s="5"/>
      <c r="G5" s="6"/>
      <c r="H5" s="7"/>
      <c r="I5" s="5"/>
      <c r="J5" s="5"/>
    </row>
    <row r="6" spans="1:10" s="17" customFormat="1" ht="18.95" customHeight="1" x14ac:dyDescent="0.25">
      <c r="A6" s="21" t="s">
        <v>709</v>
      </c>
      <c r="E6" s="18"/>
      <c r="F6" s="18"/>
      <c r="G6" s="19"/>
      <c r="H6" s="20"/>
      <c r="I6" s="18"/>
      <c r="J6" s="18"/>
    </row>
    <row r="7" spans="1:10" s="17" customFormat="1" ht="18.95" customHeight="1" x14ac:dyDescent="0.25">
      <c r="A7" s="21" t="s">
        <v>286</v>
      </c>
      <c r="E7" s="18"/>
      <c r="F7" s="18"/>
      <c r="G7" s="19"/>
      <c r="H7" s="20"/>
      <c r="I7" s="18"/>
      <c r="J7" s="18"/>
    </row>
    <row r="8" spans="1:10" s="17" customFormat="1" ht="18.95" customHeight="1" x14ac:dyDescent="0.25">
      <c r="A8" s="21" t="s">
        <v>294</v>
      </c>
      <c r="E8" s="18"/>
      <c r="F8" s="18"/>
      <c r="G8" s="19"/>
      <c r="H8" s="20"/>
      <c r="I8" s="18"/>
      <c r="J8" s="18"/>
    </row>
    <row r="9" spans="1:10" s="1" customFormat="1" ht="18.95" customHeight="1" x14ac:dyDescent="0.25">
      <c r="A9" s="21" t="s">
        <v>287</v>
      </c>
      <c r="E9" s="5"/>
      <c r="F9" s="5"/>
      <c r="G9" s="6"/>
      <c r="H9" s="7"/>
      <c r="I9" s="5"/>
      <c r="J9" s="5"/>
    </row>
    <row r="10" spans="1:10" s="1" customFormat="1" ht="18.95" customHeight="1" x14ac:dyDescent="0.25">
      <c r="A10" s="54" t="s">
        <v>288</v>
      </c>
      <c r="E10" s="5"/>
      <c r="F10" s="5"/>
      <c r="G10" s="6"/>
      <c r="H10" s="7"/>
      <c r="I10" s="5"/>
      <c r="J10" s="5"/>
    </row>
    <row r="11" spans="1:10" s="1" customFormat="1" ht="18.95" customHeight="1" x14ac:dyDescent="0.25">
      <c r="A11" s="17"/>
      <c r="E11" s="5"/>
      <c r="F11" s="5"/>
      <c r="G11" s="6"/>
      <c r="H11" s="7"/>
      <c r="I11" s="5"/>
      <c r="J11" s="5"/>
    </row>
    <row r="12" spans="1:10" s="1" customFormat="1" x14ac:dyDescent="0.25">
      <c r="A12" s="5"/>
      <c r="E12" s="5"/>
      <c r="F12" s="5"/>
      <c r="G12" s="7"/>
      <c r="H12" s="6"/>
      <c r="I12" s="5"/>
      <c r="J12" s="5"/>
    </row>
    <row r="13" spans="1:10" s="1" customFormat="1" x14ac:dyDescent="0.25">
      <c r="A13" s="16" t="s">
        <v>282</v>
      </c>
      <c r="B13" s="11"/>
      <c r="C13" s="11"/>
      <c r="D13" s="11"/>
      <c r="E13" s="10"/>
      <c r="F13" s="10"/>
      <c r="G13" s="10"/>
      <c r="H13" s="10"/>
      <c r="I13" s="10"/>
      <c r="J13" s="10"/>
    </row>
    <row r="14" spans="1:10" s="1" customFormat="1" ht="18.95" customHeight="1" x14ac:dyDescent="0.25">
      <c r="A14" s="21" t="s">
        <v>284</v>
      </c>
      <c r="E14" s="5"/>
      <c r="F14" s="5"/>
      <c r="G14" s="6"/>
      <c r="H14" s="7"/>
      <c r="I14" s="5"/>
      <c r="J14" s="5"/>
    </row>
    <row r="15" spans="1:10" s="17" customFormat="1" ht="18.95" customHeight="1" x14ac:dyDescent="0.25">
      <c r="A15" s="21" t="s">
        <v>285</v>
      </c>
      <c r="E15" s="18"/>
      <c r="F15" s="18"/>
      <c r="G15" s="19"/>
      <c r="H15" s="20"/>
      <c r="I15" s="18"/>
      <c r="J15" s="18"/>
    </row>
    <row r="16" spans="1:10" s="17" customFormat="1" ht="18.95" customHeight="1" x14ac:dyDescent="0.25">
      <c r="A16" s="21" t="s">
        <v>283</v>
      </c>
      <c r="E16" s="18"/>
      <c r="F16" s="18"/>
      <c r="G16" s="19"/>
      <c r="H16" s="20"/>
      <c r="I16" s="18"/>
      <c r="J16" s="18"/>
    </row>
    <row r="17" spans="1:10" s="17" customFormat="1" ht="18.95" customHeight="1" x14ac:dyDescent="0.25">
      <c r="E17" s="18"/>
      <c r="F17" s="18"/>
      <c r="G17" s="19"/>
      <c r="H17" s="20"/>
      <c r="I17" s="18"/>
      <c r="J17" s="18"/>
    </row>
    <row r="18" spans="1:10" x14ac:dyDescent="0.25">
      <c r="A18" s="5"/>
    </row>
    <row r="19" spans="1:10" s="1" customFormat="1" x14ac:dyDescent="0.25">
      <c r="A19" s="16" t="s">
        <v>289</v>
      </c>
      <c r="B19" s="11"/>
      <c r="C19" s="11"/>
      <c r="D19" s="11"/>
      <c r="E19" s="10"/>
      <c r="F19" s="10"/>
      <c r="G19" s="10"/>
      <c r="H19" s="10"/>
      <c r="I19" s="10"/>
      <c r="J19" s="10"/>
    </row>
    <row r="20" spans="1:10" s="1" customFormat="1" ht="18.95" customHeight="1" x14ac:dyDescent="0.25">
      <c r="A20" s="21" t="s">
        <v>290</v>
      </c>
      <c r="E20" s="5"/>
      <c r="F20" s="5"/>
      <c r="G20" s="6"/>
      <c r="H20" s="7"/>
      <c r="I20" s="5"/>
      <c r="J20" s="5"/>
    </row>
    <row r="21" spans="1:10" s="1" customFormat="1" ht="18.95" customHeight="1" x14ac:dyDescent="0.25">
      <c r="A21" s="21" t="s">
        <v>291</v>
      </c>
      <c r="E21" s="5"/>
      <c r="F21" s="5"/>
      <c r="G21" s="6"/>
      <c r="H21" s="7"/>
      <c r="I21" s="5"/>
      <c r="J21" s="5"/>
    </row>
    <row r="22" spans="1:10" s="1" customFormat="1" ht="18.95" customHeight="1" x14ac:dyDescent="0.25">
      <c r="A22" s="21" t="s">
        <v>292</v>
      </c>
      <c r="E22" s="5"/>
      <c r="F22" s="5"/>
      <c r="G22" s="6"/>
      <c r="H22" s="7"/>
      <c r="I22" s="5"/>
      <c r="J22" s="5"/>
    </row>
    <row r="23" spans="1:10" s="1" customFormat="1" ht="18.95" customHeight="1" x14ac:dyDescent="0.25">
      <c r="A23" s="21" t="s">
        <v>293</v>
      </c>
      <c r="E23" s="5"/>
      <c r="F23" s="5"/>
      <c r="G23" s="6"/>
      <c r="H23" s="7"/>
      <c r="I23" s="5"/>
      <c r="J23" s="5"/>
    </row>
    <row r="24" spans="1:10" s="1" customFormat="1" ht="18.95" customHeight="1" x14ac:dyDescent="0.25">
      <c r="A24" s="21" t="s">
        <v>439</v>
      </c>
      <c r="E24" s="5"/>
      <c r="F24" s="5"/>
      <c r="G24" s="6"/>
      <c r="H24" s="7"/>
      <c r="I24" s="5"/>
      <c r="J24" s="5"/>
    </row>
    <row r="25" spans="1:10" x14ac:dyDescent="0.25">
      <c r="A25" s="5"/>
    </row>
    <row r="26" spans="1:10" x14ac:dyDescent="0.25">
      <c r="A26" s="5"/>
    </row>
    <row r="27" spans="1:10" x14ac:dyDescent="0.25">
      <c r="A27" s="5"/>
    </row>
    <row r="28" spans="1:10" x14ac:dyDescent="0.25">
      <c r="A28" s="5"/>
    </row>
    <row r="29" spans="1:10" x14ac:dyDescent="0.25">
      <c r="A29" s="5"/>
    </row>
    <row r="30" spans="1:10" x14ac:dyDescent="0.25">
      <c r="A30" s="5"/>
    </row>
    <row r="31" spans="1:10" x14ac:dyDescent="0.25">
      <c r="A31" s="5"/>
    </row>
    <row r="32" spans="1:10" x14ac:dyDescent="0.25">
      <c r="A32" s="5"/>
    </row>
    <row r="33" spans="1:1" x14ac:dyDescent="0.25">
      <c r="A33" s="5"/>
    </row>
    <row r="34" spans="1:1" x14ac:dyDescent="0.25">
      <c r="A34" s="5"/>
    </row>
    <row r="35" spans="1:1" x14ac:dyDescent="0.25">
      <c r="A35" s="5"/>
    </row>
    <row r="36" spans="1:1" x14ac:dyDescent="0.25">
      <c r="A36" s="5"/>
    </row>
    <row r="37" spans="1:1" x14ac:dyDescent="0.25">
      <c r="A37" s="5"/>
    </row>
    <row r="38" spans="1:1" x14ac:dyDescent="0.25">
      <c r="A38" s="5"/>
    </row>
    <row r="39" spans="1:1" x14ac:dyDescent="0.25">
      <c r="A39" s="5"/>
    </row>
    <row r="40" spans="1:1" x14ac:dyDescent="0.25">
      <c r="A40" s="5"/>
    </row>
    <row r="41" spans="1:1" x14ac:dyDescent="0.25">
      <c r="A41" s="5"/>
    </row>
    <row r="42" spans="1:1" x14ac:dyDescent="0.25">
      <c r="A42" s="5"/>
    </row>
    <row r="43" spans="1:1" x14ac:dyDescent="0.25">
      <c r="A43" s="5"/>
    </row>
    <row r="44" spans="1:1" x14ac:dyDescent="0.25">
      <c r="A44" s="5"/>
    </row>
    <row r="45" spans="1:1" x14ac:dyDescent="0.25">
      <c r="A45" s="5"/>
    </row>
    <row r="46" spans="1:1" x14ac:dyDescent="0.25">
      <c r="A46" s="5"/>
    </row>
    <row r="47" spans="1:1" x14ac:dyDescent="0.25">
      <c r="A47" s="3"/>
    </row>
    <row r="48" spans="1:1" x14ac:dyDescent="0.25">
      <c r="A48" s="3"/>
    </row>
    <row r="49" spans="1:1" x14ac:dyDescent="0.25">
      <c r="A49" s="3"/>
    </row>
    <row r="50" spans="1:1" x14ac:dyDescent="0.25">
      <c r="A50" s="3"/>
    </row>
    <row r="51" spans="1:1" x14ac:dyDescent="0.25">
      <c r="A51" s="3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</sheetData>
  <pageMargins left="0.75000000000000011" right="0.75000000000000011" top="1" bottom="1" header="0.5" footer="0.5"/>
  <pageSetup paperSize="9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W146"/>
  <sheetViews>
    <sheetView zoomScale="90" zoomScaleNormal="90" zoomScalePageLayoutView="90" workbookViewId="0">
      <selection activeCell="A3" sqref="A3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713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4"/>
      <c r="AR1" s="104"/>
      <c r="AS1" s="104"/>
      <c r="AT1" s="10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1.25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477</v>
      </c>
      <c r="AL3" s="104"/>
      <c r="AM3" s="104"/>
      <c r="AN3" s="104"/>
      <c r="AO3" s="57"/>
      <c r="AP3" s="104" t="s">
        <v>478</v>
      </c>
      <c r="AQ3" s="104"/>
      <c r="AR3" s="104"/>
      <c r="AS3" s="104"/>
      <c r="AT3" s="57"/>
      <c r="AU3" s="104" t="s">
        <v>457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86" t="s">
        <v>1</v>
      </c>
      <c r="B5" s="63" t="s">
        <v>2</v>
      </c>
      <c r="C5" s="63" t="s">
        <v>3</v>
      </c>
      <c r="D5" s="63" t="s">
        <v>4</v>
      </c>
      <c r="E5" s="86" t="s">
        <v>5</v>
      </c>
      <c r="F5" s="86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86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86" t="s">
        <v>1</v>
      </c>
      <c r="AB5" s="86" t="s">
        <v>205</v>
      </c>
      <c r="AC5" s="86" t="s">
        <v>204</v>
      </c>
      <c r="AD5" s="86" t="s">
        <v>206</v>
      </c>
      <c r="AE5" s="64"/>
      <c r="AF5" s="86" t="s">
        <v>1</v>
      </c>
      <c r="AG5" s="86" t="s">
        <v>205</v>
      </c>
      <c r="AH5" s="86" t="s">
        <v>204</v>
      </c>
      <c r="AI5" s="86" t="s">
        <v>206</v>
      </c>
      <c r="AJ5" s="64"/>
      <c r="AK5" s="86" t="s">
        <v>1</v>
      </c>
      <c r="AL5" s="86" t="s">
        <v>205</v>
      </c>
      <c r="AM5" s="86" t="s">
        <v>204</v>
      </c>
      <c r="AN5" s="86" t="s">
        <v>206</v>
      </c>
      <c r="AO5" s="64"/>
      <c r="AP5" s="86" t="s">
        <v>1</v>
      </c>
      <c r="AQ5" s="86" t="s">
        <v>205</v>
      </c>
      <c r="AR5" s="86" t="s">
        <v>204</v>
      </c>
      <c r="AS5" s="86" t="s">
        <v>206</v>
      </c>
      <c r="AT5" s="64"/>
      <c r="AU5" s="86" t="s">
        <v>1</v>
      </c>
      <c r="AV5" s="86" t="s">
        <v>205</v>
      </c>
      <c r="AW5" s="86" t="s">
        <v>204</v>
      </c>
      <c r="AX5" s="86" t="s">
        <v>206</v>
      </c>
      <c r="AY5" s="64"/>
      <c r="AZ5" s="86" t="s">
        <v>1</v>
      </c>
      <c r="BA5" s="86" t="s">
        <v>205</v>
      </c>
      <c r="BB5" s="86" t="s">
        <v>204</v>
      </c>
      <c r="BC5" s="86" t="s">
        <v>206</v>
      </c>
      <c r="BD5" s="64"/>
      <c r="BE5" s="86" t="s">
        <v>1</v>
      </c>
      <c r="BF5" s="86" t="s">
        <v>205</v>
      </c>
      <c r="BG5" s="86" t="s">
        <v>204</v>
      </c>
      <c r="BH5" s="86" t="s">
        <v>206</v>
      </c>
      <c r="BI5" s="64"/>
      <c r="BJ5" s="86" t="s">
        <v>1</v>
      </c>
      <c r="BK5" s="86" t="s">
        <v>205</v>
      </c>
      <c r="BL5" s="86" t="s">
        <v>204</v>
      </c>
      <c r="BM5" s="86" t="s">
        <v>206</v>
      </c>
      <c r="BN5" s="64"/>
      <c r="BQ5" s="85" t="s">
        <v>480</v>
      </c>
      <c r="BR5" s="85" t="s">
        <v>415</v>
      </c>
      <c r="BS5" s="85" t="s">
        <v>424</v>
      </c>
      <c r="BT5" s="85" t="s">
        <v>425</v>
      </c>
      <c r="BU5" s="85" t="s">
        <v>426</v>
      </c>
      <c r="BV5" s="85" t="s">
        <v>427</v>
      </c>
      <c r="BW5" s="85" t="s">
        <v>416</v>
      </c>
    </row>
    <row r="6" spans="1:75" s="66" customFormat="1" ht="15" x14ac:dyDescent="0.25">
      <c r="A6" s="56">
        <v>1</v>
      </c>
      <c r="B6" s="89" t="s">
        <v>208</v>
      </c>
      <c r="C6" s="87" t="s">
        <v>31</v>
      </c>
      <c r="D6" s="89" t="s">
        <v>18</v>
      </c>
      <c r="E6" s="56">
        <f>Q6-R6</f>
        <v>365</v>
      </c>
      <c r="F6" s="56">
        <f t="shared" ref="F6:F31" si="0">COUNT(AC6,AH6,AM6,AR6,AW6,BB6,BG6,BL6)</f>
        <v>5</v>
      </c>
      <c r="G6" s="67"/>
      <c r="H6" s="67">
        <f t="shared" ref="H6:H31" si="1">IF(AA6="","",AA6)</f>
        <v>14</v>
      </c>
      <c r="I6" s="74">
        <f t="shared" ref="I6:I31" si="2">IF(AF6="","",AF6)</f>
        <v>2</v>
      </c>
      <c r="J6" s="74">
        <f t="shared" ref="J6:J31" si="3">IF(AK6="","",AK6)</f>
        <v>1</v>
      </c>
      <c r="K6" s="74">
        <f t="shared" ref="K6:K31" si="4">IF(AP6="","",AP6)</f>
        <v>1</v>
      </c>
      <c r="L6" s="74">
        <f t="shared" ref="L6:L31" si="5">IF(AU6="","",AU6)</f>
        <v>3</v>
      </c>
      <c r="M6" s="74" t="str">
        <f t="shared" ref="M6:M28" si="6">IF(AZ6="","",AZ6)</f>
        <v/>
      </c>
      <c r="N6" s="74" t="str">
        <f t="shared" ref="N6:N14" si="7">IF(BE6="","",BE6)</f>
        <v/>
      </c>
      <c r="O6" s="74" t="str">
        <f t="shared" ref="O6:O14" si="8">IF(BJ6="","",BJ6)</f>
        <v/>
      </c>
      <c r="P6" s="67"/>
      <c r="Q6" s="56">
        <f>AD6+AI6+AN6+AS6+AX6+BC6+BH6</f>
        <v>383</v>
      </c>
      <c r="R6" s="67">
        <f t="shared" ref="R6:R31" si="9">IF($F6&gt;=5,IF(AB6="","",AB6),"")</f>
        <v>18</v>
      </c>
      <c r="S6" s="74">
        <f t="shared" ref="S6:S31" si="10">IF($F6&gt;=5,IF(AG6="","",AG6),"")</f>
        <v>80</v>
      </c>
      <c r="T6" s="74">
        <f t="shared" ref="T6:T31" si="11">IF($F6&gt;=5,IF(AL6="","",AL6),"")</f>
        <v>100</v>
      </c>
      <c r="U6" s="74">
        <f t="shared" ref="U6:U31" si="12">IF($F6&gt;=5,IF(AQ6="","",AQ6),"")</f>
        <v>100</v>
      </c>
      <c r="V6" s="74">
        <f t="shared" ref="V6:V31" si="13">IF($F6&gt;=5,IF(AV6="","",AV6),"")</f>
        <v>60</v>
      </c>
      <c r="W6" s="74" t="str">
        <f t="shared" ref="W6:W31" si="14">IF($F6&gt;=5,IF(BA6="","",BA6),"")</f>
        <v/>
      </c>
      <c r="X6" s="74" t="str">
        <f t="shared" ref="X6:X31" si="15">IF($F6&gt;=5,IF(BF6="","",BF6),"")</f>
        <v/>
      </c>
      <c r="Y6" s="60" t="str">
        <f t="shared" ref="Y6:Y31" si="16">IF($F6&gt;=5,IF(BK6="","",BK6),"")</f>
        <v/>
      </c>
      <c r="Z6" s="67"/>
      <c r="AA6" s="60">
        <v>14</v>
      </c>
      <c r="AB6" s="60">
        <v>18</v>
      </c>
      <c r="AC6" s="60">
        <v>5</v>
      </c>
      <c r="AD6" s="60">
        <f t="shared" ref="AD6:AD31" si="17">AB6+AC6</f>
        <v>23</v>
      </c>
      <c r="AE6" s="67"/>
      <c r="AF6" s="60">
        <v>2</v>
      </c>
      <c r="AG6" s="60">
        <v>80</v>
      </c>
      <c r="AH6" s="60">
        <v>5</v>
      </c>
      <c r="AI6" s="60">
        <f t="shared" ref="AI6:AI31" si="18">AG6+AH6</f>
        <v>85</v>
      </c>
      <c r="AJ6" s="67"/>
      <c r="AK6" s="79">
        <v>1</v>
      </c>
      <c r="AL6" s="60">
        <v>100</v>
      </c>
      <c r="AM6" s="60">
        <v>5</v>
      </c>
      <c r="AN6" s="60">
        <f t="shared" ref="AN6:AN31" si="19">AL6+AM6</f>
        <v>105</v>
      </c>
      <c r="AO6" s="67"/>
      <c r="AP6" s="60">
        <v>1</v>
      </c>
      <c r="AQ6" s="60">
        <v>100</v>
      </c>
      <c r="AR6" s="60">
        <v>5</v>
      </c>
      <c r="AS6" s="60">
        <f t="shared" ref="AS6:AS31" si="20">AQ6+AR6</f>
        <v>105</v>
      </c>
      <c r="AT6" s="67"/>
      <c r="AU6" s="60">
        <v>3</v>
      </c>
      <c r="AV6" s="60">
        <v>60</v>
      </c>
      <c r="AW6" s="60">
        <v>5</v>
      </c>
      <c r="AX6" s="60">
        <f t="shared" ref="AX6:AX31" si="21">AV6+AW6</f>
        <v>65</v>
      </c>
      <c r="AY6" s="67"/>
      <c r="AZ6" s="60"/>
      <c r="BA6" s="60"/>
      <c r="BB6" s="60"/>
      <c r="BC6" s="60">
        <f t="shared" ref="BC6:BC31" si="22">BA6+BB6</f>
        <v>0</v>
      </c>
      <c r="BD6" s="67"/>
      <c r="BE6" s="60"/>
      <c r="BF6" s="60"/>
      <c r="BG6" s="60"/>
      <c r="BH6" s="60">
        <f t="shared" ref="BH6:BH31" si="23">BF6+BG6</f>
        <v>0</v>
      </c>
      <c r="BI6" s="67"/>
      <c r="BJ6" s="60"/>
      <c r="BK6" s="60"/>
      <c r="BL6" s="60"/>
      <c r="BM6" s="60">
        <f t="shared" ref="BM6:BM31" si="24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0</v>
      </c>
      <c r="BS6" s="60">
        <f>IF($F6=5,1,0)</f>
        <v>1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31" si="25">IF(E7&lt;E6,BO7,A6)</f>
        <v>1</v>
      </c>
      <c r="B7" s="89" t="s">
        <v>826</v>
      </c>
      <c r="C7" s="87" t="s">
        <v>443</v>
      </c>
      <c r="D7" s="89" t="s">
        <v>11</v>
      </c>
      <c r="E7" s="56">
        <f>Q7-R7</f>
        <v>365</v>
      </c>
      <c r="F7" s="56">
        <f t="shared" si="0"/>
        <v>5</v>
      </c>
      <c r="G7" s="67"/>
      <c r="H7" s="67">
        <f t="shared" si="1"/>
        <v>13</v>
      </c>
      <c r="I7" s="74">
        <f t="shared" si="2"/>
        <v>1</v>
      </c>
      <c r="J7" s="74">
        <f t="shared" si="3"/>
        <v>2</v>
      </c>
      <c r="K7" s="74">
        <f t="shared" si="4"/>
        <v>2</v>
      </c>
      <c r="L7" s="74">
        <f t="shared" si="5"/>
        <v>2</v>
      </c>
      <c r="M7" s="74" t="str">
        <f t="shared" si="6"/>
        <v/>
      </c>
      <c r="N7" s="74" t="str">
        <f t="shared" si="7"/>
        <v/>
      </c>
      <c r="O7" s="74" t="str">
        <f t="shared" si="8"/>
        <v/>
      </c>
      <c r="P7" s="67"/>
      <c r="Q7" s="56">
        <f>AD7+AI7+AN7+AS7+AX7+BC7+BH7</f>
        <v>385</v>
      </c>
      <c r="R7" s="67">
        <f t="shared" si="9"/>
        <v>20</v>
      </c>
      <c r="S7" s="74">
        <f t="shared" si="10"/>
        <v>100</v>
      </c>
      <c r="T7" s="74">
        <f t="shared" si="11"/>
        <v>80</v>
      </c>
      <c r="U7" s="74">
        <f t="shared" si="12"/>
        <v>80</v>
      </c>
      <c r="V7" s="74">
        <f t="shared" si="13"/>
        <v>80</v>
      </c>
      <c r="W7" s="74" t="str">
        <f t="shared" si="14"/>
        <v/>
      </c>
      <c r="X7" s="74" t="str">
        <f t="shared" si="15"/>
        <v/>
      </c>
      <c r="Y7" s="60" t="str">
        <f t="shared" si="16"/>
        <v/>
      </c>
      <c r="Z7" s="67"/>
      <c r="AA7" s="60">
        <v>13</v>
      </c>
      <c r="AB7" s="60">
        <v>20</v>
      </c>
      <c r="AC7" s="60">
        <v>5</v>
      </c>
      <c r="AD7" s="60">
        <f t="shared" si="17"/>
        <v>25</v>
      </c>
      <c r="AE7" s="67"/>
      <c r="AF7" s="60">
        <v>1</v>
      </c>
      <c r="AG7" s="60">
        <v>100</v>
      </c>
      <c r="AH7" s="60">
        <v>5</v>
      </c>
      <c r="AI7" s="60">
        <f t="shared" si="18"/>
        <v>105</v>
      </c>
      <c r="AJ7" s="67"/>
      <c r="AK7" s="60">
        <v>2</v>
      </c>
      <c r="AL7" s="60">
        <v>80</v>
      </c>
      <c r="AM7" s="60">
        <v>5</v>
      </c>
      <c r="AN7" s="60">
        <f t="shared" si="19"/>
        <v>85</v>
      </c>
      <c r="AO7" s="67"/>
      <c r="AP7" s="60">
        <v>2</v>
      </c>
      <c r="AQ7" s="60">
        <v>80</v>
      </c>
      <c r="AR7" s="60">
        <v>5</v>
      </c>
      <c r="AS7" s="60">
        <f t="shared" si="20"/>
        <v>85</v>
      </c>
      <c r="AT7" s="67"/>
      <c r="AU7" s="60">
        <v>2</v>
      </c>
      <c r="AV7" s="60">
        <v>80</v>
      </c>
      <c r="AW7" s="60">
        <v>5</v>
      </c>
      <c r="AX7" s="60">
        <f t="shared" si="21"/>
        <v>85</v>
      </c>
      <c r="AY7" s="67"/>
      <c r="AZ7" s="60"/>
      <c r="BA7" s="60"/>
      <c r="BB7" s="60"/>
      <c r="BC7" s="60">
        <f t="shared" si="22"/>
        <v>0</v>
      </c>
      <c r="BD7" s="67"/>
      <c r="BE7" s="68"/>
      <c r="BF7" s="60"/>
      <c r="BG7" s="60"/>
      <c r="BH7" s="60">
        <f t="shared" si="23"/>
        <v>0</v>
      </c>
      <c r="BI7" s="67"/>
      <c r="BJ7" s="60"/>
      <c r="BK7" s="60"/>
      <c r="BL7" s="60"/>
      <c r="BM7" s="60">
        <f t="shared" si="24"/>
        <v>0</v>
      </c>
      <c r="BN7" s="67"/>
      <c r="BO7" s="60">
        <v>2</v>
      </c>
      <c r="BP7" s="60">
        <v>80</v>
      </c>
      <c r="BQ7" s="60">
        <f t="shared" ref="BQ7:BQ18" si="26">IF($F7=7,1,0)</f>
        <v>0</v>
      </c>
      <c r="BR7" s="60">
        <f t="shared" ref="BR7:BR18" si="27">IF($F7=6,1,0)</f>
        <v>0</v>
      </c>
      <c r="BS7" s="60">
        <f t="shared" ref="BS7:BS18" si="28">IF($F7=5,1,0)</f>
        <v>1</v>
      </c>
      <c r="BT7" s="60">
        <f t="shared" ref="BT7:BT18" si="29">IF($F7=4,1,0)</f>
        <v>0</v>
      </c>
      <c r="BU7" s="60">
        <f t="shared" ref="BU7:BU18" si="30">IF($F7=3,1,0)</f>
        <v>0</v>
      </c>
      <c r="BV7" s="60">
        <f t="shared" ref="BV7:BV18" si="31">IF($F7=2,1,0)</f>
        <v>0</v>
      </c>
      <c r="BW7" s="60">
        <f t="shared" ref="BW7:BW18" si="32">IF($F7=1,1,0)</f>
        <v>0</v>
      </c>
    </row>
    <row r="8" spans="1:75" s="66" customFormat="1" ht="15" x14ac:dyDescent="0.25">
      <c r="A8" s="56">
        <f t="shared" si="25"/>
        <v>3</v>
      </c>
      <c r="B8" s="89" t="s">
        <v>61</v>
      </c>
      <c r="C8" s="87" t="s">
        <v>622</v>
      </c>
      <c r="D8" s="89" t="s">
        <v>11</v>
      </c>
      <c r="E8" s="56">
        <f>Q8</f>
        <v>237</v>
      </c>
      <c r="F8" s="56">
        <f t="shared" si="0"/>
        <v>5</v>
      </c>
      <c r="G8" s="67"/>
      <c r="H8" s="74">
        <f t="shared" si="1"/>
        <v>1</v>
      </c>
      <c r="I8" s="67" t="str">
        <f t="shared" si="2"/>
        <v>DSQ</v>
      </c>
      <c r="J8" s="74">
        <f t="shared" si="3"/>
        <v>4</v>
      </c>
      <c r="K8" s="74">
        <f t="shared" si="4"/>
        <v>12</v>
      </c>
      <c r="L8" s="74">
        <f t="shared" si="5"/>
        <v>6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>AD8+AI8+AN8+AS8+AX8+BC8+BH8</f>
        <v>237</v>
      </c>
      <c r="R8" s="74">
        <f t="shared" si="9"/>
        <v>100</v>
      </c>
      <c r="S8" s="67">
        <f t="shared" si="10"/>
        <v>0</v>
      </c>
      <c r="T8" s="74">
        <f t="shared" si="11"/>
        <v>50</v>
      </c>
      <c r="U8" s="74">
        <f t="shared" si="12"/>
        <v>22</v>
      </c>
      <c r="V8" s="74">
        <f t="shared" si="13"/>
        <v>40</v>
      </c>
      <c r="W8" s="74" t="str">
        <f t="shared" si="14"/>
        <v/>
      </c>
      <c r="X8" s="74" t="str">
        <f t="shared" si="15"/>
        <v/>
      </c>
      <c r="Y8" s="60" t="str">
        <f t="shared" si="16"/>
        <v/>
      </c>
      <c r="Z8" s="67"/>
      <c r="AA8" s="76">
        <v>1</v>
      </c>
      <c r="AB8" s="60">
        <v>100</v>
      </c>
      <c r="AC8" s="60">
        <v>5</v>
      </c>
      <c r="AD8" s="60">
        <f t="shared" si="17"/>
        <v>105</v>
      </c>
      <c r="AE8" s="67"/>
      <c r="AF8" s="88" t="s">
        <v>56</v>
      </c>
      <c r="AG8" s="60">
        <v>0</v>
      </c>
      <c r="AH8" s="60">
        <v>5</v>
      </c>
      <c r="AI8" s="60">
        <f t="shared" si="18"/>
        <v>5</v>
      </c>
      <c r="AJ8" s="67"/>
      <c r="AK8" s="60">
        <v>4</v>
      </c>
      <c r="AL8" s="60">
        <v>50</v>
      </c>
      <c r="AM8" s="60">
        <v>5</v>
      </c>
      <c r="AN8" s="60">
        <f t="shared" si="19"/>
        <v>55</v>
      </c>
      <c r="AO8" s="67"/>
      <c r="AP8" s="60">
        <v>12</v>
      </c>
      <c r="AQ8" s="60">
        <v>22</v>
      </c>
      <c r="AR8" s="60">
        <v>5</v>
      </c>
      <c r="AS8" s="60">
        <f t="shared" si="20"/>
        <v>27</v>
      </c>
      <c r="AT8" s="67"/>
      <c r="AU8" s="60">
        <v>6</v>
      </c>
      <c r="AV8" s="60">
        <v>40</v>
      </c>
      <c r="AW8" s="60">
        <v>5</v>
      </c>
      <c r="AX8" s="60">
        <f t="shared" si="21"/>
        <v>45</v>
      </c>
      <c r="AY8" s="67"/>
      <c r="AZ8" s="60"/>
      <c r="BA8" s="60"/>
      <c r="BB8" s="60"/>
      <c r="BC8" s="60">
        <f t="shared" si="22"/>
        <v>0</v>
      </c>
      <c r="BD8" s="67"/>
      <c r="BE8" s="60"/>
      <c r="BF8" s="60"/>
      <c r="BG8" s="60"/>
      <c r="BH8" s="60">
        <f t="shared" si="23"/>
        <v>0</v>
      </c>
      <c r="BI8" s="67"/>
      <c r="BJ8" s="60"/>
      <c r="BK8" s="60"/>
      <c r="BL8" s="60"/>
      <c r="BM8" s="60">
        <f t="shared" si="24"/>
        <v>0</v>
      </c>
      <c r="BN8" s="67"/>
      <c r="BO8" s="60">
        <v>3</v>
      </c>
      <c r="BP8" s="60">
        <v>60</v>
      </c>
      <c r="BQ8" s="60">
        <f t="shared" si="26"/>
        <v>0</v>
      </c>
      <c r="BR8" s="60">
        <f t="shared" si="27"/>
        <v>0</v>
      </c>
      <c r="BS8" s="60">
        <f t="shared" si="28"/>
        <v>1</v>
      </c>
      <c r="BT8" s="60">
        <f t="shared" si="29"/>
        <v>0</v>
      </c>
      <c r="BU8" s="60">
        <f t="shared" si="30"/>
        <v>0</v>
      </c>
      <c r="BV8" s="60">
        <f t="shared" si="31"/>
        <v>0</v>
      </c>
      <c r="BW8" s="60">
        <f t="shared" si="32"/>
        <v>0</v>
      </c>
    </row>
    <row r="9" spans="1:75" s="66" customFormat="1" ht="15" x14ac:dyDescent="0.25">
      <c r="A9" s="56">
        <f t="shared" si="25"/>
        <v>4</v>
      </c>
      <c r="B9" s="89" t="s">
        <v>827</v>
      </c>
      <c r="C9" s="78" t="s">
        <v>514</v>
      </c>
      <c r="D9" s="89" t="s">
        <v>11</v>
      </c>
      <c r="E9" s="56">
        <f>Q9-T9</f>
        <v>234</v>
      </c>
      <c r="F9" s="56">
        <f t="shared" si="0"/>
        <v>5</v>
      </c>
      <c r="G9" s="67"/>
      <c r="H9" s="74">
        <f t="shared" si="1"/>
        <v>2</v>
      </c>
      <c r="I9" s="74">
        <f t="shared" si="2"/>
        <v>3</v>
      </c>
      <c r="J9" s="67">
        <f t="shared" si="3"/>
        <v>10</v>
      </c>
      <c r="K9" s="74">
        <f t="shared" si="4"/>
        <v>6</v>
      </c>
      <c r="L9" s="74">
        <f t="shared" si="5"/>
        <v>9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>AD9+AI9+AN9+AS9+AX9+BC9+BH9</f>
        <v>260</v>
      </c>
      <c r="R9" s="74">
        <f t="shared" si="9"/>
        <v>80</v>
      </c>
      <c r="S9" s="74">
        <f t="shared" si="10"/>
        <v>60</v>
      </c>
      <c r="T9" s="67">
        <f t="shared" si="11"/>
        <v>26</v>
      </c>
      <c r="U9" s="74">
        <f t="shared" si="12"/>
        <v>40</v>
      </c>
      <c r="V9" s="74">
        <f t="shared" si="13"/>
        <v>29</v>
      </c>
      <c r="W9" s="74" t="str">
        <f t="shared" si="14"/>
        <v/>
      </c>
      <c r="X9" s="74" t="str">
        <f t="shared" si="15"/>
        <v/>
      </c>
      <c r="Y9" s="60" t="str">
        <f t="shared" si="16"/>
        <v/>
      </c>
      <c r="Z9" s="67"/>
      <c r="AA9" s="60">
        <v>2</v>
      </c>
      <c r="AB9" s="60">
        <v>80</v>
      </c>
      <c r="AC9" s="60">
        <v>5</v>
      </c>
      <c r="AD9" s="60">
        <f t="shared" si="17"/>
        <v>85</v>
      </c>
      <c r="AE9" s="67"/>
      <c r="AF9" s="60">
        <v>3</v>
      </c>
      <c r="AG9" s="60">
        <v>60</v>
      </c>
      <c r="AH9" s="60">
        <v>5</v>
      </c>
      <c r="AI9" s="60">
        <f t="shared" si="18"/>
        <v>65</v>
      </c>
      <c r="AJ9" s="67"/>
      <c r="AK9" s="60">
        <v>10</v>
      </c>
      <c r="AL9" s="60">
        <v>26</v>
      </c>
      <c r="AM9" s="60">
        <v>5</v>
      </c>
      <c r="AN9" s="60">
        <f t="shared" si="19"/>
        <v>31</v>
      </c>
      <c r="AO9" s="67"/>
      <c r="AP9" s="60">
        <v>6</v>
      </c>
      <c r="AQ9" s="60">
        <v>40</v>
      </c>
      <c r="AR9" s="60">
        <v>5</v>
      </c>
      <c r="AS9" s="60">
        <f t="shared" si="20"/>
        <v>45</v>
      </c>
      <c r="AT9" s="67"/>
      <c r="AU9" s="60">
        <v>9</v>
      </c>
      <c r="AV9" s="60">
        <v>29</v>
      </c>
      <c r="AW9" s="60">
        <v>5</v>
      </c>
      <c r="AX9" s="60">
        <f t="shared" si="21"/>
        <v>34</v>
      </c>
      <c r="AY9" s="67"/>
      <c r="AZ9" s="60"/>
      <c r="BA9" s="60"/>
      <c r="BB9" s="60"/>
      <c r="BC9" s="60">
        <f t="shared" si="22"/>
        <v>0</v>
      </c>
      <c r="BD9" s="67"/>
      <c r="BE9" s="60"/>
      <c r="BF9" s="60"/>
      <c r="BG9" s="60"/>
      <c r="BH9" s="60">
        <f t="shared" si="23"/>
        <v>0</v>
      </c>
      <c r="BI9" s="67"/>
      <c r="BJ9" s="60"/>
      <c r="BK9" s="60"/>
      <c r="BL9" s="60"/>
      <c r="BM9" s="60">
        <f t="shared" si="24"/>
        <v>0</v>
      </c>
      <c r="BN9" s="67"/>
      <c r="BO9" s="60">
        <v>4</v>
      </c>
      <c r="BP9" s="60">
        <v>50</v>
      </c>
      <c r="BQ9" s="60">
        <f t="shared" si="26"/>
        <v>0</v>
      </c>
      <c r="BR9" s="60">
        <f t="shared" si="27"/>
        <v>0</v>
      </c>
      <c r="BS9" s="60">
        <f t="shared" si="28"/>
        <v>1</v>
      </c>
      <c r="BT9" s="60">
        <f t="shared" si="29"/>
        <v>0</v>
      </c>
      <c r="BU9" s="60">
        <f t="shared" si="30"/>
        <v>0</v>
      </c>
      <c r="BV9" s="60">
        <f t="shared" si="31"/>
        <v>0</v>
      </c>
      <c r="BW9" s="60">
        <f t="shared" si="32"/>
        <v>0</v>
      </c>
    </row>
    <row r="10" spans="1:75" s="66" customFormat="1" ht="15" x14ac:dyDescent="0.25">
      <c r="A10" s="56">
        <f t="shared" si="25"/>
        <v>5</v>
      </c>
      <c r="B10" s="89" t="s">
        <v>822</v>
      </c>
      <c r="C10" s="87" t="s">
        <v>525</v>
      </c>
      <c r="D10" s="89" t="s">
        <v>11</v>
      </c>
      <c r="E10" s="56">
        <f>Q10-S10</f>
        <v>231</v>
      </c>
      <c r="F10" s="56">
        <f t="shared" si="0"/>
        <v>5</v>
      </c>
      <c r="G10" s="67"/>
      <c r="H10" s="74">
        <f t="shared" si="1"/>
        <v>10</v>
      </c>
      <c r="I10" s="67">
        <f t="shared" si="2"/>
        <v>13</v>
      </c>
      <c r="J10" s="74">
        <f t="shared" si="3"/>
        <v>3</v>
      </c>
      <c r="K10" s="74">
        <f t="shared" si="4"/>
        <v>13</v>
      </c>
      <c r="L10" s="74">
        <f t="shared" si="5"/>
        <v>1</v>
      </c>
      <c r="M10" s="74" t="str">
        <f t="shared" si="6"/>
        <v/>
      </c>
      <c r="N10" s="74" t="str">
        <f t="shared" si="7"/>
        <v/>
      </c>
      <c r="O10" s="74" t="str">
        <f t="shared" si="8"/>
        <v/>
      </c>
      <c r="P10" s="67"/>
      <c r="Q10" s="56">
        <f>AD10+AI10+AN10+AS10+AX10+BC10+BH10+BM10</f>
        <v>251</v>
      </c>
      <c r="R10" s="74">
        <f t="shared" si="9"/>
        <v>26</v>
      </c>
      <c r="S10" s="67">
        <f t="shared" si="10"/>
        <v>20</v>
      </c>
      <c r="T10" s="74">
        <f t="shared" si="11"/>
        <v>60</v>
      </c>
      <c r="U10" s="74">
        <f t="shared" si="12"/>
        <v>20</v>
      </c>
      <c r="V10" s="74">
        <f t="shared" si="13"/>
        <v>100</v>
      </c>
      <c r="W10" s="74" t="str">
        <f t="shared" si="14"/>
        <v/>
      </c>
      <c r="X10" s="74" t="str">
        <f t="shared" si="15"/>
        <v/>
      </c>
      <c r="Y10" s="60" t="str">
        <f t="shared" si="16"/>
        <v/>
      </c>
      <c r="Z10" s="67"/>
      <c r="AA10" s="60">
        <v>10</v>
      </c>
      <c r="AB10" s="60">
        <v>26</v>
      </c>
      <c r="AC10" s="60">
        <v>5</v>
      </c>
      <c r="AD10" s="60">
        <f t="shared" si="17"/>
        <v>31</v>
      </c>
      <c r="AE10" s="67"/>
      <c r="AF10" s="60">
        <v>13</v>
      </c>
      <c r="AG10" s="60">
        <v>20</v>
      </c>
      <c r="AH10" s="60">
        <v>5</v>
      </c>
      <c r="AI10" s="60">
        <f t="shared" si="18"/>
        <v>25</v>
      </c>
      <c r="AJ10" s="67"/>
      <c r="AK10" s="60">
        <v>3</v>
      </c>
      <c r="AL10" s="60">
        <v>60</v>
      </c>
      <c r="AM10" s="60">
        <v>5</v>
      </c>
      <c r="AN10" s="60">
        <f t="shared" si="19"/>
        <v>65</v>
      </c>
      <c r="AO10" s="67"/>
      <c r="AP10" s="60">
        <v>13</v>
      </c>
      <c r="AQ10" s="60">
        <v>20</v>
      </c>
      <c r="AR10" s="60">
        <v>5</v>
      </c>
      <c r="AS10" s="60">
        <f t="shared" si="20"/>
        <v>25</v>
      </c>
      <c r="AT10" s="67"/>
      <c r="AU10" s="60">
        <v>1</v>
      </c>
      <c r="AV10" s="60">
        <v>100</v>
      </c>
      <c r="AW10" s="60">
        <v>5</v>
      </c>
      <c r="AX10" s="60">
        <f t="shared" si="21"/>
        <v>105</v>
      </c>
      <c r="AY10" s="67"/>
      <c r="AZ10" s="60"/>
      <c r="BA10" s="60"/>
      <c r="BB10" s="60"/>
      <c r="BC10" s="60">
        <f t="shared" si="22"/>
        <v>0</v>
      </c>
      <c r="BD10" s="67"/>
      <c r="BE10" s="60"/>
      <c r="BF10" s="60"/>
      <c r="BG10" s="60"/>
      <c r="BH10" s="60">
        <f t="shared" si="23"/>
        <v>0</v>
      </c>
      <c r="BI10" s="67"/>
      <c r="BJ10" s="60"/>
      <c r="BK10" s="60"/>
      <c r="BL10" s="60"/>
      <c r="BM10" s="60">
        <f t="shared" si="24"/>
        <v>0</v>
      </c>
      <c r="BN10" s="67"/>
      <c r="BO10" s="60">
        <v>5</v>
      </c>
      <c r="BP10" s="60">
        <v>45</v>
      </c>
      <c r="BQ10" s="60">
        <f t="shared" si="26"/>
        <v>0</v>
      </c>
      <c r="BR10" s="60">
        <f t="shared" si="27"/>
        <v>0</v>
      </c>
      <c r="BS10" s="60">
        <f t="shared" si="28"/>
        <v>1</v>
      </c>
      <c r="BT10" s="60">
        <f t="shared" si="29"/>
        <v>0</v>
      </c>
      <c r="BU10" s="60">
        <f t="shared" si="30"/>
        <v>0</v>
      </c>
      <c r="BV10" s="60">
        <f t="shared" si="31"/>
        <v>0</v>
      </c>
      <c r="BW10" s="60">
        <f t="shared" si="32"/>
        <v>0</v>
      </c>
    </row>
    <row r="11" spans="1:75" s="66" customFormat="1" ht="15" x14ac:dyDescent="0.25">
      <c r="A11" s="56">
        <f t="shared" si="25"/>
        <v>6</v>
      </c>
      <c r="B11" s="89" t="s">
        <v>679</v>
      </c>
      <c r="C11" s="87" t="s">
        <v>680</v>
      </c>
      <c r="D11" s="89" t="s">
        <v>18</v>
      </c>
      <c r="E11" s="56">
        <f>Q11-V11</f>
        <v>225</v>
      </c>
      <c r="F11" s="56">
        <f t="shared" si="0"/>
        <v>5</v>
      </c>
      <c r="G11" s="67"/>
      <c r="H11" s="74">
        <f t="shared" si="1"/>
        <v>4</v>
      </c>
      <c r="I11" s="74">
        <f t="shared" si="2"/>
        <v>4</v>
      </c>
      <c r="J11" s="74">
        <f t="shared" si="3"/>
        <v>6</v>
      </c>
      <c r="K11" s="74">
        <f t="shared" si="4"/>
        <v>3</v>
      </c>
      <c r="L11" s="67">
        <f t="shared" si="5"/>
        <v>14</v>
      </c>
      <c r="M11" s="74" t="str">
        <f t="shared" si="6"/>
        <v/>
      </c>
      <c r="N11" s="74" t="str">
        <f t="shared" si="7"/>
        <v/>
      </c>
      <c r="O11" s="74" t="str">
        <f t="shared" si="8"/>
        <v/>
      </c>
      <c r="P11" s="67"/>
      <c r="Q11" s="56">
        <f t="shared" ref="Q11:Q31" si="33">AD11+AI11+AN11+AS11+AX11+BC11+BH11</f>
        <v>243</v>
      </c>
      <c r="R11" s="74">
        <f t="shared" si="9"/>
        <v>50</v>
      </c>
      <c r="S11" s="74">
        <f t="shared" si="10"/>
        <v>50</v>
      </c>
      <c r="T11" s="74">
        <f t="shared" si="11"/>
        <v>40</v>
      </c>
      <c r="U11" s="74">
        <f t="shared" si="12"/>
        <v>60</v>
      </c>
      <c r="V11" s="67">
        <f t="shared" si="13"/>
        <v>18</v>
      </c>
      <c r="W11" s="74" t="str">
        <f t="shared" si="14"/>
        <v/>
      </c>
      <c r="X11" s="74" t="str">
        <f t="shared" si="15"/>
        <v/>
      </c>
      <c r="Y11" s="60" t="str">
        <f t="shared" si="16"/>
        <v/>
      </c>
      <c r="Z11" s="67"/>
      <c r="AA11" s="60">
        <v>4</v>
      </c>
      <c r="AB11" s="60">
        <v>50</v>
      </c>
      <c r="AC11" s="60">
        <v>5</v>
      </c>
      <c r="AD11" s="60">
        <f t="shared" si="17"/>
        <v>55</v>
      </c>
      <c r="AE11" s="67"/>
      <c r="AF11" s="68">
        <v>4</v>
      </c>
      <c r="AG11" s="60">
        <v>50</v>
      </c>
      <c r="AH11" s="60">
        <v>5</v>
      </c>
      <c r="AI11" s="60">
        <f t="shared" si="18"/>
        <v>55</v>
      </c>
      <c r="AJ11" s="67"/>
      <c r="AK11" s="60">
        <v>6</v>
      </c>
      <c r="AL11" s="60">
        <v>40</v>
      </c>
      <c r="AM11" s="60">
        <v>5</v>
      </c>
      <c r="AN11" s="60">
        <f t="shared" si="19"/>
        <v>45</v>
      </c>
      <c r="AO11" s="67"/>
      <c r="AP11" s="60">
        <v>3</v>
      </c>
      <c r="AQ11" s="60">
        <v>60</v>
      </c>
      <c r="AR11" s="60">
        <v>5</v>
      </c>
      <c r="AS11" s="60">
        <f t="shared" si="20"/>
        <v>65</v>
      </c>
      <c r="AT11" s="67"/>
      <c r="AU11" s="60">
        <v>14</v>
      </c>
      <c r="AV11" s="60">
        <v>18</v>
      </c>
      <c r="AW11" s="60">
        <v>5</v>
      </c>
      <c r="AX11" s="60">
        <f t="shared" si="21"/>
        <v>23</v>
      </c>
      <c r="AY11" s="67"/>
      <c r="AZ11" s="60"/>
      <c r="BA11" s="60"/>
      <c r="BB11" s="60"/>
      <c r="BC11" s="60">
        <f t="shared" si="22"/>
        <v>0</v>
      </c>
      <c r="BD11" s="67"/>
      <c r="BE11" s="68"/>
      <c r="BF11" s="60"/>
      <c r="BG11" s="60"/>
      <c r="BH11" s="60">
        <f t="shared" si="23"/>
        <v>0</v>
      </c>
      <c r="BI11" s="67"/>
      <c r="BJ11" s="60"/>
      <c r="BK11" s="60"/>
      <c r="BL11" s="60"/>
      <c r="BM11" s="60">
        <f t="shared" si="24"/>
        <v>0</v>
      </c>
      <c r="BN11" s="67"/>
      <c r="BO11" s="60">
        <v>6</v>
      </c>
      <c r="BP11" s="60">
        <v>40</v>
      </c>
      <c r="BQ11" s="60">
        <f t="shared" si="26"/>
        <v>0</v>
      </c>
      <c r="BR11" s="60">
        <f t="shared" si="27"/>
        <v>0</v>
      </c>
      <c r="BS11" s="60">
        <f t="shared" si="28"/>
        <v>1</v>
      </c>
      <c r="BT11" s="60">
        <f t="shared" si="29"/>
        <v>0</v>
      </c>
      <c r="BU11" s="60">
        <f t="shared" si="30"/>
        <v>0</v>
      </c>
      <c r="BV11" s="60">
        <f t="shared" si="31"/>
        <v>0</v>
      </c>
      <c r="BW11" s="60">
        <f t="shared" si="32"/>
        <v>0</v>
      </c>
    </row>
    <row r="12" spans="1:75" s="66" customFormat="1" ht="15" x14ac:dyDescent="0.25">
      <c r="A12" s="56">
        <f t="shared" si="25"/>
        <v>7</v>
      </c>
      <c r="B12" s="89" t="s">
        <v>194</v>
      </c>
      <c r="C12" s="87" t="s">
        <v>528</v>
      </c>
      <c r="D12" s="89" t="s">
        <v>11</v>
      </c>
      <c r="E12" s="56">
        <f>Q12</f>
        <v>191</v>
      </c>
      <c r="F12" s="56">
        <f t="shared" si="0"/>
        <v>5</v>
      </c>
      <c r="G12" s="67"/>
      <c r="H12" s="74">
        <f t="shared" si="1"/>
        <v>6</v>
      </c>
      <c r="I12" s="67" t="str">
        <f t="shared" si="2"/>
        <v>DSQ</v>
      </c>
      <c r="J12" s="74">
        <f t="shared" si="3"/>
        <v>6</v>
      </c>
      <c r="K12" s="74">
        <f t="shared" si="4"/>
        <v>4</v>
      </c>
      <c r="L12" s="74">
        <f t="shared" si="5"/>
        <v>7</v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33"/>
        <v>191</v>
      </c>
      <c r="R12" s="74">
        <f t="shared" si="9"/>
        <v>40</v>
      </c>
      <c r="S12" s="67">
        <f t="shared" si="10"/>
        <v>0</v>
      </c>
      <c r="T12" s="74">
        <f t="shared" si="11"/>
        <v>40</v>
      </c>
      <c r="U12" s="74">
        <f t="shared" si="12"/>
        <v>50</v>
      </c>
      <c r="V12" s="74">
        <f t="shared" si="13"/>
        <v>36</v>
      </c>
      <c r="W12" s="74" t="str">
        <f t="shared" si="14"/>
        <v/>
      </c>
      <c r="X12" s="74" t="str">
        <f t="shared" si="15"/>
        <v/>
      </c>
      <c r="Y12" s="60" t="str">
        <f t="shared" si="16"/>
        <v/>
      </c>
      <c r="Z12" s="67"/>
      <c r="AA12" s="60">
        <v>6</v>
      </c>
      <c r="AB12" s="60">
        <v>40</v>
      </c>
      <c r="AC12" s="60">
        <v>5</v>
      </c>
      <c r="AD12" s="60">
        <f t="shared" si="17"/>
        <v>45</v>
      </c>
      <c r="AE12" s="67"/>
      <c r="AF12" s="88" t="s">
        <v>56</v>
      </c>
      <c r="AG12" s="60">
        <v>0</v>
      </c>
      <c r="AH12" s="60">
        <v>5</v>
      </c>
      <c r="AI12" s="60">
        <f t="shared" si="18"/>
        <v>5</v>
      </c>
      <c r="AJ12" s="67"/>
      <c r="AK12" s="60">
        <v>6</v>
      </c>
      <c r="AL12" s="60">
        <v>40</v>
      </c>
      <c r="AM12" s="60">
        <v>5</v>
      </c>
      <c r="AN12" s="60">
        <f t="shared" si="19"/>
        <v>45</v>
      </c>
      <c r="AO12" s="67"/>
      <c r="AP12" s="60">
        <v>4</v>
      </c>
      <c r="AQ12" s="60">
        <v>50</v>
      </c>
      <c r="AR12" s="60">
        <v>5</v>
      </c>
      <c r="AS12" s="60">
        <f t="shared" si="20"/>
        <v>55</v>
      </c>
      <c r="AT12" s="67"/>
      <c r="AU12" s="60">
        <v>7</v>
      </c>
      <c r="AV12" s="60">
        <v>36</v>
      </c>
      <c r="AW12" s="60">
        <v>5</v>
      </c>
      <c r="AX12" s="60">
        <f t="shared" si="21"/>
        <v>41</v>
      </c>
      <c r="AY12" s="67"/>
      <c r="AZ12" s="60"/>
      <c r="BA12" s="60"/>
      <c r="BB12" s="60"/>
      <c r="BC12" s="60">
        <f t="shared" si="22"/>
        <v>0</v>
      </c>
      <c r="BD12" s="67"/>
      <c r="BE12" s="60"/>
      <c r="BF12" s="60"/>
      <c r="BG12" s="60"/>
      <c r="BH12" s="60">
        <f t="shared" si="23"/>
        <v>0</v>
      </c>
      <c r="BI12" s="67"/>
      <c r="BJ12" s="60"/>
      <c r="BK12" s="60"/>
      <c r="BL12" s="60"/>
      <c r="BM12" s="60">
        <f t="shared" si="24"/>
        <v>0</v>
      </c>
      <c r="BN12" s="67"/>
      <c r="BO12" s="60">
        <v>7</v>
      </c>
      <c r="BP12" s="60">
        <v>36</v>
      </c>
      <c r="BQ12" s="60">
        <f t="shared" si="26"/>
        <v>0</v>
      </c>
      <c r="BR12" s="60">
        <f t="shared" si="27"/>
        <v>0</v>
      </c>
      <c r="BS12" s="60">
        <f t="shared" si="28"/>
        <v>1</v>
      </c>
      <c r="BT12" s="60">
        <f t="shared" si="29"/>
        <v>0</v>
      </c>
      <c r="BU12" s="60">
        <f t="shared" si="30"/>
        <v>0</v>
      </c>
      <c r="BV12" s="60">
        <f t="shared" si="31"/>
        <v>0</v>
      </c>
      <c r="BW12" s="60">
        <f t="shared" si="32"/>
        <v>0</v>
      </c>
    </row>
    <row r="13" spans="1:75" s="66" customFormat="1" ht="15" x14ac:dyDescent="0.25">
      <c r="A13" s="56">
        <f t="shared" si="25"/>
        <v>8</v>
      </c>
      <c r="B13" s="89" t="s">
        <v>107</v>
      </c>
      <c r="C13" s="87" t="s">
        <v>524</v>
      </c>
      <c r="D13" s="89" t="s">
        <v>11</v>
      </c>
      <c r="E13" s="56">
        <f>Q13</f>
        <v>171</v>
      </c>
      <c r="F13" s="56">
        <f t="shared" si="0"/>
        <v>5</v>
      </c>
      <c r="G13" s="67"/>
      <c r="H13" s="74">
        <f t="shared" si="1"/>
        <v>3</v>
      </c>
      <c r="I13" s="67" t="str">
        <f t="shared" si="2"/>
        <v>DSQ</v>
      </c>
      <c r="J13" s="74">
        <f t="shared" si="3"/>
        <v>5</v>
      </c>
      <c r="K13" s="74">
        <f t="shared" si="4"/>
        <v>9</v>
      </c>
      <c r="L13" s="74">
        <f t="shared" si="5"/>
        <v>8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 t="shared" si="33"/>
        <v>171</v>
      </c>
      <c r="R13" s="74">
        <f t="shared" si="9"/>
        <v>60</v>
      </c>
      <c r="S13" s="67">
        <f t="shared" si="10"/>
        <v>0</v>
      </c>
      <c r="T13" s="74">
        <f t="shared" si="11"/>
        <v>45</v>
      </c>
      <c r="U13" s="74">
        <f t="shared" si="12"/>
        <v>9</v>
      </c>
      <c r="V13" s="74">
        <f t="shared" si="13"/>
        <v>32</v>
      </c>
      <c r="W13" s="74" t="str">
        <f t="shared" si="14"/>
        <v/>
      </c>
      <c r="X13" s="74" t="str">
        <f t="shared" si="15"/>
        <v/>
      </c>
      <c r="Y13" s="60" t="str">
        <f t="shared" si="16"/>
        <v/>
      </c>
      <c r="Z13" s="67"/>
      <c r="AA13" s="60">
        <v>3</v>
      </c>
      <c r="AB13" s="60">
        <v>60</v>
      </c>
      <c r="AC13" s="60">
        <v>5</v>
      </c>
      <c r="AD13" s="60">
        <f t="shared" si="17"/>
        <v>65</v>
      </c>
      <c r="AE13" s="67"/>
      <c r="AF13" s="88" t="s">
        <v>56</v>
      </c>
      <c r="AG13" s="60">
        <v>0</v>
      </c>
      <c r="AH13" s="60">
        <v>5</v>
      </c>
      <c r="AI13" s="60">
        <f t="shared" si="18"/>
        <v>5</v>
      </c>
      <c r="AJ13" s="67"/>
      <c r="AK13" s="79">
        <v>5</v>
      </c>
      <c r="AL13" s="60">
        <v>45</v>
      </c>
      <c r="AM13" s="60">
        <v>5</v>
      </c>
      <c r="AN13" s="60">
        <f t="shared" si="19"/>
        <v>50</v>
      </c>
      <c r="AO13" s="67"/>
      <c r="AP13" s="60">
        <v>9</v>
      </c>
      <c r="AQ13" s="60">
        <v>9</v>
      </c>
      <c r="AR13" s="60">
        <v>5</v>
      </c>
      <c r="AS13" s="60">
        <f t="shared" si="20"/>
        <v>14</v>
      </c>
      <c r="AT13" s="67"/>
      <c r="AU13" s="60">
        <v>8</v>
      </c>
      <c r="AV13" s="60">
        <v>32</v>
      </c>
      <c r="AW13" s="60">
        <v>5</v>
      </c>
      <c r="AX13" s="60">
        <f t="shared" si="21"/>
        <v>37</v>
      </c>
      <c r="AY13" s="67"/>
      <c r="AZ13" s="60"/>
      <c r="BA13" s="60"/>
      <c r="BB13" s="60"/>
      <c r="BC13" s="60">
        <f t="shared" si="22"/>
        <v>0</v>
      </c>
      <c r="BD13" s="67"/>
      <c r="BE13" s="60"/>
      <c r="BF13" s="60"/>
      <c r="BG13" s="60"/>
      <c r="BH13" s="60">
        <f t="shared" si="23"/>
        <v>0</v>
      </c>
      <c r="BI13" s="67"/>
      <c r="BJ13" s="60"/>
      <c r="BK13" s="60"/>
      <c r="BL13" s="60"/>
      <c r="BM13" s="60">
        <f t="shared" si="24"/>
        <v>0</v>
      </c>
      <c r="BN13" s="67"/>
      <c r="BO13" s="60">
        <v>8</v>
      </c>
      <c r="BP13" s="60">
        <v>32</v>
      </c>
      <c r="BQ13" s="60">
        <f t="shared" si="26"/>
        <v>0</v>
      </c>
      <c r="BR13" s="60">
        <f t="shared" si="27"/>
        <v>0</v>
      </c>
      <c r="BS13" s="60">
        <f t="shared" si="28"/>
        <v>1</v>
      </c>
      <c r="BT13" s="60">
        <f t="shared" si="29"/>
        <v>0</v>
      </c>
      <c r="BU13" s="60">
        <f t="shared" si="30"/>
        <v>0</v>
      </c>
      <c r="BV13" s="60">
        <f t="shared" si="31"/>
        <v>0</v>
      </c>
      <c r="BW13" s="60">
        <f t="shared" si="32"/>
        <v>0</v>
      </c>
    </row>
    <row r="14" spans="1:75" s="66" customFormat="1" ht="15" x14ac:dyDescent="0.25">
      <c r="A14" s="56">
        <f t="shared" si="25"/>
        <v>9</v>
      </c>
      <c r="B14" s="89" t="s">
        <v>744</v>
      </c>
      <c r="C14" s="87" t="s">
        <v>476</v>
      </c>
      <c r="D14" s="89" t="s">
        <v>11</v>
      </c>
      <c r="E14" s="56">
        <f>Q14</f>
        <v>166</v>
      </c>
      <c r="F14" s="56">
        <f t="shared" si="0"/>
        <v>4</v>
      </c>
      <c r="G14" s="67"/>
      <c r="H14" s="74">
        <f t="shared" si="1"/>
        <v>8</v>
      </c>
      <c r="I14" s="74">
        <f t="shared" si="2"/>
        <v>6</v>
      </c>
      <c r="J14" s="74">
        <f t="shared" si="3"/>
        <v>9</v>
      </c>
      <c r="K14" s="74">
        <f t="shared" si="4"/>
        <v>5</v>
      </c>
      <c r="L14" s="74" t="str">
        <f t="shared" si="5"/>
        <v/>
      </c>
      <c r="M14" s="74" t="str">
        <f t="shared" si="6"/>
        <v/>
      </c>
      <c r="N14" s="74" t="str">
        <f t="shared" si="7"/>
        <v/>
      </c>
      <c r="O14" s="74" t="str">
        <f t="shared" si="8"/>
        <v/>
      </c>
      <c r="P14" s="67"/>
      <c r="Q14" s="56">
        <f t="shared" si="33"/>
        <v>166</v>
      </c>
      <c r="R14" s="74" t="str">
        <f t="shared" si="9"/>
        <v/>
      </c>
      <c r="S14" s="74" t="str">
        <f t="shared" si="10"/>
        <v/>
      </c>
      <c r="T14" s="74" t="str">
        <f t="shared" si="11"/>
        <v/>
      </c>
      <c r="U14" s="74" t="str">
        <f t="shared" si="12"/>
        <v/>
      </c>
      <c r="V14" s="74" t="str">
        <f t="shared" si="13"/>
        <v/>
      </c>
      <c r="W14" s="74" t="str">
        <f t="shared" si="14"/>
        <v/>
      </c>
      <c r="X14" s="74" t="str">
        <f t="shared" si="15"/>
        <v/>
      </c>
      <c r="Y14" s="60" t="str">
        <f t="shared" si="16"/>
        <v/>
      </c>
      <c r="Z14" s="67"/>
      <c r="AA14" s="60">
        <v>8</v>
      </c>
      <c r="AB14" s="60">
        <v>32</v>
      </c>
      <c r="AC14" s="60">
        <v>5</v>
      </c>
      <c r="AD14" s="60">
        <f t="shared" si="17"/>
        <v>37</v>
      </c>
      <c r="AE14" s="67"/>
      <c r="AF14" s="60">
        <v>6</v>
      </c>
      <c r="AG14" s="60">
        <v>40</v>
      </c>
      <c r="AH14" s="60">
        <v>5</v>
      </c>
      <c r="AI14" s="60">
        <f t="shared" si="18"/>
        <v>45</v>
      </c>
      <c r="AJ14" s="67"/>
      <c r="AK14" s="60">
        <v>9</v>
      </c>
      <c r="AL14" s="60">
        <v>29</v>
      </c>
      <c r="AM14" s="60">
        <v>5</v>
      </c>
      <c r="AN14" s="60">
        <f t="shared" si="19"/>
        <v>34</v>
      </c>
      <c r="AO14" s="67"/>
      <c r="AP14" s="60">
        <v>5</v>
      </c>
      <c r="AQ14" s="60">
        <v>45</v>
      </c>
      <c r="AR14" s="60">
        <v>5</v>
      </c>
      <c r="AS14" s="60">
        <f t="shared" si="20"/>
        <v>50</v>
      </c>
      <c r="AT14" s="67"/>
      <c r="AU14" s="60"/>
      <c r="AV14" s="60"/>
      <c r="AW14" s="60"/>
      <c r="AX14" s="60">
        <f t="shared" si="21"/>
        <v>0</v>
      </c>
      <c r="AY14" s="67"/>
      <c r="AZ14" s="60"/>
      <c r="BA14" s="60"/>
      <c r="BB14" s="60"/>
      <c r="BC14" s="60">
        <f t="shared" si="22"/>
        <v>0</v>
      </c>
      <c r="BD14" s="67"/>
      <c r="BE14" s="68"/>
      <c r="BF14" s="60"/>
      <c r="BG14" s="60"/>
      <c r="BH14" s="60">
        <f t="shared" si="23"/>
        <v>0</v>
      </c>
      <c r="BI14" s="67"/>
      <c r="BJ14" s="60"/>
      <c r="BK14" s="60"/>
      <c r="BL14" s="60"/>
      <c r="BM14" s="60">
        <f t="shared" si="24"/>
        <v>0</v>
      </c>
      <c r="BN14" s="67"/>
      <c r="BO14" s="60">
        <v>9</v>
      </c>
      <c r="BP14" s="60">
        <v>29</v>
      </c>
      <c r="BQ14" s="60">
        <f t="shared" si="26"/>
        <v>0</v>
      </c>
      <c r="BR14" s="60">
        <f t="shared" si="27"/>
        <v>0</v>
      </c>
      <c r="BS14" s="60">
        <f t="shared" si="28"/>
        <v>0</v>
      </c>
      <c r="BT14" s="60">
        <f t="shared" si="29"/>
        <v>1</v>
      </c>
      <c r="BU14" s="60">
        <f t="shared" si="30"/>
        <v>0</v>
      </c>
      <c r="BV14" s="60">
        <f t="shared" si="31"/>
        <v>0</v>
      </c>
      <c r="BW14" s="60">
        <f t="shared" si="32"/>
        <v>0</v>
      </c>
    </row>
    <row r="15" spans="1:75" s="66" customFormat="1" ht="15" x14ac:dyDescent="0.25">
      <c r="A15" s="56">
        <f t="shared" si="25"/>
        <v>10</v>
      </c>
      <c r="B15" s="89" t="s">
        <v>802</v>
      </c>
      <c r="C15" s="87" t="s">
        <v>803</v>
      </c>
      <c r="D15" s="89" t="s">
        <v>249</v>
      </c>
      <c r="E15" s="56">
        <f>Q15-T15</f>
        <v>131</v>
      </c>
      <c r="F15" s="56">
        <f t="shared" si="0"/>
        <v>5</v>
      </c>
      <c r="G15" s="67"/>
      <c r="H15" s="60">
        <f t="shared" si="1"/>
        <v>11</v>
      </c>
      <c r="I15" s="60">
        <f t="shared" si="2"/>
        <v>7</v>
      </c>
      <c r="J15" s="67">
        <f t="shared" si="3"/>
        <v>15</v>
      </c>
      <c r="K15" s="60">
        <f t="shared" si="4"/>
        <v>11</v>
      </c>
      <c r="L15" s="60">
        <f t="shared" si="5"/>
        <v>12</v>
      </c>
      <c r="M15" s="74" t="str">
        <f t="shared" si="6"/>
        <v/>
      </c>
      <c r="N15" s="60" t="str">
        <f>IF(AZ15="","",AZ15)</f>
        <v/>
      </c>
      <c r="O15" s="60" t="str">
        <f>IF(BE15="","",BE15)</f>
        <v/>
      </c>
      <c r="P15" s="67"/>
      <c r="Q15" s="56">
        <f t="shared" si="33"/>
        <v>147</v>
      </c>
      <c r="R15" s="60">
        <f t="shared" si="9"/>
        <v>24</v>
      </c>
      <c r="S15" s="60">
        <f t="shared" si="10"/>
        <v>36</v>
      </c>
      <c r="T15" s="67">
        <f t="shared" si="11"/>
        <v>16</v>
      </c>
      <c r="U15" s="60">
        <f t="shared" si="12"/>
        <v>24</v>
      </c>
      <c r="V15" s="60">
        <f t="shared" si="13"/>
        <v>22</v>
      </c>
      <c r="W15" s="60" t="str">
        <f t="shared" si="14"/>
        <v/>
      </c>
      <c r="X15" s="60" t="str">
        <f t="shared" si="15"/>
        <v/>
      </c>
      <c r="Y15" s="60" t="str">
        <f t="shared" si="16"/>
        <v/>
      </c>
      <c r="Z15" s="67"/>
      <c r="AA15" s="60">
        <v>11</v>
      </c>
      <c r="AB15" s="60">
        <v>24</v>
      </c>
      <c r="AC15" s="60">
        <v>5</v>
      </c>
      <c r="AD15" s="60">
        <f t="shared" si="17"/>
        <v>29</v>
      </c>
      <c r="AE15" s="67"/>
      <c r="AF15" s="60">
        <v>7</v>
      </c>
      <c r="AG15" s="60">
        <v>36</v>
      </c>
      <c r="AH15" s="60">
        <v>5</v>
      </c>
      <c r="AI15" s="60">
        <f t="shared" si="18"/>
        <v>41</v>
      </c>
      <c r="AJ15" s="67"/>
      <c r="AK15" s="60">
        <v>15</v>
      </c>
      <c r="AL15" s="60">
        <v>16</v>
      </c>
      <c r="AM15" s="60">
        <v>5</v>
      </c>
      <c r="AN15" s="60">
        <f t="shared" si="19"/>
        <v>21</v>
      </c>
      <c r="AO15" s="67"/>
      <c r="AP15" s="68">
        <v>11</v>
      </c>
      <c r="AQ15" s="60">
        <v>24</v>
      </c>
      <c r="AR15" s="60">
        <v>5</v>
      </c>
      <c r="AS15" s="60">
        <f t="shared" si="20"/>
        <v>29</v>
      </c>
      <c r="AT15" s="67"/>
      <c r="AU15" s="60">
        <v>12</v>
      </c>
      <c r="AV15" s="60">
        <v>22</v>
      </c>
      <c r="AW15" s="60">
        <v>5</v>
      </c>
      <c r="AX15" s="60">
        <f t="shared" si="21"/>
        <v>27</v>
      </c>
      <c r="AY15" s="67"/>
      <c r="AZ15" s="60"/>
      <c r="BA15" s="60"/>
      <c r="BB15" s="60"/>
      <c r="BC15" s="60">
        <f t="shared" si="22"/>
        <v>0</v>
      </c>
      <c r="BD15" s="67"/>
      <c r="BE15" s="60"/>
      <c r="BF15" s="60"/>
      <c r="BG15" s="60"/>
      <c r="BH15" s="60">
        <f t="shared" si="23"/>
        <v>0</v>
      </c>
      <c r="BI15" s="67"/>
      <c r="BJ15" s="60"/>
      <c r="BK15" s="60"/>
      <c r="BL15" s="60"/>
      <c r="BM15" s="60">
        <f t="shared" si="24"/>
        <v>0</v>
      </c>
      <c r="BN15" s="67"/>
      <c r="BO15" s="60">
        <v>10</v>
      </c>
      <c r="BP15" s="60">
        <v>26</v>
      </c>
      <c r="BQ15" s="60">
        <f t="shared" si="26"/>
        <v>0</v>
      </c>
      <c r="BR15" s="60">
        <f t="shared" si="27"/>
        <v>0</v>
      </c>
      <c r="BS15" s="60">
        <f t="shared" si="28"/>
        <v>1</v>
      </c>
      <c r="BT15" s="60">
        <f t="shared" si="29"/>
        <v>0</v>
      </c>
      <c r="BU15" s="60">
        <f t="shared" si="30"/>
        <v>0</v>
      </c>
      <c r="BV15" s="60">
        <f t="shared" si="31"/>
        <v>0</v>
      </c>
      <c r="BW15" s="60">
        <f t="shared" si="32"/>
        <v>0</v>
      </c>
    </row>
    <row r="16" spans="1:75" s="66" customFormat="1" ht="15" x14ac:dyDescent="0.25">
      <c r="A16" s="56">
        <f t="shared" si="25"/>
        <v>11</v>
      </c>
      <c r="B16" s="89" t="s">
        <v>780</v>
      </c>
      <c r="C16" s="87" t="s">
        <v>530</v>
      </c>
      <c r="D16" s="89" t="s">
        <v>22</v>
      </c>
      <c r="E16" s="56">
        <f t="shared" ref="E16:E31" si="34">Q16</f>
        <v>119</v>
      </c>
      <c r="F16" s="56">
        <f t="shared" si="0"/>
        <v>5</v>
      </c>
      <c r="G16" s="67"/>
      <c r="H16" s="74">
        <f t="shared" si="1"/>
        <v>9</v>
      </c>
      <c r="I16" s="74">
        <f t="shared" si="2"/>
        <v>5</v>
      </c>
      <c r="J16" s="74">
        <f t="shared" si="3"/>
        <v>13</v>
      </c>
      <c r="K16" s="67" t="str">
        <f t="shared" si="4"/>
        <v>DNF</v>
      </c>
      <c r="L16" s="74" t="str">
        <f t="shared" si="5"/>
        <v>DNF</v>
      </c>
      <c r="M16" s="74" t="str">
        <f t="shared" si="6"/>
        <v/>
      </c>
      <c r="N16" s="74" t="str">
        <f>IF(BE16="","",BE16)</f>
        <v/>
      </c>
      <c r="O16" s="74" t="str">
        <f>IF(BJ16="","",BJ16)</f>
        <v/>
      </c>
      <c r="P16" s="67"/>
      <c r="Q16" s="56">
        <f t="shared" si="33"/>
        <v>119</v>
      </c>
      <c r="R16" s="74">
        <f t="shared" si="9"/>
        <v>29</v>
      </c>
      <c r="S16" s="74">
        <f t="shared" si="10"/>
        <v>45</v>
      </c>
      <c r="T16" s="74">
        <f t="shared" si="11"/>
        <v>20</v>
      </c>
      <c r="U16" s="67">
        <f t="shared" si="12"/>
        <v>0</v>
      </c>
      <c r="V16" s="74">
        <f t="shared" si="13"/>
        <v>0</v>
      </c>
      <c r="W16" s="74" t="str">
        <f t="shared" si="14"/>
        <v/>
      </c>
      <c r="X16" s="74" t="str">
        <f t="shared" si="15"/>
        <v/>
      </c>
      <c r="Y16" s="60" t="str">
        <f t="shared" si="16"/>
        <v/>
      </c>
      <c r="Z16" s="67"/>
      <c r="AA16" s="60">
        <v>9</v>
      </c>
      <c r="AB16" s="60">
        <v>29</v>
      </c>
      <c r="AC16" s="60">
        <v>5</v>
      </c>
      <c r="AD16" s="60">
        <f t="shared" si="17"/>
        <v>34</v>
      </c>
      <c r="AE16" s="67"/>
      <c r="AF16" s="60">
        <v>5</v>
      </c>
      <c r="AG16" s="60">
        <v>45</v>
      </c>
      <c r="AH16" s="60">
        <v>5</v>
      </c>
      <c r="AI16" s="60">
        <f t="shared" si="18"/>
        <v>50</v>
      </c>
      <c r="AJ16" s="67"/>
      <c r="AK16" s="68">
        <v>13</v>
      </c>
      <c r="AL16" s="60">
        <v>20</v>
      </c>
      <c r="AM16" s="60">
        <v>5</v>
      </c>
      <c r="AN16" s="60">
        <f t="shared" si="19"/>
        <v>25</v>
      </c>
      <c r="AO16" s="67"/>
      <c r="AP16" s="88" t="s">
        <v>126</v>
      </c>
      <c r="AQ16" s="60">
        <v>0</v>
      </c>
      <c r="AR16" s="60">
        <v>5</v>
      </c>
      <c r="AS16" s="60">
        <f t="shared" si="20"/>
        <v>5</v>
      </c>
      <c r="AT16" s="67"/>
      <c r="AU16" s="88" t="s">
        <v>126</v>
      </c>
      <c r="AV16" s="60">
        <v>0</v>
      </c>
      <c r="AW16" s="60">
        <v>5</v>
      </c>
      <c r="AX16" s="60">
        <f t="shared" si="21"/>
        <v>5</v>
      </c>
      <c r="AY16" s="67"/>
      <c r="AZ16" s="60"/>
      <c r="BA16" s="60"/>
      <c r="BB16" s="60"/>
      <c r="BC16" s="60">
        <f t="shared" si="22"/>
        <v>0</v>
      </c>
      <c r="BD16" s="67"/>
      <c r="BE16" s="60"/>
      <c r="BF16" s="60"/>
      <c r="BG16" s="60"/>
      <c r="BH16" s="60">
        <f t="shared" si="23"/>
        <v>0</v>
      </c>
      <c r="BI16" s="67"/>
      <c r="BJ16" s="60"/>
      <c r="BK16" s="60"/>
      <c r="BL16" s="60"/>
      <c r="BM16" s="60">
        <f t="shared" si="24"/>
        <v>0</v>
      </c>
      <c r="BN16" s="67"/>
      <c r="BO16" s="60">
        <v>11</v>
      </c>
      <c r="BP16" s="60">
        <v>24</v>
      </c>
      <c r="BQ16" s="60">
        <f t="shared" si="26"/>
        <v>0</v>
      </c>
      <c r="BR16" s="60">
        <f t="shared" si="27"/>
        <v>0</v>
      </c>
      <c r="BS16" s="60">
        <f t="shared" si="28"/>
        <v>1</v>
      </c>
      <c r="BT16" s="60">
        <f t="shared" si="29"/>
        <v>0</v>
      </c>
      <c r="BU16" s="60">
        <f t="shared" si="30"/>
        <v>0</v>
      </c>
      <c r="BV16" s="60">
        <f t="shared" si="31"/>
        <v>0</v>
      </c>
      <c r="BW16" s="60">
        <f t="shared" si="32"/>
        <v>0</v>
      </c>
    </row>
    <row r="17" spans="1:75" s="66" customFormat="1" ht="15" x14ac:dyDescent="0.25">
      <c r="A17" s="56">
        <f t="shared" si="25"/>
        <v>12</v>
      </c>
      <c r="B17" s="87" t="s">
        <v>338</v>
      </c>
      <c r="C17" s="87" t="s">
        <v>522</v>
      </c>
      <c r="D17" s="87" t="s">
        <v>11</v>
      </c>
      <c r="E17" s="56">
        <f t="shared" si="34"/>
        <v>97</v>
      </c>
      <c r="F17" s="56">
        <f t="shared" si="0"/>
        <v>3</v>
      </c>
      <c r="G17" s="67"/>
      <c r="H17" s="60" t="str">
        <f t="shared" si="1"/>
        <v/>
      </c>
      <c r="I17" s="60" t="str">
        <f t="shared" si="2"/>
        <v/>
      </c>
      <c r="J17" s="60">
        <f t="shared" si="3"/>
        <v>11</v>
      </c>
      <c r="K17" s="60">
        <f t="shared" si="4"/>
        <v>8</v>
      </c>
      <c r="L17" s="60">
        <f t="shared" si="5"/>
        <v>10</v>
      </c>
      <c r="M17" s="74" t="str">
        <f t="shared" si="6"/>
        <v/>
      </c>
      <c r="N17" s="60" t="str">
        <f>IF(AZ17="","",AZ17)</f>
        <v/>
      </c>
      <c r="O17" s="60" t="str">
        <f>IF(BE17="","",BE17)</f>
        <v/>
      </c>
      <c r="P17" s="67"/>
      <c r="Q17" s="56">
        <f t="shared" si="33"/>
        <v>97</v>
      </c>
      <c r="R17" s="60" t="str">
        <f t="shared" si="9"/>
        <v/>
      </c>
      <c r="S17" s="60" t="str">
        <f t="shared" si="10"/>
        <v/>
      </c>
      <c r="T17" s="60" t="str">
        <f t="shared" si="11"/>
        <v/>
      </c>
      <c r="U17" s="60" t="str">
        <f t="shared" si="12"/>
        <v/>
      </c>
      <c r="V17" s="60" t="str">
        <f t="shared" si="13"/>
        <v/>
      </c>
      <c r="W17" s="60" t="str">
        <f t="shared" si="14"/>
        <v/>
      </c>
      <c r="X17" s="60" t="str">
        <f t="shared" si="15"/>
        <v/>
      </c>
      <c r="Y17" s="60" t="str">
        <f t="shared" si="16"/>
        <v/>
      </c>
      <c r="Z17" s="67"/>
      <c r="AA17" s="60"/>
      <c r="AB17" s="60"/>
      <c r="AC17" s="60"/>
      <c r="AD17" s="60">
        <f t="shared" si="17"/>
        <v>0</v>
      </c>
      <c r="AE17" s="67"/>
      <c r="AF17" s="60"/>
      <c r="AG17" s="60"/>
      <c r="AH17" s="60"/>
      <c r="AI17" s="60">
        <f t="shared" si="18"/>
        <v>0</v>
      </c>
      <c r="AJ17" s="67"/>
      <c r="AK17" s="60">
        <v>11</v>
      </c>
      <c r="AL17" s="60">
        <v>24</v>
      </c>
      <c r="AM17" s="60">
        <v>5</v>
      </c>
      <c r="AN17" s="60">
        <f t="shared" si="19"/>
        <v>29</v>
      </c>
      <c r="AO17" s="67"/>
      <c r="AP17" s="60">
        <v>8</v>
      </c>
      <c r="AQ17" s="60">
        <v>32</v>
      </c>
      <c r="AR17" s="60">
        <v>5</v>
      </c>
      <c r="AS17" s="60">
        <f t="shared" si="20"/>
        <v>37</v>
      </c>
      <c r="AT17" s="67"/>
      <c r="AU17" s="60">
        <v>10</v>
      </c>
      <c r="AV17" s="60">
        <v>26</v>
      </c>
      <c r="AW17" s="60">
        <v>5</v>
      </c>
      <c r="AX17" s="60">
        <f t="shared" si="21"/>
        <v>31</v>
      </c>
      <c r="AY17" s="67"/>
      <c r="AZ17" s="60"/>
      <c r="BA17" s="60"/>
      <c r="BB17" s="60"/>
      <c r="BC17" s="60">
        <f t="shared" si="22"/>
        <v>0</v>
      </c>
      <c r="BD17" s="67"/>
      <c r="BE17" s="60"/>
      <c r="BF17" s="60"/>
      <c r="BG17" s="60"/>
      <c r="BH17" s="60">
        <f t="shared" si="23"/>
        <v>0</v>
      </c>
      <c r="BI17" s="67"/>
      <c r="BJ17" s="60"/>
      <c r="BK17" s="60"/>
      <c r="BL17" s="60"/>
      <c r="BM17" s="60">
        <f t="shared" si="24"/>
        <v>0</v>
      </c>
      <c r="BN17" s="67"/>
      <c r="BO17" s="60">
        <v>12</v>
      </c>
      <c r="BP17" s="60">
        <v>22</v>
      </c>
      <c r="BQ17" s="60">
        <f t="shared" si="26"/>
        <v>0</v>
      </c>
      <c r="BR17" s="60">
        <f t="shared" si="27"/>
        <v>0</v>
      </c>
      <c r="BS17" s="60">
        <f t="shared" si="28"/>
        <v>0</v>
      </c>
      <c r="BT17" s="60">
        <f t="shared" si="29"/>
        <v>0</v>
      </c>
      <c r="BU17" s="60">
        <f t="shared" si="30"/>
        <v>1</v>
      </c>
      <c r="BV17" s="60">
        <f t="shared" si="31"/>
        <v>0</v>
      </c>
      <c r="BW17" s="60">
        <f t="shared" si="32"/>
        <v>0</v>
      </c>
    </row>
    <row r="18" spans="1:75" s="66" customFormat="1" ht="15" x14ac:dyDescent="0.25">
      <c r="A18" s="56">
        <f t="shared" si="25"/>
        <v>13</v>
      </c>
      <c r="B18" s="89" t="s">
        <v>763</v>
      </c>
      <c r="C18" s="87" t="s">
        <v>764</v>
      </c>
      <c r="D18" s="89" t="s">
        <v>249</v>
      </c>
      <c r="E18" s="56">
        <f t="shared" si="34"/>
        <v>83</v>
      </c>
      <c r="F18" s="56">
        <f t="shared" si="0"/>
        <v>5</v>
      </c>
      <c r="G18" s="67"/>
      <c r="H18" s="67" t="str">
        <f t="shared" si="1"/>
        <v>DSQ</v>
      </c>
      <c r="I18" s="60" t="str">
        <f t="shared" si="2"/>
        <v>DSQ</v>
      </c>
      <c r="J18" s="60">
        <f t="shared" si="3"/>
        <v>12</v>
      </c>
      <c r="K18" s="60">
        <f t="shared" si="4"/>
        <v>7</v>
      </c>
      <c r="L18" s="60" t="str">
        <f t="shared" si="5"/>
        <v>DNF</v>
      </c>
      <c r="M18" s="60" t="str">
        <f t="shared" si="6"/>
        <v/>
      </c>
      <c r="N18" s="60" t="str">
        <f>IF(BE18="","",BE18)</f>
        <v/>
      </c>
      <c r="O18" s="60" t="str">
        <f>IF(BJ18="","",BJ18)</f>
        <v/>
      </c>
      <c r="P18" s="67"/>
      <c r="Q18" s="56">
        <f t="shared" si="33"/>
        <v>83</v>
      </c>
      <c r="R18" s="67">
        <f t="shared" si="9"/>
        <v>0</v>
      </c>
      <c r="S18" s="60">
        <f t="shared" si="10"/>
        <v>0</v>
      </c>
      <c r="T18" s="60">
        <f t="shared" si="11"/>
        <v>22</v>
      </c>
      <c r="U18" s="60">
        <f t="shared" si="12"/>
        <v>36</v>
      </c>
      <c r="V18" s="60">
        <f t="shared" si="13"/>
        <v>0</v>
      </c>
      <c r="W18" s="60" t="str">
        <f t="shared" si="14"/>
        <v/>
      </c>
      <c r="X18" s="60" t="str">
        <f t="shared" si="15"/>
        <v/>
      </c>
      <c r="Y18" s="60" t="str">
        <f t="shared" si="16"/>
        <v/>
      </c>
      <c r="Z18" s="67"/>
      <c r="AA18" s="88" t="s">
        <v>56</v>
      </c>
      <c r="AB18" s="60">
        <v>0</v>
      </c>
      <c r="AC18" s="60">
        <v>5</v>
      </c>
      <c r="AD18" s="60">
        <f t="shared" si="17"/>
        <v>5</v>
      </c>
      <c r="AE18" s="67"/>
      <c r="AF18" s="88" t="s">
        <v>56</v>
      </c>
      <c r="AG18" s="60">
        <v>0</v>
      </c>
      <c r="AH18" s="60">
        <v>5</v>
      </c>
      <c r="AI18" s="60">
        <f t="shared" si="18"/>
        <v>5</v>
      </c>
      <c r="AJ18" s="67"/>
      <c r="AK18" s="79">
        <v>12</v>
      </c>
      <c r="AL18" s="60">
        <v>22</v>
      </c>
      <c r="AM18" s="60">
        <v>5</v>
      </c>
      <c r="AN18" s="60">
        <f t="shared" si="19"/>
        <v>27</v>
      </c>
      <c r="AO18" s="67"/>
      <c r="AP18" s="60">
        <v>7</v>
      </c>
      <c r="AQ18" s="60">
        <v>36</v>
      </c>
      <c r="AR18" s="60">
        <v>5</v>
      </c>
      <c r="AS18" s="60">
        <f t="shared" si="20"/>
        <v>41</v>
      </c>
      <c r="AT18" s="67"/>
      <c r="AU18" s="88" t="s">
        <v>126</v>
      </c>
      <c r="AV18" s="60">
        <v>0</v>
      </c>
      <c r="AW18" s="60">
        <v>5</v>
      </c>
      <c r="AX18" s="60">
        <f t="shared" si="21"/>
        <v>5</v>
      </c>
      <c r="AY18" s="67"/>
      <c r="AZ18" s="60"/>
      <c r="BA18" s="60"/>
      <c r="BB18" s="60"/>
      <c r="BC18" s="60">
        <f t="shared" si="22"/>
        <v>0</v>
      </c>
      <c r="BD18" s="67"/>
      <c r="BE18" s="68"/>
      <c r="BF18" s="60"/>
      <c r="BG18" s="60"/>
      <c r="BH18" s="60">
        <f t="shared" si="23"/>
        <v>0</v>
      </c>
      <c r="BI18" s="67"/>
      <c r="BJ18" s="60"/>
      <c r="BK18" s="60"/>
      <c r="BL18" s="60"/>
      <c r="BM18" s="60">
        <f t="shared" si="24"/>
        <v>0</v>
      </c>
      <c r="BN18" s="67"/>
      <c r="BO18" s="60">
        <v>13</v>
      </c>
      <c r="BP18" s="60">
        <v>20</v>
      </c>
      <c r="BQ18" s="60">
        <f t="shared" si="26"/>
        <v>0</v>
      </c>
      <c r="BR18" s="60">
        <f t="shared" si="27"/>
        <v>0</v>
      </c>
      <c r="BS18" s="60">
        <f t="shared" si="28"/>
        <v>1</v>
      </c>
      <c r="BT18" s="60">
        <f t="shared" si="29"/>
        <v>0</v>
      </c>
      <c r="BU18" s="60">
        <f t="shared" si="30"/>
        <v>0</v>
      </c>
      <c r="BV18" s="60">
        <f t="shared" si="31"/>
        <v>0</v>
      </c>
      <c r="BW18" s="60">
        <f t="shared" si="32"/>
        <v>0</v>
      </c>
    </row>
    <row r="19" spans="1:75" s="66" customFormat="1" ht="15" x14ac:dyDescent="0.25">
      <c r="A19" s="56">
        <f t="shared" si="25"/>
        <v>14</v>
      </c>
      <c r="B19" s="89" t="s">
        <v>824</v>
      </c>
      <c r="C19" s="78" t="s">
        <v>518</v>
      </c>
      <c r="D19" s="89" t="s">
        <v>22</v>
      </c>
      <c r="E19" s="56">
        <f t="shared" si="34"/>
        <v>77</v>
      </c>
      <c r="F19" s="56">
        <f t="shared" si="0"/>
        <v>3</v>
      </c>
      <c r="G19" s="67"/>
      <c r="H19" s="74" t="str">
        <f t="shared" si="1"/>
        <v/>
      </c>
      <c r="I19" s="74">
        <f t="shared" si="2"/>
        <v>8</v>
      </c>
      <c r="J19" s="74" t="str">
        <f t="shared" si="3"/>
        <v/>
      </c>
      <c r="K19" s="74">
        <f t="shared" si="4"/>
        <v>10</v>
      </c>
      <c r="L19" s="74">
        <f t="shared" si="5"/>
        <v>11</v>
      </c>
      <c r="M19" s="74" t="str">
        <f t="shared" si="6"/>
        <v/>
      </c>
      <c r="N19" s="74" t="str">
        <f>IF(BE19="","",BE19)</f>
        <v/>
      </c>
      <c r="O19" s="74" t="str">
        <f>IF(BJ19="","",BJ19)</f>
        <v/>
      </c>
      <c r="P19" s="67"/>
      <c r="Q19" s="56">
        <f t="shared" si="33"/>
        <v>77</v>
      </c>
      <c r="R19" s="74" t="str">
        <f t="shared" si="9"/>
        <v/>
      </c>
      <c r="S19" s="74" t="str">
        <f t="shared" si="10"/>
        <v/>
      </c>
      <c r="T19" s="74" t="str">
        <f t="shared" si="11"/>
        <v/>
      </c>
      <c r="U19" s="74" t="str">
        <f t="shared" si="12"/>
        <v/>
      </c>
      <c r="V19" s="74" t="str">
        <f t="shared" si="13"/>
        <v/>
      </c>
      <c r="W19" s="74" t="str">
        <f t="shared" si="14"/>
        <v/>
      </c>
      <c r="X19" s="74" t="str">
        <f t="shared" si="15"/>
        <v/>
      </c>
      <c r="Y19" s="60" t="str">
        <f t="shared" si="16"/>
        <v/>
      </c>
      <c r="Z19" s="67"/>
      <c r="AA19" s="60"/>
      <c r="AB19" s="60"/>
      <c r="AC19" s="60"/>
      <c r="AD19" s="60">
        <f t="shared" si="17"/>
        <v>0</v>
      </c>
      <c r="AE19" s="67"/>
      <c r="AF19" s="60">
        <v>8</v>
      </c>
      <c r="AG19" s="60">
        <v>32</v>
      </c>
      <c r="AH19" s="60">
        <v>5</v>
      </c>
      <c r="AI19" s="60">
        <f t="shared" si="18"/>
        <v>37</v>
      </c>
      <c r="AJ19" s="67"/>
      <c r="AK19" s="60"/>
      <c r="AL19" s="60"/>
      <c r="AM19" s="60"/>
      <c r="AN19" s="60">
        <f t="shared" si="19"/>
        <v>0</v>
      </c>
      <c r="AO19" s="67"/>
      <c r="AP19" s="60">
        <v>10</v>
      </c>
      <c r="AQ19" s="60">
        <v>6</v>
      </c>
      <c r="AR19" s="60">
        <v>5</v>
      </c>
      <c r="AS19" s="60">
        <f t="shared" si="20"/>
        <v>11</v>
      </c>
      <c r="AT19" s="67"/>
      <c r="AU19" s="60">
        <v>11</v>
      </c>
      <c r="AV19" s="60">
        <v>24</v>
      </c>
      <c r="AW19" s="60">
        <v>5</v>
      </c>
      <c r="AX19" s="60">
        <f t="shared" si="21"/>
        <v>29</v>
      </c>
      <c r="AY19" s="67"/>
      <c r="AZ19" s="60"/>
      <c r="BA19" s="60"/>
      <c r="BB19" s="60"/>
      <c r="BC19" s="60">
        <f t="shared" si="22"/>
        <v>0</v>
      </c>
      <c r="BD19" s="67"/>
      <c r="BE19" s="60"/>
      <c r="BF19" s="60"/>
      <c r="BG19" s="60"/>
      <c r="BH19" s="60">
        <f t="shared" si="23"/>
        <v>0</v>
      </c>
      <c r="BI19" s="67"/>
      <c r="BJ19" s="60"/>
      <c r="BK19" s="60"/>
      <c r="BL19" s="60"/>
      <c r="BM19" s="60">
        <f t="shared" si="24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1</v>
      </c>
      <c r="BT19" s="60">
        <f>IF($F18=4,1,0)</f>
        <v>0</v>
      </c>
      <c r="BU19" s="60">
        <f>IF($F18=3,1,0)</f>
        <v>0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5"/>
        <v>15</v>
      </c>
      <c r="B20" s="89" t="s">
        <v>532</v>
      </c>
      <c r="C20" s="87" t="s">
        <v>444</v>
      </c>
      <c r="D20" s="89" t="s">
        <v>11</v>
      </c>
      <c r="E20" s="56">
        <f t="shared" si="34"/>
        <v>70</v>
      </c>
      <c r="F20" s="56">
        <f t="shared" si="0"/>
        <v>2</v>
      </c>
      <c r="G20" s="67"/>
      <c r="H20" s="74">
        <f t="shared" si="1"/>
        <v>7</v>
      </c>
      <c r="I20" s="74">
        <f t="shared" si="2"/>
        <v>11</v>
      </c>
      <c r="J20" s="74" t="str">
        <f t="shared" si="3"/>
        <v/>
      </c>
      <c r="K20" s="74" t="str">
        <f t="shared" si="4"/>
        <v/>
      </c>
      <c r="L20" s="74" t="str">
        <f t="shared" si="5"/>
        <v/>
      </c>
      <c r="M20" s="74" t="str">
        <f t="shared" si="6"/>
        <v/>
      </c>
      <c r="N20" s="74" t="str">
        <f>IF(BE20="","",BE20)</f>
        <v/>
      </c>
      <c r="O20" s="74" t="str">
        <f>IF(BJ20="","",BJ20)</f>
        <v/>
      </c>
      <c r="P20" s="67"/>
      <c r="Q20" s="56">
        <f t="shared" si="33"/>
        <v>70</v>
      </c>
      <c r="R20" s="74" t="str">
        <f t="shared" si="9"/>
        <v/>
      </c>
      <c r="S20" s="74" t="str">
        <f t="shared" si="10"/>
        <v/>
      </c>
      <c r="T20" s="74" t="str">
        <f t="shared" si="11"/>
        <v/>
      </c>
      <c r="U20" s="74" t="str">
        <f t="shared" si="12"/>
        <v/>
      </c>
      <c r="V20" s="74" t="str">
        <f t="shared" si="13"/>
        <v/>
      </c>
      <c r="W20" s="74" t="str">
        <f t="shared" si="14"/>
        <v/>
      </c>
      <c r="X20" s="74" t="str">
        <f t="shared" si="15"/>
        <v/>
      </c>
      <c r="Y20" s="60" t="str">
        <f t="shared" si="16"/>
        <v/>
      </c>
      <c r="Z20" s="67"/>
      <c r="AA20" s="60">
        <v>7</v>
      </c>
      <c r="AB20" s="60">
        <v>36</v>
      </c>
      <c r="AC20" s="60">
        <v>5</v>
      </c>
      <c r="AD20" s="60">
        <f t="shared" si="17"/>
        <v>41</v>
      </c>
      <c r="AE20" s="67"/>
      <c r="AF20" s="60">
        <v>11</v>
      </c>
      <c r="AG20" s="60">
        <v>24</v>
      </c>
      <c r="AH20" s="60">
        <v>5</v>
      </c>
      <c r="AI20" s="60">
        <f t="shared" si="18"/>
        <v>29</v>
      </c>
      <c r="AJ20" s="67"/>
      <c r="AK20" s="79"/>
      <c r="AL20" s="60"/>
      <c r="AM20" s="60"/>
      <c r="AN20" s="60">
        <f t="shared" si="19"/>
        <v>0</v>
      </c>
      <c r="AO20" s="67"/>
      <c r="AP20" s="60"/>
      <c r="AQ20" s="60"/>
      <c r="AR20" s="60"/>
      <c r="AS20" s="60">
        <f t="shared" si="20"/>
        <v>0</v>
      </c>
      <c r="AT20" s="67"/>
      <c r="AU20" s="60"/>
      <c r="AV20" s="60"/>
      <c r="AW20" s="60"/>
      <c r="AX20" s="60">
        <f t="shared" si="21"/>
        <v>0</v>
      </c>
      <c r="AY20" s="67"/>
      <c r="AZ20" s="60"/>
      <c r="BA20" s="60"/>
      <c r="BB20" s="60"/>
      <c r="BC20" s="60">
        <f t="shared" si="22"/>
        <v>0</v>
      </c>
      <c r="BD20" s="67"/>
      <c r="BE20" s="60"/>
      <c r="BF20" s="60"/>
      <c r="BG20" s="60"/>
      <c r="BH20" s="60">
        <f t="shared" si="23"/>
        <v>0</v>
      </c>
      <c r="BI20" s="67"/>
      <c r="BJ20" s="60"/>
      <c r="BK20" s="60"/>
      <c r="BL20" s="60"/>
      <c r="BM20" s="60">
        <f t="shared" si="24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0</v>
      </c>
      <c r="BT20" s="60">
        <f>IF($F19=4,1,0)</f>
        <v>0</v>
      </c>
      <c r="BU20" s="60">
        <f>IF($F19=3,1,0)</f>
        <v>1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5"/>
        <v>16</v>
      </c>
      <c r="B21" s="89" t="s">
        <v>817</v>
      </c>
      <c r="C21" s="87" t="s">
        <v>823</v>
      </c>
      <c r="D21" s="89" t="s">
        <v>828</v>
      </c>
      <c r="E21" s="56">
        <f t="shared" si="34"/>
        <v>58</v>
      </c>
      <c r="F21" s="56">
        <f t="shared" si="0"/>
        <v>2</v>
      </c>
      <c r="G21" s="67"/>
      <c r="H21" s="74">
        <f t="shared" si="1"/>
        <v>12</v>
      </c>
      <c r="I21" s="74">
        <f t="shared" si="2"/>
        <v>10</v>
      </c>
      <c r="J21" s="74" t="str">
        <f t="shared" si="3"/>
        <v/>
      </c>
      <c r="K21" s="74" t="str">
        <f t="shared" si="4"/>
        <v/>
      </c>
      <c r="L21" s="74" t="str">
        <f t="shared" si="5"/>
        <v/>
      </c>
      <c r="M21" s="74" t="str">
        <f t="shared" si="6"/>
        <v/>
      </c>
      <c r="N21" s="74" t="str">
        <f>IF(BE21="","",BE21)</f>
        <v/>
      </c>
      <c r="O21" s="74" t="str">
        <f>IF(BJ21="","",BJ21)</f>
        <v/>
      </c>
      <c r="P21" s="67"/>
      <c r="Q21" s="56">
        <f t="shared" si="33"/>
        <v>58</v>
      </c>
      <c r="R21" s="74" t="str">
        <f t="shared" si="9"/>
        <v/>
      </c>
      <c r="S21" s="74" t="str">
        <f t="shared" si="10"/>
        <v/>
      </c>
      <c r="T21" s="74" t="str">
        <f t="shared" si="11"/>
        <v/>
      </c>
      <c r="U21" s="74" t="str">
        <f t="shared" si="12"/>
        <v/>
      </c>
      <c r="V21" s="74" t="str">
        <f t="shared" si="13"/>
        <v/>
      </c>
      <c r="W21" s="74" t="str">
        <f t="shared" si="14"/>
        <v/>
      </c>
      <c r="X21" s="74" t="str">
        <f t="shared" si="15"/>
        <v/>
      </c>
      <c r="Y21" s="60" t="str">
        <f t="shared" si="16"/>
        <v/>
      </c>
      <c r="Z21" s="67"/>
      <c r="AA21" s="60">
        <v>12</v>
      </c>
      <c r="AB21" s="60">
        <v>22</v>
      </c>
      <c r="AC21" s="60">
        <v>5</v>
      </c>
      <c r="AD21" s="60">
        <f t="shared" si="17"/>
        <v>27</v>
      </c>
      <c r="AE21" s="67"/>
      <c r="AF21" s="76">
        <v>10</v>
      </c>
      <c r="AG21" s="60">
        <v>26</v>
      </c>
      <c r="AH21" s="60">
        <v>5</v>
      </c>
      <c r="AI21" s="60">
        <f t="shared" si="18"/>
        <v>31</v>
      </c>
      <c r="AJ21" s="67"/>
      <c r="AK21" s="60"/>
      <c r="AL21" s="60"/>
      <c r="AM21" s="60"/>
      <c r="AN21" s="60">
        <f t="shared" si="19"/>
        <v>0</v>
      </c>
      <c r="AO21" s="67"/>
      <c r="AP21" s="60"/>
      <c r="AQ21" s="60"/>
      <c r="AR21" s="60"/>
      <c r="AS21" s="60">
        <f t="shared" si="20"/>
        <v>0</v>
      </c>
      <c r="AT21" s="67"/>
      <c r="AU21" s="60"/>
      <c r="AV21" s="60"/>
      <c r="AW21" s="60"/>
      <c r="AX21" s="60">
        <f t="shared" si="21"/>
        <v>0</v>
      </c>
      <c r="AY21" s="67"/>
      <c r="AZ21" s="60"/>
      <c r="BA21" s="60"/>
      <c r="BB21" s="60"/>
      <c r="BC21" s="60">
        <f t="shared" si="22"/>
        <v>0</v>
      </c>
      <c r="BD21" s="67"/>
      <c r="BE21" s="60"/>
      <c r="BF21" s="60"/>
      <c r="BG21" s="60"/>
      <c r="BH21" s="60">
        <f t="shared" si="23"/>
        <v>0</v>
      </c>
      <c r="BI21" s="67"/>
      <c r="BJ21" s="60"/>
      <c r="BK21" s="60"/>
      <c r="BL21" s="60"/>
      <c r="BM21" s="60">
        <f t="shared" si="24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0</v>
      </c>
      <c r="BU21" s="60">
        <f>IF($F20=3,1,0)</f>
        <v>0</v>
      </c>
      <c r="BV21" s="60">
        <f>IF($F20=2,1,0)</f>
        <v>1</v>
      </c>
      <c r="BW21" s="60">
        <f>IF($F20=1,1,0)</f>
        <v>0</v>
      </c>
    </row>
    <row r="22" spans="1:75" s="66" customFormat="1" ht="15" x14ac:dyDescent="0.25">
      <c r="A22" s="56">
        <f t="shared" si="25"/>
        <v>17</v>
      </c>
      <c r="B22" s="87" t="s">
        <v>626</v>
      </c>
      <c r="C22" s="87" t="s">
        <v>627</v>
      </c>
      <c r="D22" s="87" t="s">
        <v>613</v>
      </c>
      <c r="E22" s="56">
        <f t="shared" si="34"/>
        <v>55</v>
      </c>
      <c r="F22" s="56">
        <f t="shared" si="0"/>
        <v>1</v>
      </c>
      <c r="G22" s="67"/>
      <c r="H22" s="60" t="str">
        <f t="shared" si="1"/>
        <v/>
      </c>
      <c r="I22" s="60" t="str">
        <f t="shared" si="2"/>
        <v/>
      </c>
      <c r="J22" s="60" t="str">
        <f t="shared" si="3"/>
        <v/>
      </c>
      <c r="K22" s="60" t="str">
        <f t="shared" si="4"/>
        <v/>
      </c>
      <c r="L22" s="60">
        <f t="shared" si="5"/>
        <v>4</v>
      </c>
      <c r="M22" s="74" t="str">
        <f t="shared" si="6"/>
        <v/>
      </c>
      <c r="N22" s="60" t="str">
        <f>IF(AZ22="","",AZ22)</f>
        <v/>
      </c>
      <c r="O22" s="60" t="str">
        <f>IF(BE22="","",BE22)</f>
        <v/>
      </c>
      <c r="P22" s="67"/>
      <c r="Q22" s="56">
        <f t="shared" si="33"/>
        <v>55</v>
      </c>
      <c r="R22" s="60" t="str">
        <f t="shared" si="9"/>
        <v/>
      </c>
      <c r="S22" s="60" t="str">
        <f t="shared" si="10"/>
        <v/>
      </c>
      <c r="T22" s="60" t="str">
        <f t="shared" si="11"/>
        <v/>
      </c>
      <c r="U22" s="60" t="str">
        <f t="shared" si="12"/>
        <v/>
      </c>
      <c r="V22" s="60" t="str">
        <f t="shared" si="13"/>
        <v/>
      </c>
      <c r="W22" s="60" t="str">
        <f t="shared" si="14"/>
        <v/>
      </c>
      <c r="X22" s="60" t="str">
        <f t="shared" si="15"/>
        <v/>
      </c>
      <c r="Y22" s="60" t="str">
        <f t="shared" si="16"/>
        <v/>
      </c>
      <c r="Z22" s="67"/>
      <c r="AA22" s="60"/>
      <c r="AB22" s="60"/>
      <c r="AC22" s="60"/>
      <c r="AD22" s="60">
        <f t="shared" si="17"/>
        <v>0</v>
      </c>
      <c r="AE22" s="67"/>
      <c r="AF22" s="60"/>
      <c r="AG22" s="60"/>
      <c r="AH22" s="60"/>
      <c r="AI22" s="60">
        <f t="shared" si="18"/>
        <v>0</v>
      </c>
      <c r="AJ22" s="67"/>
      <c r="AK22" s="60"/>
      <c r="AL22" s="60"/>
      <c r="AM22" s="60"/>
      <c r="AN22" s="60">
        <f t="shared" si="19"/>
        <v>0</v>
      </c>
      <c r="AO22" s="67"/>
      <c r="AP22" s="68"/>
      <c r="AQ22" s="60"/>
      <c r="AR22" s="60"/>
      <c r="AS22" s="60">
        <f t="shared" si="20"/>
        <v>0</v>
      </c>
      <c r="AT22" s="67"/>
      <c r="AU22" s="60">
        <v>4</v>
      </c>
      <c r="AV22" s="60">
        <v>50</v>
      </c>
      <c r="AW22" s="60">
        <v>5</v>
      </c>
      <c r="AX22" s="60">
        <f t="shared" si="21"/>
        <v>55</v>
      </c>
      <c r="AY22" s="67"/>
      <c r="AZ22" s="60"/>
      <c r="BA22" s="60"/>
      <c r="BB22" s="60"/>
      <c r="BC22" s="60">
        <f t="shared" si="22"/>
        <v>0</v>
      </c>
      <c r="BD22" s="67"/>
      <c r="BE22" s="60"/>
      <c r="BF22" s="60"/>
      <c r="BG22" s="60"/>
      <c r="BH22" s="60">
        <f t="shared" si="23"/>
        <v>0</v>
      </c>
      <c r="BI22" s="67"/>
      <c r="BJ22" s="60"/>
      <c r="BK22" s="60"/>
      <c r="BL22" s="60"/>
      <c r="BM22" s="60">
        <f t="shared" si="24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0</v>
      </c>
      <c r="BU22" s="60">
        <f>IF($F20=3,1,0)</f>
        <v>0</v>
      </c>
      <c r="BV22" s="60">
        <f>IF($F20=2,1,0)</f>
        <v>1</v>
      </c>
      <c r="BW22" s="60">
        <f>IF($F20=1,1,0)</f>
        <v>0</v>
      </c>
    </row>
    <row r="23" spans="1:75" s="66" customFormat="1" ht="15" x14ac:dyDescent="0.25">
      <c r="A23" s="56">
        <f t="shared" si="25"/>
        <v>18</v>
      </c>
      <c r="B23" s="87" t="s">
        <v>304</v>
      </c>
      <c r="C23" s="87" t="s">
        <v>280</v>
      </c>
      <c r="D23" s="87" t="s">
        <v>11</v>
      </c>
      <c r="E23" s="56">
        <f t="shared" si="34"/>
        <v>53</v>
      </c>
      <c r="F23" s="56">
        <f t="shared" si="0"/>
        <v>3</v>
      </c>
      <c r="G23" s="67"/>
      <c r="H23" s="60" t="str">
        <f t="shared" si="1"/>
        <v/>
      </c>
      <c r="I23" s="60" t="str">
        <f t="shared" si="2"/>
        <v/>
      </c>
      <c r="J23" s="60">
        <f t="shared" si="3"/>
        <v>14</v>
      </c>
      <c r="K23" s="60" t="str">
        <f t="shared" si="4"/>
        <v>DNF</v>
      </c>
      <c r="L23" s="60">
        <f t="shared" si="5"/>
        <v>13</v>
      </c>
      <c r="M23" s="60" t="str">
        <f t="shared" si="6"/>
        <v/>
      </c>
      <c r="N23" s="60" t="str">
        <f>IF(BE23="","",BE23)</f>
        <v/>
      </c>
      <c r="O23" s="60" t="str">
        <f>IF(BJ23="","",BJ23)</f>
        <v/>
      </c>
      <c r="P23" s="67"/>
      <c r="Q23" s="56">
        <f t="shared" si="33"/>
        <v>53</v>
      </c>
      <c r="R23" s="60" t="str">
        <f t="shared" si="9"/>
        <v/>
      </c>
      <c r="S23" s="60" t="str">
        <f t="shared" si="10"/>
        <v/>
      </c>
      <c r="T23" s="60" t="str">
        <f t="shared" si="11"/>
        <v/>
      </c>
      <c r="U23" s="60" t="str">
        <f t="shared" si="12"/>
        <v/>
      </c>
      <c r="V23" s="60" t="str">
        <f t="shared" si="13"/>
        <v/>
      </c>
      <c r="W23" s="60" t="str">
        <f t="shared" si="14"/>
        <v/>
      </c>
      <c r="X23" s="60" t="str">
        <f t="shared" si="15"/>
        <v/>
      </c>
      <c r="Y23" s="60" t="str">
        <f t="shared" si="16"/>
        <v/>
      </c>
      <c r="Z23" s="67"/>
      <c r="AA23" s="60"/>
      <c r="AB23" s="60"/>
      <c r="AC23" s="60"/>
      <c r="AD23" s="60">
        <f t="shared" si="17"/>
        <v>0</v>
      </c>
      <c r="AE23" s="67"/>
      <c r="AF23" s="76"/>
      <c r="AG23" s="60"/>
      <c r="AH23" s="60"/>
      <c r="AI23" s="60">
        <f t="shared" si="18"/>
        <v>0</v>
      </c>
      <c r="AJ23" s="67"/>
      <c r="AK23" s="60">
        <v>14</v>
      </c>
      <c r="AL23" s="60">
        <v>18</v>
      </c>
      <c r="AM23" s="60">
        <v>5</v>
      </c>
      <c r="AN23" s="60">
        <f t="shared" si="19"/>
        <v>23</v>
      </c>
      <c r="AO23" s="67"/>
      <c r="AP23" s="88" t="s">
        <v>126</v>
      </c>
      <c r="AQ23" s="60">
        <v>0</v>
      </c>
      <c r="AR23" s="60">
        <v>5</v>
      </c>
      <c r="AS23" s="60">
        <f t="shared" si="20"/>
        <v>5</v>
      </c>
      <c r="AT23" s="67"/>
      <c r="AU23" s="60">
        <v>13</v>
      </c>
      <c r="AV23" s="60">
        <v>20</v>
      </c>
      <c r="AW23" s="60">
        <v>5</v>
      </c>
      <c r="AX23" s="60">
        <f t="shared" si="21"/>
        <v>25</v>
      </c>
      <c r="AY23" s="67"/>
      <c r="AZ23" s="60"/>
      <c r="BA23" s="60"/>
      <c r="BB23" s="60"/>
      <c r="BC23" s="60">
        <f t="shared" si="22"/>
        <v>0</v>
      </c>
      <c r="BD23" s="67"/>
      <c r="BE23" s="60"/>
      <c r="BF23" s="60"/>
      <c r="BG23" s="60"/>
      <c r="BH23" s="60">
        <f t="shared" si="23"/>
        <v>0</v>
      </c>
      <c r="BI23" s="67"/>
      <c r="BJ23" s="60"/>
      <c r="BK23" s="60"/>
      <c r="BL23" s="60"/>
      <c r="BM23" s="60">
        <f t="shared" si="24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0</v>
      </c>
      <c r="BU23" s="60">
        <f>IF($F21=3,1,0)</f>
        <v>0</v>
      </c>
      <c r="BV23" s="60">
        <f>IF($F21=2,1,0)</f>
        <v>1</v>
      </c>
      <c r="BW23" s="60">
        <f>IF($F21=1,1,0)</f>
        <v>0</v>
      </c>
    </row>
    <row r="24" spans="1:75" s="66" customFormat="1" ht="15" x14ac:dyDescent="0.25">
      <c r="A24" s="56">
        <f t="shared" si="25"/>
        <v>19</v>
      </c>
      <c r="B24" s="89" t="s">
        <v>745</v>
      </c>
      <c r="C24" s="87" t="s">
        <v>520</v>
      </c>
      <c r="D24" s="89" t="s">
        <v>11</v>
      </c>
      <c r="E24" s="56">
        <f t="shared" si="34"/>
        <v>50</v>
      </c>
      <c r="F24" s="56">
        <f t="shared" si="0"/>
        <v>1</v>
      </c>
      <c r="G24" s="67"/>
      <c r="H24" s="74">
        <f t="shared" si="1"/>
        <v>5</v>
      </c>
      <c r="I24" s="74" t="str">
        <f t="shared" si="2"/>
        <v/>
      </c>
      <c r="J24" s="74" t="str">
        <f t="shared" si="3"/>
        <v/>
      </c>
      <c r="K24" s="74" t="str">
        <f t="shared" si="4"/>
        <v/>
      </c>
      <c r="L24" s="74" t="str">
        <f t="shared" si="5"/>
        <v/>
      </c>
      <c r="M24" s="74" t="str">
        <f t="shared" si="6"/>
        <v/>
      </c>
      <c r="N24" s="74" t="str">
        <f>IF(BE24="","",BE24)</f>
        <v/>
      </c>
      <c r="O24" s="74" t="str">
        <f>IF(BJ24="","",BJ24)</f>
        <v/>
      </c>
      <c r="P24" s="67"/>
      <c r="Q24" s="56">
        <f t="shared" si="33"/>
        <v>50</v>
      </c>
      <c r="R24" s="74" t="str">
        <f t="shared" si="9"/>
        <v/>
      </c>
      <c r="S24" s="74" t="str">
        <f t="shared" si="10"/>
        <v/>
      </c>
      <c r="T24" s="74" t="str">
        <f t="shared" si="11"/>
        <v/>
      </c>
      <c r="U24" s="74" t="str">
        <f t="shared" si="12"/>
        <v/>
      </c>
      <c r="V24" s="74" t="str">
        <f t="shared" si="13"/>
        <v/>
      </c>
      <c r="W24" s="74" t="str">
        <f t="shared" si="14"/>
        <v/>
      </c>
      <c r="X24" s="74" t="str">
        <f t="shared" si="15"/>
        <v/>
      </c>
      <c r="Y24" s="60" t="str">
        <f t="shared" si="16"/>
        <v/>
      </c>
      <c r="Z24" s="67"/>
      <c r="AA24" s="60">
        <v>5</v>
      </c>
      <c r="AB24" s="60">
        <v>45</v>
      </c>
      <c r="AC24" s="60">
        <v>5</v>
      </c>
      <c r="AD24" s="60">
        <f t="shared" si="17"/>
        <v>50</v>
      </c>
      <c r="AE24" s="67"/>
      <c r="AF24" s="60"/>
      <c r="AG24" s="60"/>
      <c r="AH24" s="60"/>
      <c r="AI24" s="60">
        <f t="shared" si="18"/>
        <v>0</v>
      </c>
      <c r="AJ24" s="67"/>
      <c r="AK24" s="60"/>
      <c r="AL24" s="60"/>
      <c r="AM24" s="60"/>
      <c r="AN24" s="60">
        <f t="shared" si="19"/>
        <v>0</v>
      </c>
      <c r="AO24" s="67"/>
      <c r="AP24" s="79"/>
      <c r="AQ24" s="60"/>
      <c r="AR24" s="60"/>
      <c r="AS24" s="60">
        <f t="shared" si="20"/>
        <v>0</v>
      </c>
      <c r="AT24" s="67"/>
      <c r="AU24" s="60"/>
      <c r="AV24" s="60"/>
      <c r="AW24" s="60"/>
      <c r="AX24" s="60">
        <f t="shared" si="21"/>
        <v>0</v>
      </c>
      <c r="AY24" s="67"/>
      <c r="AZ24" s="60"/>
      <c r="BA24" s="60"/>
      <c r="BB24" s="60"/>
      <c r="BC24" s="60">
        <f t="shared" si="22"/>
        <v>0</v>
      </c>
      <c r="BD24" s="67"/>
      <c r="BE24" s="60"/>
      <c r="BF24" s="60"/>
      <c r="BG24" s="60"/>
      <c r="BH24" s="60">
        <f t="shared" si="23"/>
        <v>0</v>
      </c>
      <c r="BI24" s="67"/>
      <c r="BJ24" s="60"/>
      <c r="BK24" s="60"/>
      <c r="BL24" s="60"/>
      <c r="BM24" s="60">
        <f t="shared" si="24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0</v>
      </c>
      <c r="BT24" s="60">
        <f>IF($F22=4,1,0)</f>
        <v>0</v>
      </c>
      <c r="BU24" s="60">
        <f>IF($F22=3,1,0)</f>
        <v>0</v>
      </c>
      <c r="BV24" s="60">
        <f>IF($F22=2,1,0)</f>
        <v>0</v>
      </c>
      <c r="BW24" s="60">
        <f>IF($F22=1,1,0)</f>
        <v>1</v>
      </c>
    </row>
    <row r="25" spans="1:75" s="66" customFormat="1" ht="15" x14ac:dyDescent="0.25">
      <c r="A25" s="56">
        <f t="shared" si="25"/>
        <v>19</v>
      </c>
      <c r="B25" s="87" t="s">
        <v>354</v>
      </c>
      <c r="C25" s="87" t="s">
        <v>230</v>
      </c>
      <c r="D25" s="87" t="s">
        <v>11</v>
      </c>
      <c r="E25" s="56">
        <f t="shared" si="34"/>
        <v>50</v>
      </c>
      <c r="F25" s="56">
        <f t="shared" si="0"/>
        <v>1</v>
      </c>
      <c r="G25" s="67"/>
      <c r="H25" s="60" t="str">
        <f t="shared" si="1"/>
        <v/>
      </c>
      <c r="I25" s="60" t="str">
        <f t="shared" si="2"/>
        <v/>
      </c>
      <c r="J25" s="60" t="str">
        <f t="shared" si="3"/>
        <v/>
      </c>
      <c r="K25" s="60" t="str">
        <f t="shared" si="4"/>
        <v/>
      </c>
      <c r="L25" s="60">
        <f t="shared" si="5"/>
        <v>5</v>
      </c>
      <c r="M25" s="74" t="str">
        <f t="shared" si="6"/>
        <v/>
      </c>
      <c r="N25" s="60" t="str">
        <f>IF(AZ25="","",AZ25)</f>
        <v/>
      </c>
      <c r="O25" s="60" t="str">
        <f>IF(BE25="","",BE25)</f>
        <v/>
      </c>
      <c r="P25" s="67"/>
      <c r="Q25" s="56">
        <f t="shared" si="33"/>
        <v>50</v>
      </c>
      <c r="R25" s="60" t="str">
        <f t="shared" si="9"/>
        <v/>
      </c>
      <c r="S25" s="60" t="str">
        <f t="shared" si="10"/>
        <v/>
      </c>
      <c r="T25" s="60" t="str">
        <f t="shared" si="11"/>
        <v/>
      </c>
      <c r="U25" s="60" t="str">
        <f t="shared" si="12"/>
        <v/>
      </c>
      <c r="V25" s="60" t="str">
        <f t="shared" si="13"/>
        <v/>
      </c>
      <c r="W25" s="60" t="str">
        <f t="shared" si="14"/>
        <v/>
      </c>
      <c r="X25" s="60" t="str">
        <f t="shared" si="15"/>
        <v/>
      </c>
      <c r="Y25" s="60" t="str">
        <f t="shared" si="16"/>
        <v/>
      </c>
      <c r="Z25" s="67"/>
      <c r="AA25" s="60"/>
      <c r="AB25" s="60"/>
      <c r="AC25" s="60"/>
      <c r="AD25" s="60">
        <f t="shared" si="17"/>
        <v>0</v>
      </c>
      <c r="AE25" s="67"/>
      <c r="AF25" s="60"/>
      <c r="AG25" s="60"/>
      <c r="AH25" s="60"/>
      <c r="AI25" s="60">
        <f t="shared" si="18"/>
        <v>0</v>
      </c>
      <c r="AJ25" s="67"/>
      <c r="AK25" s="60"/>
      <c r="AL25" s="60"/>
      <c r="AM25" s="60"/>
      <c r="AN25" s="60">
        <f t="shared" si="19"/>
        <v>0</v>
      </c>
      <c r="AO25" s="67"/>
      <c r="AP25" s="60"/>
      <c r="AQ25" s="60"/>
      <c r="AR25" s="60"/>
      <c r="AS25" s="60">
        <f t="shared" si="20"/>
        <v>0</v>
      </c>
      <c r="AT25" s="67"/>
      <c r="AU25" s="60">
        <v>5</v>
      </c>
      <c r="AV25" s="60">
        <v>45</v>
      </c>
      <c r="AW25" s="60">
        <v>5</v>
      </c>
      <c r="AX25" s="60">
        <f t="shared" si="21"/>
        <v>50</v>
      </c>
      <c r="AY25" s="67"/>
      <c r="AZ25" s="60"/>
      <c r="BA25" s="60"/>
      <c r="BB25" s="60"/>
      <c r="BC25" s="60">
        <f t="shared" si="22"/>
        <v>0</v>
      </c>
      <c r="BD25" s="67"/>
      <c r="BE25" s="60"/>
      <c r="BF25" s="60"/>
      <c r="BG25" s="60"/>
      <c r="BH25" s="60">
        <f t="shared" si="23"/>
        <v>0</v>
      </c>
      <c r="BI25" s="67"/>
      <c r="BJ25" s="60"/>
      <c r="BK25" s="60"/>
      <c r="BL25" s="60"/>
      <c r="BM25" s="60">
        <f t="shared" si="24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0</v>
      </c>
      <c r="BU25" s="60">
        <f>IF($F23=3,1,0)</f>
        <v>1</v>
      </c>
      <c r="BV25" s="60">
        <f>IF($F23=2,1,0)</f>
        <v>0</v>
      </c>
      <c r="BW25" s="60">
        <f>IF($F23=1,1,0)</f>
        <v>0</v>
      </c>
    </row>
    <row r="26" spans="1:75" s="66" customFormat="1" ht="15" x14ac:dyDescent="0.25">
      <c r="A26" s="56">
        <f t="shared" si="25"/>
        <v>21</v>
      </c>
      <c r="B26" s="78" t="s">
        <v>169</v>
      </c>
      <c r="C26" s="78" t="s">
        <v>618</v>
      </c>
      <c r="D26" s="78" t="s">
        <v>613</v>
      </c>
      <c r="E26" s="56">
        <f t="shared" si="34"/>
        <v>37</v>
      </c>
      <c r="F26" s="56">
        <f t="shared" si="0"/>
        <v>1</v>
      </c>
      <c r="G26" s="67"/>
      <c r="H26" s="60" t="str">
        <f t="shared" si="1"/>
        <v/>
      </c>
      <c r="I26" s="60" t="str">
        <f t="shared" si="2"/>
        <v/>
      </c>
      <c r="J26" s="60">
        <f t="shared" si="3"/>
        <v>8</v>
      </c>
      <c r="K26" s="60" t="str">
        <f t="shared" si="4"/>
        <v/>
      </c>
      <c r="L26" s="60" t="str">
        <f t="shared" si="5"/>
        <v/>
      </c>
      <c r="M26" s="60" t="str">
        <f t="shared" si="6"/>
        <v/>
      </c>
      <c r="N26" s="60" t="str">
        <f>IF(BE26="","",BE26)</f>
        <v/>
      </c>
      <c r="O26" s="60" t="str">
        <f>IF(BJ26="","",BJ26)</f>
        <v/>
      </c>
      <c r="P26" s="67"/>
      <c r="Q26" s="56">
        <f t="shared" si="33"/>
        <v>37</v>
      </c>
      <c r="R26" s="60" t="str">
        <f t="shared" si="9"/>
        <v/>
      </c>
      <c r="S26" s="60" t="str">
        <f t="shared" si="10"/>
        <v/>
      </c>
      <c r="T26" s="60" t="str">
        <f t="shared" si="11"/>
        <v/>
      </c>
      <c r="U26" s="60" t="str">
        <f t="shared" si="12"/>
        <v/>
      </c>
      <c r="V26" s="60" t="str">
        <f t="shared" si="13"/>
        <v/>
      </c>
      <c r="W26" s="60" t="str">
        <f t="shared" si="14"/>
        <v/>
      </c>
      <c r="X26" s="60" t="str">
        <f t="shared" si="15"/>
        <v/>
      </c>
      <c r="Y26" s="60" t="str">
        <f t="shared" si="16"/>
        <v/>
      </c>
      <c r="Z26" s="67"/>
      <c r="AA26" s="60"/>
      <c r="AB26" s="60"/>
      <c r="AC26" s="60"/>
      <c r="AD26" s="60">
        <f t="shared" si="17"/>
        <v>0</v>
      </c>
      <c r="AE26" s="67"/>
      <c r="AF26" s="60"/>
      <c r="AG26" s="60"/>
      <c r="AH26" s="60"/>
      <c r="AI26" s="60">
        <f t="shared" si="18"/>
        <v>0</v>
      </c>
      <c r="AJ26" s="67"/>
      <c r="AK26" s="60">
        <v>8</v>
      </c>
      <c r="AL26" s="60">
        <v>32</v>
      </c>
      <c r="AM26" s="60">
        <v>5</v>
      </c>
      <c r="AN26" s="60">
        <f t="shared" si="19"/>
        <v>37</v>
      </c>
      <c r="AO26" s="67"/>
      <c r="AP26" s="60"/>
      <c r="AQ26" s="60"/>
      <c r="AR26" s="60"/>
      <c r="AS26" s="60">
        <f t="shared" si="20"/>
        <v>0</v>
      </c>
      <c r="AT26" s="67"/>
      <c r="AU26" s="60"/>
      <c r="AV26" s="60"/>
      <c r="AW26" s="60"/>
      <c r="AX26" s="60">
        <f t="shared" si="21"/>
        <v>0</v>
      </c>
      <c r="AY26" s="67"/>
      <c r="AZ26" s="60"/>
      <c r="BA26" s="60"/>
      <c r="BB26" s="60"/>
      <c r="BC26" s="60">
        <f t="shared" si="22"/>
        <v>0</v>
      </c>
      <c r="BD26" s="67"/>
      <c r="BE26" s="60"/>
      <c r="BF26" s="60"/>
      <c r="BG26" s="60"/>
      <c r="BH26" s="60">
        <f t="shared" si="23"/>
        <v>0</v>
      </c>
      <c r="BI26" s="67"/>
      <c r="BJ26" s="60"/>
      <c r="BK26" s="60"/>
      <c r="BL26" s="60"/>
      <c r="BM26" s="60">
        <f t="shared" si="24"/>
        <v>0</v>
      </c>
      <c r="BN26" s="67"/>
      <c r="BO26" s="60">
        <v>21</v>
      </c>
      <c r="BP26" s="60">
        <v>10</v>
      </c>
      <c r="BQ26" s="60">
        <f t="shared" ref="BQ26:BQ28" si="35">IF($F24=7,1,0)</f>
        <v>0</v>
      </c>
      <c r="BR26" s="60">
        <f t="shared" ref="BR26:BR28" si="36">IF($F24=6,1,0)</f>
        <v>0</v>
      </c>
      <c r="BS26" s="60">
        <f t="shared" ref="BS26:BS28" si="37">IF($F24=5,1,0)</f>
        <v>0</v>
      </c>
      <c r="BT26" s="60">
        <f t="shared" ref="BT26:BT28" si="38">IF($F24=4,1,0)</f>
        <v>0</v>
      </c>
      <c r="BU26" s="60">
        <f t="shared" ref="BU26:BU28" si="39">IF($F24=3,1,0)</f>
        <v>0</v>
      </c>
      <c r="BV26" s="60">
        <f t="shared" ref="BV26:BV28" si="40">IF($F24=2,1,0)</f>
        <v>0</v>
      </c>
      <c r="BW26" s="60">
        <f t="shared" ref="BW26:BW28" si="41">IF($F24=1,1,0)</f>
        <v>1</v>
      </c>
    </row>
    <row r="27" spans="1:75" s="66" customFormat="1" ht="15" x14ac:dyDescent="0.25">
      <c r="A27" s="56">
        <f t="shared" si="25"/>
        <v>22</v>
      </c>
      <c r="B27" s="78" t="s">
        <v>620</v>
      </c>
      <c r="C27" s="78" t="s">
        <v>621</v>
      </c>
      <c r="D27" s="78" t="s">
        <v>249</v>
      </c>
      <c r="E27" s="56">
        <f t="shared" si="34"/>
        <v>31</v>
      </c>
      <c r="F27" s="56">
        <f t="shared" si="0"/>
        <v>1</v>
      </c>
      <c r="G27" s="67"/>
      <c r="H27" s="60" t="str">
        <f t="shared" si="1"/>
        <v/>
      </c>
      <c r="I27" s="60">
        <f t="shared" si="2"/>
        <v>9</v>
      </c>
      <c r="J27" s="60" t="str">
        <f t="shared" si="3"/>
        <v/>
      </c>
      <c r="K27" s="60" t="str">
        <f t="shared" si="4"/>
        <v/>
      </c>
      <c r="L27" s="60" t="str">
        <f t="shared" si="5"/>
        <v/>
      </c>
      <c r="M27" s="60" t="str">
        <f t="shared" si="6"/>
        <v/>
      </c>
      <c r="N27" s="60" t="str">
        <f>IF(BE27="","",BE27)</f>
        <v/>
      </c>
      <c r="O27" s="60" t="str">
        <f>IF(BJ27="","",BJ27)</f>
        <v/>
      </c>
      <c r="P27" s="67"/>
      <c r="Q27" s="56">
        <f t="shared" si="33"/>
        <v>31</v>
      </c>
      <c r="R27" s="60" t="str">
        <f t="shared" si="9"/>
        <v/>
      </c>
      <c r="S27" s="60" t="str">
        <f t="shared" si="10"/>
        <v/>
      </c>
      <c r="T27" s="60" t="str">
        <f t="shared" si="11"/>
        <v/>
      </c>
      <c r="U27" s="60" t="str">
        <f t="shared" si="12"/>
        <v/>
      </c>
      <c r="V27" s="60" t="str">
        <f t="shared" si="13"/>
        <v/>
      </c>
      <c r="W27" s="60" t="str">
        <f t="shared" si="14"/>
        <v/>
      </c>
      <c r="X27" s="60" t="str">
        <f t="shared" si="15"/>
        <v/>
      </c>
      <c r="Y27" s="60" t="str">
        <f t="shared" si="16"/>
        <v/>
      </c>
      <c r="Z27" s="67"/>
      <c r="AA27" s="60"/>
      <c r="AB27" s="60"/>
      <c r="AC27" s="60"/>
      <c r="AD27" s="60">
        <f t="shared" si="17"/>
        <v>0</v>
      </c>
      <c r="AE27" s="67"/>
      <c r="AF27" s="60">
        <v>9</v>
      </c>
      <c r="AG27" s="60">
        <v>26</v>
      </c>
      <c r="AH27" s="60">
        <v>5</v>
      </c>
      <c r="AI27" s="60">
        <f t="shared" si="18"/>
        <v>31</v>
      </c>
      <c r="AJ27" s="67"/>
      <c r="AK27" s="60"/>
      <c r="AL27" s="60"/>
      <c r="AM27" s="60"/>
      <c r="AN27" s="60">
        <f t="shared" si="19"/>
        <v>0</v>
      </c>
      <c r="AO27" s="67"/>
      <c r="AP27" s="60"/>
      <c r="AQ27" s="60"/>
      <c r="AR27" s="60"/>
      <c r="AS27" s="60">
        <f t="shared" si="20"/>
        <v>0</v>
      </c>
      <c r="AT27" s="67"/>
      <c r="AU27" s="60"/>
      <c r="AV27" s="60"/>
      <c r="AW27" s="60"/>
      <c r="AX27" s="60">
        <f t="shared" si="21"/>
        <v>0</v>
      </c>
      <c r="AY27" s="67"/>
      <c r="AZ27" s="60"/>
      <c r="BA27" s="60"/>
      <c r="BB27" s="60"/>
      <c r="BC27" s="60">
        <f t="shared" si="22"/>
        <v>0</v>
      </c>
      <c r="BD27" s="67"/>
      <c r="BE27" s="60"/>
      <c r="BF27" s="60"/>
      <c r="BG27" s="60"/>
      <c r="BH27" s="60">
        <f t="shared" si="23"/>
        <v>0</v>
      </c>
      <c r="BI27" s="67"/>
      <c r="BJ27" s="60"/>
      <c r="BK27" s="60"/>
      <c r="BL27" s="60"/>
      <c r="BM27" s="60">
        <f t="shared" si="24"/>
        <v>0</v>
      </c>
      <c r="BN27" s="67"/>
      <c r="BO27" s="60">
        <v>22</v>
      </c>
      <c r="BP27" s="60">
        <v>9</v>
      </c>
      <c r="BQ27" s="60">
        <f t="shared" si="35"/>
        <v>0</v>
      </c>
      <c r="BR27" s="60">
        <f t="shared" si="36"/>
        <v>0</v>
      </c>
      <c r="BS27" s="60">
        <f t="shared" si="37"/>
        <v>0</v>
      </c>
      <c r="BT27" s="60">
        <f t="shared" si="38"/>
        <v>0</v>
      </c>
      <c r="BU27" s="60">
        <f t="shared" si="39"/>
        <v>0</v>
      </c>
      <c r="BV27" s="60">
        <f t="shared" si="40"/>
        <v>0</v>
      </c>
      <c r="BW27" s="60">
        <f t="shared" si="41"/>
        <v>1</v>
      </c>
    </row>
    <row r="28" spans="1:75" s="66" customFormat="1" ht="15" x14ac:dyDescent="0.25">
      <c r="A28" s="56">
        <f t="shared" si="25"/>
        <v>23</v>
      </c>
      <c r="B28" s="87" t="s">
        <v>533</v>
      </c>
      <c r="C28" s="87" t="s">
        <v>534</v>
      </c>
      <c r="D28" s="87" t="s">
        <v>455</v>
      </c>
      <c r="E28" s="56">
        <f t="shared" si="34"/>
        <v>27</v>
      </c>
      <c r="F28" s="56">
        <f t="shared" si="0"/>
        <v>1</v>
      </c>
      <c r="G28" s="67"/>
      <c r="H28" s="60" t="str">
        <f t="shared" si="1"/>
        <v/>
      </c>
      <c r="I28" s="60">
        <f t="shared" si="2"/>
        <v>12</v>
      </c>
      <c r="J28" s="60" t="str">
        <f t="shared" si="3"/>
        <v/>
      </c>
      <c r="K28" s="60" t="str">
        <f t="shared" si="4"/>
        <v/>
      </c>
      <c r="L28" s="60" t="str">
        <f t="shared" si="5"/>
        <v/>
      </c>
      <c r="M28" s="60" t="str">
        <f t="shared" si="6"/>
        <v/>
      </c>
      <c r="N28" s="60" t="str">
        <f>IF(BE28="","",BE28)</f>
        <v/>
      </c>
      <c r="O28" s="60" t="str">
        <f>IF(BJ28="","",BJ28)</f>
        <v/>
      </c>
      <c r="P28" s="67"/>
      <c r="Q28" s="56">
        <f t="shared" si="33"/>
        <v>27</v>
      </c>
      <c r="R28" s="60" t="str">
        <f t="shared" si="9"/>
        <v/>
      </c>
      <c r="S28" s="60" t="str">
        <f t="shared" si="10"/>
        <v/>
      </c>
      <c r="T28" s="60" t="str">
        <f t="shared" si="11"/>
        <v/>
      </c>
      <c r="U28" s="60" t="str">
        <f t="shared" si="12"/>
        <v/>
      </c>
      <c r="V28" s="60" t="str">
        <f t="shared" si="13"/>
        <v/>
      </c>
      <c r="W28" s="60" t="str">
        <f t="shared" si="14"/>
        <v/>
      </c>
      <c r="X28" s="60" t="str">
        <f t="shared" si="15"/>
        <v/>
      </c>
      <c r="Y28" s="60" t="str">
        <f t="shared" si="16"/>
        <v/>
      </c>
      <c r="Z28" s="67"/>
      <c r="AA28" s="60"/>
      <c r="AB28" s="60"/>
      <c r="AC28" s="60"/>
      <c r="AD28" s="60">
        <f t="shared" si="17"/>
        <v>0</v>
      </c>
      <c r="AE28" s="67"/>
      <c r="AF28" s="76">
        <v>12</v>
      </c>
      <c r="AG28" s="60">
        <v>22</v>
      </c>
      <c r="AH28" s="60">
        <v>5</v>
      </c>
      <c r="AI28" s="60">
        <f t="shared" si="18"/>
        <v>27</v>
      </c>
      <c r="AJ28" s="67"/>
      <c r="AK28" s="60"/>
      <c r="AL28" s="60"/>
      <c r="AM28" s="60"/>
      <c r="AN28" s="60">
        <f t="shared" si="19"/>
        <v>0</v>
      </c>
      <c r="AO28" s="67"/>
      <c r="AP28" s="60"/>
      <c r="AQ28" s="60"/>
      <c r="AR28" s="60"/>
      <c r="AS28" s="60">
        <f t="shared" si="20"/>
        <v>0</v>
      </c>
      <c r="AT28" s="67"/>
      <c r="AU28" s="60"/>
      <c r="AV28" s="60"/>
      <c r="AW28" s="60"/>
      <c r="AX28" s="60">
        <f t="shared" si="21"/>
        <v>0</v>
      </c>
      <c r="AY28" s="67"/>
      <c r="AZ28" s="60"/>
      <c r="BA28" s="60"/>
      <c r="BB28" s="60"/>
      <c r="BC28" s="60">
        <f t="shared" si="22"/>
        <v>0</v>
      </c>
      <c r="BD28" s="67"/>
      <c r="BE28" s="60"/>
      <c r="BF28" s="60"/>
      <c r="BG28" s="60"/>
      <c r="BH28" s="60">
        <f t="shared" si="23"/>
        <v>0</v>
      </c>
      <c r="BI28" s="67"/>
      <c r="BJ28" s="60"/>
      <c r="BK28" s="60"/>
      <c r="BL28" s="60"/>
      <c r="BM28" s="60">
        <f t="shared" si="24"/>
        <v>0</v>
      </c>
      <c r="BN28" s="67"/>
      <c r="BO28" s="60">
        <v>23</v>
      </c>
      <c r="BP28" s="60">
        <v>8</v>
      </c>
      <c r="BQ28" s="60">
        <f t="shared" si="35"/>
        <v>0</v>
      </c>
      <c r="BR28" s="60">
        <f t="shared" si="36"/>
        <v>0</v>
      </c>
      <c r="BS28" s="60">
        <f t="shared" si="37"/>
        <v>0</v>
      </c>
      <c r="BT28" s="60">
        <f t="shared" si="38"/>
        <v>0</v>
      </c>
      <c r="BU28" s="60">
        <f t="shared" si="39"/>
        <v>0</v>
      </c>
      <c r="BV28" s="60">
        <f t="shared" si="40"/>
        <v>0</v>
      </c>
      <c r="BW28" s="60">
        <f t="shared" si="41"/>
        <v>1</v>
      </c>
    </row>
    <row r="29" spans="1:75" s="66" customFormat="1" ht="15" x14ac:dyDescent="0.25">
      <c r="A29" s="56">
        <f t="shared" si="25"/>
        <v>24</v>
      </c>
      <c r="B29" s="87" t="s">
        <v>853</v>
      </c>
      <c r="C29" s="87" t="s">
        <v>854</v>
      </c>
      <c r="D29" s="87" t="s">
        <v>455</v>
      </c>
      <c r="E29" s="56">
        <f t="shared" si="34"/>
        <v>23</v>
      </c>
      <c r="F29" s="56">
        <f t="shared" si="0"/>
        <v>1</v>
      </c>
      <c r="G29" s="67"/>
      <c r="H29" s="60" t="str">
        <f t="shared" si="1"/>
        <v/>
      </c>
      <c r="I29" s="60">
        <f t="shared" si="2"/>
        <v>14</v>
      </c>
      <c r="J29" s="60" t="str">
        <f t="shared" si="3"/>
        <v/>
      </c>
      <c r="K29" s="60" t="str">
        <f t="shared" si="4"/>
        <v/>
      </c>
      <c r="L29" s="60" t="str">
        <f t="shared" si="5"/>
        <v/>
      </c>
      <c r="M29" s="60" t="str">
        <f>IF(AU29="","",AU29)</f>
        <v/>
      </c>
      <c r="N29" s="60" t="str">
        <f>IF(AZ29="","",AZ29)</f>
        <v/>
      </c>
      <c r="O29" s="60" t="str">
        <f>IF(BE29="","",BE29)</f>
        <v/>
      </c>
      <c r="P29" s="67"/>
      <c r="Q29" s="56">
        <f t="shared" si="33"/>
        <v>23</v>
      </c>
      <c r="R29" s="60" t="str">
        <f t="shared" si="9"/>
        <v/>
      </c>
      <c r="S29" s="60" t="str">
        <f t="shared" si="10"/>
        <v/>
      </c>
      <c r="T29" s="60" t="str">
        <f t="shared" si="11"/>
        <v/>
      </c>
      <c r="U29" s="60" t="str">
        <f t="shared" si="12"/>
        <v/>
      </c>
      <c r="V29" s="60" t="str">
        <f t="shared" si="13"/>
        <v/>
      </c>
      <c r="W29" s="60" t="str">
        <f t="shared" si="14"/>
        <v/>
      </c>
      <c r="X29" s="60" t="str">
        <f t="shared" si="15"/>
        <v/>
      </c>
      <c r="Y29" s="60" t="str">
        <f t="shared" si="16"/>
        <v/>
      </c>
      <c r="Z29" s="67"/>
      <c r="AA29" s="60"/>
      <c r="AB29" s="60"/>
      <c r="AC29" s="60"/>
      <c r="AD29" s="60">
        <f t="shared" si="17"/>
        <v>0</v>
      </c>
      <c r="AE29" s="67"/>
      <c r="AF29" s="60">
        <v>14</v>
      </c>
      <c r="AG29" s="60">
        <v>18</v>
      </c>
      <c r="AH29" s="60">
        <v>5</v>
      </c>
      <c r="AI29" s="60">
        <f t="shared" si="18"/>
        <v>23</v>
      </c>
      <c r="AJ29" s="67"/>
      <c r="AK29" s="60"/>
      <c r="AL29" s="60"/>
      <c r="AM29" s="60"/>
      <c r="AN29" s="60">
        <f t="shared" si="19"/>
        <v>0</v>
      </c>
      <c r="AO29" s="67"/>
      <c r="AP29" s="60"/>
      <c r="AQ29" s="60"/>
      <c r="AR29" s="60"/>
      <c r="AS29" s="60">
        <f t="shared" si="20"/>
        <v>0</v>
      </c>
      <c r="AT29" s="67"/>
      <c r="AU29" s="60"/>
      <c r="AV29" s="60"/>
      <c r="AW29" s="60"/>
      <c r="AX29" s="60">
        <f t="shared" si="21"/>
        <v>0</v>
      </c>
      <c r="AY29" s="67"/>
      <c r="AZ29" s="60"/>
      <c r="BA29" s="60"/>
      <c r="BB29" s="60"/>
      <c r="BC29" s="60">
        <f t="shared" si="22"/>
        <v>0</v>
      </c>
      <c r="BD29" s="67"/>
      <c r="BE29" s="60"/>
      <c r="BF29" s="60"/>
      <c r="BG29" s="60"/>
      <c r="BH29" s="60">
        <f t="shared" si="23"/>
        <v>0</v>
      </c>
      <c r="BI29" s="67"/>
      <c r="BJ29" s="60"/>
      <c r="BK29" s="60"/>
      <c r="BL29" s="60"/>
      <c r="BM29" s="60">
        <f t="shared" si="24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0</v>
      </c>
      <c r="BV29" s="60">
        <f>IF($F24=2,1,0)</f>
        <v>0</v>
      </c>
      <c r="BW29" s="60">
        <f>IF($F24=1,1,0)</f>
        <v>1</v>
      </c>
    </row>
    <row r="30" spans="1:75" s="66" customFormat="1" ht="15" x14ac:dyDescent="0.25">
      <c r="A30" s="56">
        <f t="shared" si="25"/>
        <v>25</v>
      </c>
      <c r="B30" s="89" t="s">
        <v>825</v>
      </c>
      <c r="C30" s="87" t="s">
        <v>303</v>
      </c>
      <c r="D30" s="89" t="s">
        <v>18</v>
      </c>
      <c r="E30" s="56">
        <f t="shared" si="34"/>
        <v>5</v>
      </c>
      <c r="F30" s="56">
        <f t="shared" si="0"/>
        <v>1</v>
      </c>
      <c r="G30" s="67"/>
      <c r="H30" s="74" t="str">
        <f t="shared" si="1"/>
        <v>DNF</v>
      </c>
      <c r="I30" s="74" t="str">
        <f t="shared" si="2"/>
        <v/>
      </c>
      <c r="J30" s="74" t="str">
        <f t="shared" si="3"/>
        <v/>
      </c>
      <c r="K30" s="74" t="str">
        <f t="shared" si="4"/>
        <v/>
      </c>
      <c r="L30" s="74" t="str">
        <f t="shared" si="5"/>
        <v/>
      </c>
      <c r="M30" s="74" t="str">
        <f>IF(AZ30="","",AZ30)</f>
        <v/>
      </c>
      <c r="N30" s="74" t="str">
        <f>IF(BE30="","",BE30)</f>
        <v/>
      </c>
      <c r="O30" s="74" t="str">
        <f>IF(BJ30="","",BJ30)</f>
        <v/>
      </c>
      <c r="P30" s="67"/>
      <c r="Q30" s="56">
        <f t="shared" si="33"/>
        <v>5</v>
      </c>
      <c r="R30" s="74" t="str">
        <f t="shared" si="9"/>
        <v/>
      </c>
      <c r="S30" s="74" t="str">
        <f t="shared" si="10"/>
        <v/>
      </c>
      <c r="T30" s="74" t="str">
        <f t="shared" si="11"/>
        <v/>
      </c>
      <c r="U30" s="74" t="str">
        <f t="shared" si="12"/>
        <v/>
      </c>
      <c r="V30" s="74" t="str">
        <f t="shared" si="13"/>
        <v/>
      </c>
      <c r="W30" s="74" t="str">
        <f t="shared" si="14"/>
        <v/>
      </c>
      <c r="X30" s="74" t="str">
        <f t="shared" si="15"/>
        <v/>
      </c>
      <c r="Y30" s="60" t="str">
        <f t="shared" si="16"/>
        <v/>
      </c>
      <c r="Z30" s="67"/>
      <c r="AA30" s="88" t="s">
        <v>126</v>
      </c>
      <c r="AB30" s="60">
        <v>0</v>
      </c>
      <c r="AC30" s="60">
        <v>5</v>
      </c>
      <c r="AD30" s="60">
        <f t="shared" si="17"/>
        <v>5</v>
      </c>
      <c r="AE30" s="67"/>
      <c r="AF30" s="60"/>
      <c r="AG30" s="60"/>
      <c r="AH30" s="60"/>
      <c r="AI30" s="60">
        <f t="shared" si="18"/>
        <v>0</v>
      </c>
      <c r="AJ30" s="67"/>
      <c r="AK30" s="60"/>
      <c r="AL30" s="60"/>
      <c r="AM30" s="60"/>
      <c r="AN30" s="60">
        <f t="shared" si="19"/>
        <v>0</v>
      </c>
      <c r="AO30" s="67"/>
      <c r="AP30" s="60"/>
      <c r="AQ30" s="60"/>
      <c r="AR30" s="60"/>
      <c r="AS30" s="60">
        <f t="shared" si="20"/>
        <v>0</v>
      </c>
      <c r="AT30" s="67"/>
      <c r="AU30" s="60"/>
      <c r="AV30" s="60"/>
      <c r="AW30" s="60"/>
      <c r="AX30" s="60">
        <f t="shared" si="21"/>
        <v>0</v>
      </c>
      <c r="AY30" s="67"/>
      <c r="AZ30" s="60"/>
      <c r="BA30" s="60"/>
      <c r="BB30" s="60"/>
      <c r="BC30" s="60">
        <f t="shared" si="22"/>
        <v>0</v>
      </c>
      <c r="BD30" s="67"/>
      <c r="BE30" s="68"/>
      <c r="BF30" s="60"/>
      <c r="BG30" s="60"/>
      <c r="BH30" s="60">
        <f t="shared" si="23"/>
        <v>0</v>
      </c>
      <c r="BI30" s="67"/>
      <c r="BJ30" s="60"/>
      <c r="BK30" s="60"/>
      <c r="BL30" s="60"/>
      <c r="BM30" s="60">
        <f t="shared" si="24"/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0</v>
      </c>
      <c r="BV30" s="60">
        <f>IF($F25=2,1,0)</f>
        <v>0</v>
      </c>
      <c r="BW30" s="60">
        <f>IF($F25=1,1,0)</f>
        <v>1</v>
      </c>
    </row>
    <row r="31" spans="1:75" s="66" customFormat="1" ht="15" x14ac:dyDescent="0.25">
      <c r="A31" s="56">
        <f t="shared" si="25"/>
        <v>25</v>
      </c>
      <c r="B31" s="89" t="s">
        <v>785</v>
      </c>
      <c r="C31" s="87" t="s">
        <v>786</v>
      </c>
      <c r="D31" s="89" t="s">
        <v>22</v>
      </c>
      <c r="E31" s="56">
        <f t="shared" si="34"/>
        <v>5</v>
      </c>
      <c r="F31" s="56">
        <f t="shared" si="0"/>
        <v>1</v>
      </c>
      <c r="G31" s="67"/>
      <c r="H31" s="60" t="str">
        <f t="shared" si="1"/>
        <v>DSQ</v>
      </c>
      <c r="I31" s="60" t="str">
        <f t="shared" si="2"/>
        <v/>
      </c>
      <c r="J31" s="60" t="str">
        <f t="shared" si="3"/>
        <v/>
      </c>
      <c r="K31" s="60" t="str">
        <f t="shared" si="4"/>
        <v/>
      </c>
      <c r="L31" s="60" t="str">
        <f t="shared" si="5"/>
        <v/>
      </c>
      <c r="M31" s="60" t="str">
        <f>IF(AZ31="","",AZ31)</f>
        <v/>
      </c>
      <c r="N31" s="60" t="str">
        <f>IF(BE31="","",BE31)</f>
        <v/>
      </c>
      <c r="O31" s="60" t="str">
        <f>IF(BJ31="","",BJ31)</f>
        <v/>
      </c>
      <c r="P31" s="67"/>
      <c r="Q31" s="56">
        <f t="shared" si="33"/>
        <v>5</v>
      </c>
      <c r="R31" s="60" t="str">
        <f t="shared" si="9"/>
        <v/>
      </c>
      <c r="S31" s="60" t="str">
        <f t="shared" si="10"/>
        <v/>
      </c>
      <c r="T31" s="60" t="str">
        <f t="shared" si="11"/>
        <v/>
      </c>
      <c r="U31" s="60" t="str">
        <f t="shared" si="12"/>
        <v/>
      </c>
      <c r="V31" s="60" t="str">
        <f t="shared" si="13"/>
        <v/>
      </c>
      <c r="W31" s="60" t="str">
        <f t="shared" si="14"/>
        <v/>
      </c>
      <c r="X31" s="60" t="str">
        <f t="shared" si="15"/>
        <v/>
      </c>
      <c r="Y31" s="60" t="str">
        <f t="shared" si="16"/>
        <v/>
      </c>
      <c r="Z31" s="67"/>
      <c r="AA31" s="88" t="s">
        <v>56</v>
      </c>
      <c r="AB31" s="60">
        <v>0</v>
      </c>
      <c r="AC31" s="60">
        <v>5</v>
      </c>
      <c r="AD31" s="60">
        <f t="shared" si="17"/>
        <v>5</v>
      </c>
      <c r="AE31" s="67"/>
      <c r="AF31" s="60"/>
      <c r="AG31" s="60"/>
      <c r="AH31" s="60"/>
      <c r="AI31" s="60">
        <f t="shared" si="18"/>
        <v>0</v>
      </c>
      <c r="AJ31" s="67"/>
      <c r="AK31" s="60"/>
      <c r="AL31" s="60"/>
      <c r="AM31" s="60"/>
      <c r="AN31" s="60">
        <f t="shared" si="19"/>
        <v>0</v>
      </c>
      <c r="AO31" s="67"/>
      <c r="AP31" s="60"/>
      <c r="AQ31" s="60"/>
      <c r="AR31" s="60"/>
      <c r="AS31" s="60">
        <f t="shared" si="20"/>
        <v>0</v>
      </c>
      <c r="AT31" s="67"/>
      <c r="AU31" s="60"/>
      <c r="AV31" s="60"/>
      <c r="AW31" s="60"/>
      <c r="AX31" s="60">
        <f t="shared" si="21"/>
        <v>0</v>
      </c>
      <c r="AY31" s="67"/>
      <c r="AZ31" s="60"/>
      <c r="BA31" s="60"/>
      <c r="BB31" s="60"/>
      <c r="BC31" s="60">
        <f t="shared" si="22"/>
        <v>0</v>
      </c>
      <c r="BD31" s="67"/>
      <c r="BE31" s="60"/>
      <c r="BF31" s="60"/>
      <c r="BG31" s="60"/>
      <c r="BH31" s="60">
        <f t="shared" si="23"/>
        <v>0</v>
      </c>
      <c r="BI31" s="67"/>
      <c r="BJ31" s="60"/>
      <c r="BK31" s="60"/>
      <c r="BL31" s="60"/>
      <c r="BM31" s="60">
        <f t="shared" si="24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0</v>
      </c>
      <c r="BT31" s="60">
        <f>IF($F26=4,1,0)</f>
        <v>0</v>
      </c>
      <c r="BU31" s="60">
        <f>IF($F26=3,1,0)</f>
        <v>0</v>
      </c>
      <c r="BV31" s="60">
        <f>IF($F26=2,1,0)</f>
        <v>0</v>
      </c>
      <c r="BW31" s="60">
        <f>IF($F26=1,1,0)</f>
        <v>1</v>
      </c>
    </row>
    <row r="32" spans="1:75" s="66" customFormat="1" ht="15" x14ac:dyDescent="0.25">
      <c r="A32" s="56"/>
      <c r="B32" s="87"/>
      <c r="E32" s="56"/>
      <c r="F32" s="56"/>
      <c r="G32" s="67"/>
      <c r="H32" s="60" t="str">
        <f t="shared" ref="H32:H53" si="42">IF(AA32="","",AA32)</f>
        <v/>
      </c>
      <c r="I32" s="60" t="str">
        <f t="shared" ref="I32:I53" si="43">IF(AF32="","",AF32)</f>
        <v/>
      </c>
      <c r="J32" s="60" t="str">
        <f t="shared" ref="J32:J53" si="44">IF(AK32="","",AK32)</f>
        <v/>
      </c>
      <c r="K32" s="60" t="str">
        <f t="shared" ref="K32:L34" si="45">IF(AP32="","",AP32)</f>
        <v/>
      </c>
      <c r="L32" s="60" t="str">
        <f t="shared" ref="L32:L33" si="46">IF(AU32="","",AU32)</f>
        <v/>
      </c>
      <c r="M32" s="60" t="str">
        <f t="shared" ref="M32:M53" si="47">IF(AU32="","",AU32)</f>
        <v/>
      </c>
      <c r="N32" s="60" t="str">
        <f t="shared" ref="N32:N53" si="48">IF(AZ32="","",AZ32)</f>
        <v/>
      </c>
      <c r="O32" s="60" t="str">
        <f t="shared" ref="O32:O53" si="49">IF(BE32="","",BE32)</f>
        <v/>
      </c>
      <c r="P32" s="67"/>
      <c r="Q32" s="56">
        <f t="shared" ref="Q32:Q53" si="50">AD32+AI32+AN32+AS32+AX32+BC32+BH32</f>
        <v>0</v>
      </c>
      <c r="R32" s="60" t="str">
        <f t="shared" ref="R32:R37" si="51">IF($F32&gt;=5,IF(AB32="","",AB32),"")</f>
        <v/>
      </c>
      <c r="S32" s="60" t="str">
        <f t="shared" ref="S32:S37" si="52">IF($F32&gt;=5,IF(AG32="","",AG32),"")</f>
        <v/>
      </c>
      <c r="T32" s="60" t="str">
        <f t="shared" ref="T32:T37" si="53">IF($F32&gt;=5,IF(AL32="","",AL32),"")</f>
        <v/>
      </c>
      <c r="U32" s="60" t="str">
        <f t="shared" ref="U32:V35" si="54">IF($F32&gt;=5,IF(AQ32="","",AQ32),"")</f>
        <v/>
      </c>
      <c r="V32" s="60" t="str">
        <f t="shared" ref="V32:V34" si="55">IF($F32&gt;=5,IF(AV32="","",AV32),"")</f>
        <v/>
      </c>
      <c r="W32" s="60" t="str">
        <f t="shared" ref="W32:W34" si="56">IF($F32&gt;=5,IF(BA32="","",BA32),"")</f>
        <v/>
      </c>
      <c r="X32" s="60" t="str">
        <f t="shared" ref="X32:X34" si="57">IF($F32&gt;=5,IF(BF32="","",BF32),"")</f>
        <v/>
      </c>
      <c r="Y32" s="60" t="str">
        <f t="shared" ref="Y32:Y34" si="58">IF($F32&gt;=5,IF(BK32="","",BK32),"")</f>
        <v/>
      </c>
      <c r="Z32" s="67"/>
      <c r="AA32" s="60"/>
      <c r="AB32" s="60"/>
      <c r="AC32" s="60"/>
      <c r="AD32" s="60">
        <f t="shared" ref="AD32:AD53" si="59">AB32+AC32</f>
        <v>0</v>
      </c>
      <c r="AE32" s="67"/>
      <c r="AF32" s="60"/>
      <c r="AG32" s="60"/>
      <c r="AH32" s="60"/>
      <c r="AI32" s="60">
        <f t="shared" ref="AI32:AI53" si="60">AG32+AH32</f>
        <v>0</v>
      </c>
      <c r="AJ32" s="67"/>
      <c r="AK32" s="60"/>
      <c r="AL32" s="60"/>
      <c r="AM32" s="60"/>
      <c r="AN32" s="60">
        <f t="shared" ref="AN32:AN53" si="61">AL32+AM32</f>
        <v>0</v>
      </c>
      <c r="AO32" s="67"/>
      <c r="AP32" s="60"/>
      <c r="AQ32" s="60"/>
      <c r="AR32" s="60"/>
      <c r="AS32" s="60">
        <f t="shared" ref="AS32:AS53" si="62">AQ32+AR32</f>
        <v>0</v>
      </c>
      <c r="AT32" s="67"/>
      <c r="AU32" s="60"/>
      <c r="AV32" s="60"/>
      <c r="AW32" s="60"/>
      <c r="AX32" s="60">
        <f t="shared" ref="AX32:AX53" si="63">AV32+AW32</f>
        <v>0</v>
      </c>
      <c r="AY32" s="67"/>
      <c r="AZ32" s="60"/>
      <c r="BA32" s="60"/>
      <c r="BB32" s="60"/>
      <c r="BC32" s="60">
        <f t="shared" ref="BC32:BC53" si="64">BA32+BB32</f>
        <v>0</v>
      </c>
      <c r="BD32" s="67"/>
      <c r="BE32" s="60"/>
      <c r="BF32" s="60"/>
      <c r="BG32" s="60"/>
      <c r="BH32" s="60">
        <f t="shared" ref="BH32:BH53" si="65">BF32+BG32</f>
        <v>0</v>
      </c>
      <c r="BI32" s="67"/>
      <c r="BJ32" s="60"/>
      <c r="BK32" s="60"/>
      <c r="BL32" s="60"/>
      <c r="BM32" s="60">
        <f t="shared" ref="BM32:BM53" si="66">BK32+BL32</f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0</v>
      </c>
      <c r="BT32" s="60">
        <f>IF($F26=4,1,0)</f>
        <v>0</v>
      </c>
      <c r="BU32" s="60">
        <f>IF($F26=3,1,0)</f>
        <v>0</v>
      </c>
      <c r="BV32" s="60">
        <f>IF($F26=2,1,0)</f>
        <v>0</v>
      </c>
      <c r="BW32" s="60">
        <f>IF($F26=1,1,0)</f>
        <v>1</v>
      </c>
    </row>
    <row r="33" spans="1:75" s="66" customFormat="1" ht="15" x14ac:dyDescent="0.25">
      <c r="A33" s="56"/>
      <c r="E33" s="56"/>
      <c r="F33" s="56"/>
      <c r="G33" s="67"/>
      <c r="H33" s="60" t="str">
        <f t="shared" si="42"/>
        <v/>
      </c>
      <c r="I33" s="60" t="str">
        <f t="shared" si="43"/>
        <v/>
      </c>
      <c r="J33" s="60" t="str">
        <f t="shared" si="44"/>
        <v/>
      </c>
      <c r="K33" s="60" t="str">
        <f t="shared" si="45"/>
        <v/>
      </c>
      <c r="L33" s="60" t="str">
        <f t="shared" si="46"/>
        <v/>
      </c>
      <c r="M33" s="60" t="str">
        <f t="shared" si="47"/>
        <v/>
      </c>
      <c r="N33" s="60" t="str">
        <f t="shared" si="48"/>
        <v/>
      </c>
      <c r="O33" s="60" t="str">
        <f t="shared" si="49"/>
        <v/>
      </c>
      <c r="P33" s="67"/>
      <c r="Q33" s="56">
        <f t="shared" si="50"/>
        <v>0</v>
      </c>
      <c r="R33" s="60" t="str">
        <f t="shared" si="51"/>
        <v/>
      </c>
      <c r="S33" s="60" t="str">
        <f t="shared" si="52"/>
        <v/>
      </c>
      <c r="T33" s="60" t="str">
        <f t="shared" si="53"/>
        <v/>
      </c>
      <c r="U33" s="60" t="str">
        <f t="shared" si="54"/>
        <v/>
      </c>
      <c r="V33" s="60" t="str">
        <f t="shared" si="55"/>
        <v/>
      </c>
      <c r="W33" s="60" t="str">
        <f t="shared" si="56"/>
        <v/>
      </c>
      <c r="X33" s="60" t="str">
        <f t="shared" si="57"/>
        <v/>
      </c>
      <c r="Y33" s="60" t="str">
        <f t="shared" si="58"/>
        <v/>
      </c>
      <c r="Z33" s="67"/>
      <c r="AA33" s="60"/>
      <c r="AB33" s="60"/>
      <c r="AC33" s="60"/>
      <c r="AD33" s="60">
        <f t="shared" si="59"/>
        <v>0</v>
      </c>
      <c r="AE33" s="67"/>
      <c r="AF33" s="60"/>
      <c r="AG33" s="60"/>
      <c r="AH33" s="60"/>
      <c r="AI33" s="60">
        <f t="shared" si="60"/>
        <v>0</v>
      </c>
      <c r="AJ33" s="67"/>
      <c r="AK33" s="60"/>
      <c r="AL33" s="60"/>
      <c r="AM33" s="60"/>
      <c r="AN33" s="60">
        <f t="shared" si="61"/>
        <v>0</v>
      </c>
      <c r="AO33" s="67"/>
      <c r="AP33" s="60"/>
      <c r="AQ33" s="60"/>
      <c r="AR33" s="60"/>
      <c r="AS33" s="60">
        <f t="shared" si="62"/>
        <v>0</v>
      </c>
      <c r="AT33" s="67"/>
      <c r="AU33" s="60"/>
      <c r="AV33" s="60"/>
      <c r="AW33" s="60"/>
      <c r="AX33" s="60">
        <f t="shared" si="63"/>
        <v>0</v>
      </c>
      <c r="AY33" s="67"/>
      <c r="AZ33" s="60"/>
      <c r="BA33" s="60"/>
      <c r="BB33" s="60"/>
      <c r="BC33" s="60">
        <f t="shared" si="64"/>
        <v>0</v>
      </c>
      <c r="BD33" s="67"/>
      <c r="BE33" s="60"/>
      <c r="BF33" s="60"/>
      <c r="BG33" s="60"/>
      <c r="BH33" s="60">
        <f t="shared" si="65"/>
        <v>0</v>
      </c>
      <c r="BI33" s="67"/>
      <c r="BJ33" s="60"/>
      <c r="BK33" s="60"/>
      <c r="BL33" s="60"/>
      <c r="BM33" s="60">
        <f t="shared" si="66"/>
        <v>0</v>
      </c>
      <c r="BN33" s="67"/>
      <c r="BO33" s="60">
        <v>28</v>
      </c>
      <c r="BP33" s="60">
        <v>3</v>
      </c>
      <c r="BQ33" s="60">
        <f t="shared" ref="BQ33:BQ35" si="67">IF($F27=7,1,0)</f>
        <v>0</v>
      </c>
      <c r="BR33" s="60">
        <f t="shared" ref="BR33:BR35" si="68">IF($F27=6,1,0)</f>
        <v>0</v>
      </c>
      <c r="BS33" s="60">
        <f t="shared" ref="BS33:BS35" si="69">IF($F27=5,1,0)</f>
        <v>0</v>
      </c>
      <c r="BT33" s="60">
        <f t="shared" ref="BT33:BT35" si="70">IF($F27=4,1,0)</f>
        <v>0</v>
      </c>
      <c r="BU33" s="60">
        <f t="shared" ref="BU33:BU35" si="71">IF($F27=3,1,0)</f>
        <v>0</v>
      </c>
      <c r="BV33" s="60">
        <f t="shared" ref="BV33:BV35" si="72">IF($F27=2,1,0)</f>
        <v>0</v>
      </c>
      <c r="BW33" s="60">
        <f t="shared" ref="BW33:BW35" si="73">IF($F27=1,1,0)</f>
        <v>1</v>
      </c>
    </row>
    <row r="34" spans="1:75" s="66" customFormat="1" ht="15" x14ac:dyDescent="0.25">
      <c r="A34" s="56"/>
      <c r="E34" s="56"/>
      <c r="F34" s="56"/>
      <c r="G34" s="67"/>
      <c r="H34" s="60" t="str">
        <f t="shared" si="42"/>
        <v/>
      </c>
      <c r="I34" s="60" t="str">
        <f t="shared" si="43"/>
        <v/>
      </c>
      <c r="J34" s="60" t="str">
        <f t="shared" si="44"/>
        <v/>
      </c>
      <c r="K34" s="60" t="str">
        <f t="shared" si="45"/>
        <v/>
      </c>
      <c r="L34" s="60" t="str">
        <f t="shared" si="45"/>
        <v/>
      </c>
      <c r="M34" s="60" t="str">
        <f t="shared" si="47"/>
        <v/>
      </c>
      <c r="N34" s="60" t="str">
        <f t="shared" si="48"/>
        <v/>
      </c>
      <c r="O34" s="60" t="str">
        <f t="shared" si="49"/>
        <v/>
      </c>
      <c r="P34" s="67"/>
      <c r="Q34" s="56">
        <f t="shared" si="50"/>
        <v>0</v>
      </c>
      <c r="R34" s="60" t="str">
        <f t="shared" si="51"/>
        <v/>
      </c>
      <c r="S34" s="60" t="str">
        <f t="shared" si="52"/>
        <v/>
      </c>
      <c r="T34" s="60" t="str">
        <f t="shared" si="53"/>
        <v/>
      </c>
      <c r="U34" s="60" t="str">
        <f t="shared" si="54"/>
        <v/>
      </c>
      <c r="V34" s="60" t="str">
        <f t="shared" si="55"/>
        <v/>
      </c>
      <c r="W34" s="60" t="str">
        <f t="shared" si="56"/>
        <v/>
      </c>
      <c r="X34" s="60" t="str">
        <f t="shared" si="57"/>
        <v/>
      </c>
      <c r="Y34" s="60" t="str">
        <f t="shared" si="58"/>
        <v/>
      </c>
      <c r="Z34" s="67"/>
      <c r="AA34" s="60"/>
      <c r="AB34" s="60"/>
      <c r="AC34" s="60"/>
      <c r="AD34" s="60">
        <f t="shared" si="59"/>
        <v>0</v>
      </c>
      <c r="AE34" s="67"/>
      <c r="AF34" s="60"/>
      <c r="AG34" s="60"/>
      <c r="AH34" s="60"/>
      <c r="AI34" s="60">
        <f t="shared" si="60"/>
        <v>0</v>
      </c>
      <c r="AJ34" s="67"/>
      <c r="AK34" s="60"/>
      <c r="AL34" s="60"/>
      <c r="AM34" s="60"/>
      <c r="AN34" s="60">
        <f t="shared" si="61"/>
        <v>0</v>
      </c>
      <c r="AO34" s="67"/>
      <c r="AP34" s="60"/>
      <c r="AQ34" s="60"/>
      <c r="AR34" s="60"/>
      <c r="AS34" s="60">
        <f t="shared" si="62"/>
        <v>0</v>
      </c>
      <c r="AT34" s="67"/>
      <c r="AU34" s="60"/>
      <c r="AV34" s="60"/>
      <c r="AW34" s="60"/>
      <c r="AX34" s="60">
        <f t="shared" si="63"/>
        <v>0</v>
      </c>
      <c r="AY34" s="67"/>
      <c r="AZ34" s="60"/>
      <c r="BA34" s="60"/>
      <c r="BB34" s="60"/>
      <c r="BC34" s="60">
        <f t="shared" si="64"/>
        <v>0</v>
      </c>
      <c r="BD34" s="67"/>
      <c r="BE34" s="60"/>
      <c r="BF34" s="60"/>
      <c r="BG34" s="60"/>
      <c r="BH34" s="60">
        <f t="shared" si="65"/>
        <v>0</v>
      </c>
      <c r="BI34" s="67"/>
      <c r="BJ34" s="60"/>
      <c r="BK34" s="60"/>
      <c r="BL34" s="60"/>
      <c r="BM34" s="60">
        <f t="shared" si="66"/>
        <v>0</v>
      </c>
      <c r="BN34" s="67"/>
      <c r="BO34" s="60">
        <v>29</v>
      </c>
      <c r="BP34" s="60">
        <v>2</v>
      </c>
      <c r="BQ34" s="60">
        <f t="shared" si="67"/>
        <v>0</v>
      </c>
      <c r="BR34" s="60">
        <f t="shared" si="68"/>
        <v>0</v>
      </c>
      <c r="BS34" s="60">
        <f t="shared" si="69"/>
        <v>0</v>
      </c>
      <c r="BT34" s="60">
        <f t="shared" si="70"/>
        <v>0</v>
      </c>
      <c r="BU34" s="60">
        <f t="shared" si="71"/>
        <v>0</v>
      </c>
      <c r="BV34" s="60">
        <f t="shared" si="72"/>
        <v>0</v>
      </c>
      <c r="BW34" s="60">
        <f t="shared" si="73"/>
        <v>1</v>
      </c>
    </row>
    <row r="35" spans="1:75" s="66" customFormat="1" ht="15" x14ac:dyDescent="0.25">
      <c r="A35" s="56"/>
      <c r="E35" s="56"/>
      <c r="F35" s="56"/>
      <c r="G35" s="67"/>
      <c r="H35" s="60" t="str">
        <f t="shared" si="42"/>
        <v/>
      </c>
      <c r="I35" s="60" t="str">
        <f t="shared" si="43"/>
        <v/>
      </c>
      <c r="J35" s="60" t="str">
        <f t="shared" si="44"/>
        <v/>
      </c>
      <c r="K35" s="60" t="str">
        <f t="shared" ref="K35:L50" si="74">IF(AP35="","",AP35)</f>
        <v/>
      </c>
      <c r="L35" s="60" t="str">
        <f t="shared" si="74"/>
        <v/>
      </c>
      <c r="M35" s="60" t="str">
        <f t="shared" si="47"/>
        <v/>
      </c>
      <c r="N35" s="60" t="str">
        <f t="shared" si="48"/>
        <v/>
      </c>
      <c r="O35" s="60" t="str">
        <f t="shared" si="49"/>
        <v/>
      </c>
      <c r="P35" s="67"/>
      <c r="Q35" s="56">
        <f t="shared" si="50"/>
        <v>0</v>
      </c>
      <c r="R35" s="60" t="str">
        <f t="shared" si="51"/>
        <v/>
      </c>
      <c r="S35" s="60" t="str">
        <f t="shared" si="52"/>
        <v/>
      </c>
      <c r="T35" s="60" t="str">
        <f t="shared" si="53"/>
        <v/>
      </c>
      <c r="U35" s="60" t="str">
        <f t="shared" si="54"/>
        <v/>
      </c>
      <c r="V35" s="60" t="str">
        <f t="shared" si="54"/>
        <v/>
      </c>
      <c r="W35" s="60" t="str">
        <f t="shared" ref="W35:W37" si="75">IF($F35&gt;=5,IF(AV35="","",AV35),"")</f>
        <v/>
      </c>
      <c r="X35" s="60" t="str">
        <f t="shared" ref="X35:X37" si="76">IF($F35&gt;=5,IF(BA35="","",BA35),"")</f>
        <v/>
      </c>
      <c r="Y35" s="60" t="str">
        <f t="shared" ref="Y35:Y37" si="77">IF($F35&gt;=5,IF(BF35="","",BF35),"")</f>
        <v/>
      </c>
      <c r="Z35" s="67"/>
      <c r="AA35" s="60"/>
      <c r="AB35" s="60"/>
      <c r="AC35" s="60"/>
      <c r="AD35" s="60">
        <f t="shared" si="59"/>
        <v>0</v>
      </c>
      <c r="AE35" s="67"/>
      <c r="AF35" s="60"/>
      <c r="AG35" s="60"/>
      <c r="AH35" s="60"/>
      <c r="AI35" s="60">
        <f t="shared" si="60"/>
        <v>0</v>
      </c>
      <c r="AJ35" s="67"/>
      <c r="AK35" s="60"/>
      <c r="AL35" s="60"/>
      <c r="AM35" s="60"/>
      <c r="AN35" s="60">
        <f t="shared" si="61"/>
        <v>0</v>
      </c>
      <c r="AO35" s="67"/>
      <c r="AP35" s="60"/>
      <c r="AQ35" s="60"/>
      <c r="AR35" s="60"/>
      <c r="AS35" s="60">
        <f t="shared" si="62"/>
        <v>0</v>
      </c>
      <c r="AT35" s="67"/>
      <c r="AU35" s="60"/>
      <c r="AV35" s="60"/>
      <c r="AW35" s="60"/>
      <c r="AX35" s="60">
        <f t="shared" si="63"/>
        <v>0</v>
      </c>
      <c r="AY35" s="67"/>
      <c r="AZ35" s="60"/>
      <c r="BA35" s="60"/>
      <c r="BB35" s="60"/>
      <c r="BC35" s="60">
        <f t="shared" si="64"/>
        <v>0</v>
      </c>
      <c r="BD35" s="67"/>
      <c r="BE35" s="60"/>
      <c r="BF35" s="60"/>
      <c r="BG35" s="60"/>
      <c r="BH35" s="60">
        <f t="shared" si="65"/>
        <v>0</v>
      </c>
      <c r="BI35" s="67"/>
      <c r="BJ35" s="60"/>
      <c r="BK35" s="60"/>
      <c r="BL35" s="60"/>
      <c r="BM35" s="60">
        <f t="shared" si="66"/>
        <v>0</v>
      </c>
      <c r="BN35" s="67"/>
      <c r="BO35" s="60">
        <v>30</v>
      </c>
      <c r="BP35" s="60">
        <v>1</v>
      </c>
      <c r="BQ35" s="60">
        <f t="shared" si="67"/>
        <v>0</v>
      </c>
      <c r="BR35" s="60">
        <f t="shared" si="68"/>
        <v>0</v>
      </c>
      <c r="BS35" s="60">
        <f t="shared" si="69"/>
        <v>0</v>
      </c>
      <c r="BT35" s="60">
        <f t="shared" si="70"/>
        <v>0</v>
      </c>
      <c r="BU35" s="60">
        <f t="shared" si="71"/>
        <v>0</v>
      </c>
      <c r="BV35" s="60">
        <f t="shared" si="72"/>
        <v>0</v>
      </c>
      <c r="BW35" s="60">
        <f t="shared" si="73"/>
        <v>1</v>
      </c>
    </row>
    <row r="36" spans="1:75" s="66" customFormat="1" ht="15" x14ac:dyDescent="0.25">
      <c r="A36" s="56"/>
      <c r="E36" s="56"/>
      <c r="F36" s="56"/>
      <c r="G36" s="67"/>
      <c r="H36" s="60" t="str">
        <f t="shared" si="42"/>
        <v/>
      </c>
      <c r="I36" s="60" t="str">
        <f t="shared" si="43"/>
        <v/>
      </c>
      <c r="J36" s="60" t="str">
        <f t="shared" si="44"/>
        <v/>
      </c>
      <c r="K36" s="60" t="str">
        <f t="shared" si="74"/>
        <v/>
      </c>
      <c r="L36" s="60" t="str">
        <f t="shared" si="74"/>
        <v/>
      </c>
      <c r="M36" s="60" t="str">
        <f t="shared" si="47"/>
        <v/>
      </c>
      <c r="N36" s="60" t="str">
        <f t="shared" si="48"/>
        <v/>
      </c>
      <c r="O36" s="60" t="str">
        <f t="shared" si="49"/>
        <v/>
      </c>
      <c r="P36" s="67"/>
      <c r="Q36" s="56">
        <f t="shared" si="50"/>
        <v>0</v>
      </c>
      <c r="R36" s="60" t="str">
        <f t="shared" si="51"/>
        <v/>
      </c>
      <c r="S36" s="60" t="str">
        <f t="shared" si="52"/>
        <v/>
      </c>
      <c r="T36" s="60" t="str">
        <f t="shared" si="53"/>
        <v/>
      </c>
      <c r="U36" s="60" t="str">
        <f t="shared" ref="U36:V37" si="78">IF($F36&gt;=5,IF(AQ36="","",AQ36),"")</f>
        <v/>
      </c>
      <c r="V36" s="60" t="str">
        <f t="shared" si="78"/>
        <v/>
      </c>
      <c r="W36" s="60" t="str">
        <f t="shared" si="75"/>
        <v/>
      </c>
      <c r="X36" s="60" t="str">
        <f t="shared" si="76"/>
        <v/>
      </c>
      <c r="Y36" s="60" t="str">
        <f t="shared" si="77"/>
        <v/>
      </c>
      <c r="Z36" s="67"/>
      <c r="AA36" s="60"/>
      <c r="AB36" s="60"/>
      <c r="AC36" s="60"/>
      <c r="AD36" s="60">
        <f t="shared" si="59"/>
        <v>0</v>
      </c>
      <c r="AE36" s="67"/>
      <c r="AF36" s="60"/>
      <c r="AG36" s="60"/>
      <c r="AH36" s="60"/>
      <c r="AI36" s="60">
        <f t="shared" si="60"/>
        <v>0</v>
      </c>
      <c r="AJ36" s="67"/>
      <c r="AK36" s="68"/>
      <c r="AL36" s="60"/>
      <c r="AM36" s="60"/>
      <c r="AN36" s="60">
        <f t="shared" si="61"/>
        <v>0</v>
      </c>
      <c r="AO36" s="67"/>
      <c r="AP36" s="60"/>
      <c r="AQ36" s="60"/>
      <c r="AR36" s="60"/>
      <c r="AS36" s="60">
        <f t="shared" si="62"/>
        <v>0</v>
      </c>
      <c r="AT36" s="67"/>
      <c r="AU36" s="60"/>
      <c r="AV36" s="60"/>
      <c r="AW36" s="60"/>
      <c r="AX36" s="60">
        <f t="shared" si="63"/>
        <v>0</v>
      </c>
      <c r="AY36" s="67"/>
      <c r="AZ36" s="60"/>
      <c r="BA36" s="60"/>
      <c r="BB36" s="60"/>
      <c r="BC36" s="60">
        <f t="shared" si="64"/>
        <v>0</v>
      </c>
      <c r="BD36" s="67"/>
      <c r="BE36" s="60"/>
      <c r="BF36" s="60"/>
      <c r="BG36" s="60"/>
      <c r="BH36" s="60">
        <f t="shared" si="65"/>
        <v>0</v>
      </c>
      <c r="BI36" s="67"/>
      <c r="BJ36" s="60"/>
      <c r="BK36" s="60"/>
      <c r="BL36" s="60"/>
      <c r="BM36" s="60">
        <f t="shared" si="66"/>
        <v>0</v>
      </c>
      <c r="BN36" s="67"/>
      <c r="BO36" s="60">
        <v>31</v>
      </c>
      <c r="BQ36" s="60">
        <f t="shared" ref="BQ36:BQ53" si="79">IF($F27=7,1,0)</f>
        <v>0</v>
      </c>
      <c r="BR36" s="60">
        <f t="shared" ref="BR36:BR53" si="80">IF($F27=6,1,0)</f>
        <v>0</v>
      </c>
      <c r="BS36" s="60">
        <f t="shared" ref="BS36:BS53" si="81">IF($F27=5,1,0)</f>
        <v>0</v>
      </c>
      <c r="BT36" s="60">
        <f t="shared" ref="BT36:BT53" si="82">IF($F27=4,1,0)</f>
        <v>0</v>
      </c>
      <c r="BU36" s="60">
        <f t="shared" ref="BU36:BU53" si="83">IF($F27=3,1,0)</f>
        <v>0</v>
      </c>
      <c r="BV36" s="60">
        <f t="shared" ref="BV36:BV53" si="84">IF($F27=2,1,0)</f>
        <v>0</v>
      </c>
      <c r="BW36" s="60">
        <f t="shared" ref="BW36:BW53" si="85">IF($F27=1,1,0)</f>
        <v>1</v>
      </c>
    </row>
    <row r="37" spans="1:75" s="66" customFormat="1" ht="15" x14ac:dyDescent="0.25">
      <c r="A37" s="56"/>
      <c r="E37" s="56"/>
      <c r="F37" s="56"/>
      <c r="G37" s="67"/>
      <c r="H37" s="60" t="str">
        <f t="shared" si="42"/>
        <v/>
      </c>
      <c r="I37" s="60" t="str">
        <f t="shared" si="43"/>
        <v/>
      </c>
      <c r="J37" s="60" t="str">
        <f t="shared" si="44"/>
        <v/>
      </c>
      <c r="K37" s="60" t="str">
        <f t="shared" si="74"/>
        <v/>
      </c>
      <c r="L37" s="60" t="str">
        <f t="shared" si="74"/>
        <v/>
      </c>
      <c r="M37" s="60" t="str">
        <f t="shared" si="47"/>
        <v/>
      </c>
      <c r="N37" s="60" t="str">
        <f t="shared" si="48"/>
        <v/>
      </c>
      <c r="O37" s="60" t="str">
        <f t="shared" si="49"/>
        <v/>
      </c>
      <c r="P37" s="67"/>
      <c r="Q37" s="56">
        <f t="shared" si="50"/>
        <v>0</v>
      </c>
      <c r="R37" s="60" t="str">
        <f t="shared" si="51"/>
        <v/>
      </c>
      <c r="S37" s="60" t="str">
        <f t="shared" si="52"/>
        <v/>
      </c>
      <c r="T37" s="60" t="str">
        <f t="shared" si="53"/>
        <v/>
      </c>
      <c r="U37" s="60" t="str">
        <f t="shared" si="78"/>
        <v/>
      </c>
      <c r="V37" s="60" t="str">
        <f t="shared" si="78"/>
        <v/>
      </c>
      <c r="W37" s="60" t="str">
        <f t="shared" si="75"/>
        <v/>
      </c>
      <c r="X37" s="60" t="str">
        <f t="shared" si="76"/>
        <v/>
      </c>
      <c r="Y37" s="60" t="str">
        <f t="shared" si="77"/>
        <v/>
      </c>
      <c r="Z37" s="67"/>
      <c r="AA37" s="60"/>
      <c r="AB37" s="60"/>
      <c r="AC37" s="60"/>
      <c r="AD37" s="60">
        <f t="shared" si="59"/>
        <v>0</v>
      </c>
      <c r="AE37" s="67"/>
      <c r="AF37" s="60"/>
      <c r="AG37" s="60"/>
      <c r="AH37" s="60"/>
      <c r="AI37" s="60">
        <f t="shared" si="60"/>
        <v>0</v>
      </c>
      <c r="AJ37" s="67"/>
      <c r="AK37" s="60"/>
      <c r="AL37" s="60"/>
      <c r="AM37" s="60"/>
      <c r="AN37" s="60">
        <f t="shared" si="61"/>
        <v>0</v>
      </c>
      <c r="AO37" s="67"/>
      <c r="AP37" s="60"/>
      <c r="AQ37" s="60"/>
      <c r="AR37" s="60"/>
      <c r="AS37" s="60">
        <f t="shared" si="62"/>
        <v>0</v>
      </c>
      <c r="AT37" s="67"/>
      <c r="AU37" s="60"/>
      <c r="AV37" s="60"/>
      <c r="AW37" s="60"/>
      <c r="AX37" s="60">
        <f t="shared" si="63"/>
        <v>0</v>
      </c>
      <c r="AY37" s="67"/>
      <c r="AZ37" s="60"/>
      <c r="BA37" s="60"/>
      <c r="BB37" s="60"/>
      <c r="BC37" s="60">
        <f t="shared" si="64"/>
        <v>0</v>
      </c>
      <c r="BD37" s="67"/>
      <c r="BE37" s="60"/>
      <c r="BF37" s="60"/>
      <c r="BG37" s="60"/>
      <c r="BH37" s="60">
        <f t="shared" si="65"/>
        <v>0</v>
      </c>
      <c r="BI37" s="67"/>
      <c r="BJ37" s="60"/>
      <c r="BK37" s="60"/>
      <c r="BL37" s="60"/>
      <c r="BM37" s="60">
        <f t="shared" si="66"/>
        <v>0</v>
      </c>
      <c r="BN37" s="67"/>
      <c r="BO37" s="60">
        <v>32</v>
      </c>
      <c r="BQ37" s="60">
        <f t="shared" si="79"/>
        <v>0</v>
      </c>
      <c r="BR37" s="60">
        <f t="shared" si="80"/>
        <v>0</v>
      </c>
      <c r="BS37" s="60">
        <f t="shared" si="81"/>
        <v>0</v>
      </c>
      <c r="BT37" s="60">
        <f t="shared" si="82"/>
        <v>0</v>
      </c>
      <c r="BU37" s="60">
        <f t="shared" si="83"/>
        <v>0</v>
      </c>
      <c r="BV37" s="60">
        <f t="shared" si="84"/>
        <v>0</v>
      </c>
      <c r="BW37" s="60">
        <f t="shared" si="85"/>
        <v>1</v>
      </c>
    </row>
    <row r="38" spans="1:75" s="66" customFormat="1" ht="15" x14ac:dyDescent="0.25">
      <c r="A38" s="56"/>
      <c r="E38" s="56"/>
      <c r="F38" s="56"/>
      <c r="G38" s="67"/>
      <c r="H38" s="60" t="str">
        <f t="shared" si="42"/>
        <v/>
      </c>
      <c r="I38" s="60" t="str">
        <f t="shared" si="43"/>
        <v/>
      </c>
      <c r="J38" s="60" t="str">
        <f t="shared" si="44"/>
        <v/>
      </c>
      <c r="K38" s="60" t="str">
        <f t="shared" si="74"/>
        <v/>
      </c>
      <c r="L38" s="60" t="str">
        <f t="shared" si="74"/>
        <v/>
      </c>
      <c r="M38" s="60" t="str">
        <f t="shared" si="47"/>
        <v/>
      </c>
      <c r="N38" s="60" t="str">
        <f t="shared" si="48"/>
        <v/>
      </c>
      <c r="O38" s="60" t="str">
        <f t="shared" si="49"/>
        <v/>
      </c>
      <c r="P38" s="67"/>
      <c r="Q38" s="56">
        <f t="shared" si="50"/>
        <v>0</v>
      </c>
      <c r="R38" s="60" t="str">
        <f t="shared" ref="R38:R53" si="86">IF($F29&gt;=5,IF(AB38="","",AB38),"")</f>
        <v/>
      </c>
      <c r="S38" s="60" t="str">
        <f t="shared" ref="S38:S53" si="87">IF($F29&gt;=5,IF(AG38="","",AG38),"")</f>
        <v/>
      </c>
      <c r="T38" s="60" t="str">
        <f t="shared" ref="T38:T53" si="88">IF($F29&gt;=5,IF(AL38="","",AL38),"")</f>
        <v/>
      </c>
      <c r="U38" s="60" t="str">
        <f t="shared" ref="U38:V53" si="89">IF($F29&gt;=5,IF(AQ38="","",AQ38),"")</f>
        <v/>
      </c>
      <c r="V38" s="60" t="str">
        <f t="shared" si="89"/>
        <v/>
      </c>
      <c r="W38" s="60" t="str">
        <f t="shared" ref="W38:W53" si="90">IF($F29&gt;=5,IF(AV38="","",AV38),"")</f>
        <v/>
      </c>
      <c r="X38" s="60" t="str">
        <f t="shared" ref="X38:X53" si="91">IF($F29&gt;=5,IF(BA38="","",BA38),"")</f>
        <v/>
      </c>
      <c r="Y38" s="60" t="str">
        <f t="shared" ref="Y38:Y53" si="92">IF($F29&gt;=5,IF(BF38="","",BF38),"")</f>
        <v/>
      </c>
      <c r="Z38" s="67"/>
      <c r="AA38" s="60"/>
      <c r="AB38" s="60"/>
      <c r="AC38" s="60"/>
      <c r="AD38" s="60">
        <f t="shared" si="59"/>
        <v>0</v>
      </c>
      <c r="AE38" s="67"/>
      <c r="AF38" s="60"/>
      <c r="AG38" s="60"/>
      <c r="AH38" s="60"/>
      <c r="AI38" s="60">
        <f t="shared" si="60"/>
        <v>0</v>
      </c>
      <c r="AJ38" s="67"/>
      <c r="AK38" s="60"/>
      <c r="AL38" s="60"/>
      <c r="AM38" s="60"/>
      <c r="AN38" s="60">
        <f t="shared" si="61"/>
        <v>0</v>
      </c>
      <c r="AO38" s="67"/>
      <c r="AP38" s="60"/>
      <c r="AQ38" s="60"/>
      <c r="AR38" s="60"/>
      <c r="AS38" s="60">
        <f t="shared" si="62"/>
        <v>0</v>
      </c>
      <c r="AT38" s="67"/>
      <c r="AU38" s="60"/>
      <c r="AV38" s="60"/>
      <c r="AW38" s="60"/>
      <c r="AX38" s="60">
        <f t="shared" si="63"/>
        <v>0</v>
      </c>
      <c r="AY38" s="67"/>
      <c r="AZ38" s="60"/>
      <c r="BA38" s="60"/>
      <c r="BB38" s="60"/>
      <c r="BC38" s="60">
        <f t="shared" si="64"/>
        <v>0</v>
      </c>
      <c r="BD38" s="67"/>
      <c r="BE38" s="60"/>
      <c r="BF38" s="60"/>
      <c r="BG38" s="60"/>
      <c r="BH38" s="60">
        <f t="shared" si="65"/>
        <v>0</v>
      </c>
      <c r="BI38" s="67"/>
      <c r="BJ38" s="60"/>
      <c r="BK38" s="60"/>
      <c r="BL38" s="60"/>
      <c r="BM38" s="60">
        <f t="shared" si="66"/>
        <v>0</v>
      </c>
      <c r="BN38" s="67"/>
      <c r="BO38" s="60">
        <v>33</v>
      </c>
      <c r="BQ38" s="60">
        <f t="shared" si="79"/>
        <v>0</v>
      </c>
      <c r="BR38" s="60">
        <f t="shared" si="80"/>
        <v>0</v>
      </c>
      <c r="BS38" s="60">
        <f t="shared" si="81"/>
        <v>0</v>
      </c>
      <c r="BT38" s="60">
        <f t="shared" si="82"/>
        <v>0</v>
      </c>
      <c r="BU38" s="60">
        <f t="shared" si="83"/>
        <v>0</v>
      </c>
      <c r="BV38" s="60">
        <f t="shared" si="84"/>
        <v>0</v>
      </c>
      <c r="BW38" s="60">
        <f t="shared" si="85"/>
        <v>1</v>
      </c>
    </row>
    <row r="39" spans="1:75" s="66" customFormat="1" ht="15" x14ac:dyDescent="0.25">
      <c r="A39" s="56"/>
      <c r="E39" s="56"/>
      <c r="F39" s="56"/>
      <c r="G39" s="67"/>
      <c r="H39" s="60" t="str">
        <f t="shared" si="42"/>
        <v/>
      </c>
      <c r="I39" s="60" t="str">
        <f t="shared" si="43"/>
        <v/>
      </c>
      <c r="J39" s="60" t="str">
        <f t="shared" si="44"/>
        <v/>
      </c>
      <c r="K39" s="60" t="str">
        <f t="shared" si="74"/>
        <v/>
      </c>
      <c r="L39" s="60" t="str">
        <f t="shared" si="74"/>
        <v/>
      </c>
      <c r="M39" s="60" t="str">
        <f t="shared" si="47"/>
        <v/>
      </c>
      <c r="N39" s="60" t="str">
        <f t="shared" si="48"/>
        <v/>
      </c>
      <c r="O39" s="60" t="str">
        <f t="shared" si="49"/>
        <v/>
      </c>
      <c r="P39" s="67"/>
      <c r="Q39" s="56">
        <f t="shared" si="50"/>
        <v>0</v>
      </c>
      <c r="R39" s="60" t="str">
        <f t="shared" si="86"/>
        <v/>
      </c>
      <c r="S39" s="60" t="str">
        <f t="shared" si="87"/>
        <v/>
      </c>
      <c r="T39" s="60" t="str">
        <f t="shared" si="88"/>
        <v/>
      </c>
      <c r="U39" s="60" t="str">
        <f t="shared" si="89"/>
        <v/>
      </c>
      <c r="V39" s="60" t="str">
        <f t="shared" si="89"/>
        <v/>
      </c>
      <c r="W39" s="60" t="str">
        <f t="shared" si="90"/>
        <v/>
      </c>
      <c r="X39" s="60" t="str">
        <f t="shared" si="91"/>
        <v/>
      </c>
      <c r="Y39" s="60" t="str">
        <f t="shared" si="92"/>
        <v/>
      </c>
      <c r="Z39" s="67"/>
      <c r="AA39" s="60"/>
      <c r="AB39" s="60"/>
      <c r="AC39" s="60"/>
      <c r="AD39" s="60">
        <f t="shared" si="59"/>
        <v>0</v>
      </c>
      <c r="AE39" s="67"/>
      <c r="AF39" s="60"/>
      <c r="AG39" s="60"/>
      <c r="AH39" s="60"/>
      <c r="AI39" s="60">
        <f t="shared" si="60"/>
        <v>0</v>
      </c>
      <c r="AJ39" s="67"/>
      <c r="AK39" s="60"/>
      <c r="AL39" s="60"/>
      <c r="AM39" s="60"/>
      <c r="AN39" s="60">
        <f t="shared" si="61"/>
        <v>0</v>
      </c>
      <c r="AO39" s="67"/>
      <c r="AP39" s="60"/>
      <c r="AQ39" s="60"/>
      <c r="AR39" s="60"/>
      <c r="AS39" s="60">
        <f t="shared" si="62"/>
        <v>0</v>
      </c>
      <c r="AT39" s="67"/>
      <c r="AU39" s="60"/>
      <c r="AV39" s="60"/>
      <c r="AW39" s="60"/>
      <c r="AX39" s="60">
        <f t="shared" si="63"/>
        <v>0</v>
      </c>
      <c r="AY39" s="67"/>
      <c r="AZ39" s="60"/>
      <c r="BA39" s="60"/>
      <c r="BB39" s="60"/>
      <c r="BC39" s="60">
        <f t="shared" si="64"/>
        <v>0</v>
      </c>
      <c r="BD39" s="67"/>
      <c r="BE39" s="60"/>
      <c r="BF39" s="60"/>
      <c r="BG39" s="60"/>
      <c r="BH39" s="60">
        <f t="shared" si="65"/>
        <v>0</v>
      </c>
      <c r="BI39" s="67"/>
      <c r="BJ39" s="60"/>
      <c r="BK39" s="60"/>
      <c r="BL39" s="60"/>
      <c r="BM39" s="60">
        <f t="shared" si="66"/>
        <v>0</v>
      </c>
      <c r="BN39" s="67"/>
      <c r="BO39" s="60">
        <v>34</v>
      </c>
      <c r="BQ39" s="60">
        <f t="shared" si="79"/>
        <v>0</v>
      </c>
      <c r="BR39" s="60">
        <f t="shared" si="80"/>
        <v>0</v>
      </c>
      <c r="BS39" s="60">
        <f t="shared" si="81"/>
        <v>0</v>
      </c>
      <c r="BT39" s="60">
        <f t="shared" si="82"/>
        <v>0</v>
      </c>
      <c r="BU39" s="60">
        <f t="shared" si="83"/>
        <v>0</v>
      </c>
      <c r="BV39" s="60">
        <f t="shared" si="84"/>
        <v>0</v>
      </c>
      <c r="BW39" s="60">
        <f t="shared" si="85"/>
        <v>1</v>
      </c>
    </row>
    <row r="40" spans="1:75" s="66" customFormat="1" ht="15" x14ac:dyDescent="0.25">
      <c r="A40" s="56"/>
      <c r="E40" s="56"/>
      <c r="F40" s="56"/>
      <c r="G40" s="67"/>
      <c r="H40" s="60" t="str">
        <f t="shared" si="42"/>
        <v/>
      </c>
      <c r="I40" s="60" t="str">
        <f t="shared" si="43"/>
        <v/>
      </c>
      <c r="J40" s="60" t="str">
        <f t="shared" si="44"/>
        <v/>
      </c>
      <c r="K40" s="60" t="str">
        <f t="shared" si="74"/>
        <v/>
      </c>
      <c r="L40" s="60" t="str">
        <f t="shared" si="74"/>
        <v/>
      </c>
      <c r="M40" s="60" t="str">
        <f t="shared" si="47"/>
        <v/>
      </c>
      <c r="N40" s="60" t="str">
        <f t="shared" si="48"/>
        <v/>
      </c>
      <c r="O40" s="60" t="str">
        <f t="shared" si="49"/>
        <v/>
      </c>
      <c r="P40" s="67"/>
      <c r="Q40" s="56">
        <f t="shared" si="50"/>
        <v>0</v>
      </c>
      <c r="R40" s="60" t="str">
        <f t="shared" si="86"/>
        <v/>
      </c>
      <c r="S40" s="60" t="str">
        <f t="shared" si="87"/>
        <v/>
      </c>
      <c r="T40" s="60" t="str">
        <f t="shared" si="88"/>
        <v/>
      </c>
      <c r="U40" s="60" t="str">
        <f t="shared" si="89"/>
        <v/>
      </c>
      <c r="V40" s="60" t="str">
        <f t="shared" si="89"/>
        <v/>
      </c>
      <c r="W40" s="60" t="str">
        <f t="shared" si="90"/>
        <v/>
      </c>
      <c r="X40" s="60" t="str">
        <f t="shared" si="91"/>
        <v/>
      </c>
      <c r="Y40" s="60" t="str">
        <f t="shared" si="92"/>
        <v/>
      </c>
      <c r="Z40" s="67"/>
      <c r="AA40" s="60"/>
      <c r="AB40" s="60"/>
      <c r="AC40" s="60"/>
      <c r="AD40" s="60">
        <f t="shared" si="59"/>
        <v>0</v>
      </c>
      <c r="AE40" s="67"/>
      <c r="AF40" s="60"/>
      <c r="AG40" s="60"/>
      <c r="AH40" s="60"/>
      <c r="AI40" s="60">
        <f t="shared" si="60"/>
        <v>0</v>
      </c>
      <c r="AJ40" s="67"/>
      <c r="AK40" s="60"/>
      <c r="AL40" s="60"/>
      <c r="AM40" s="60"/>
      <c r="AN40" s="60">
        <f t="shared" si="61"/>
        <v>0</v>
      </c>
      <c r="AO40" s="67"/>
      <c r="AP40" s="60"/>
      <c r="AQ40" s="60"/>
      <c r="AR40" s="60"/>
      <c r="AS40" s="60">
        <f t="shared" si="62"/>
        <v>0</v>
      </c>
      <c r="AT40" s="67"/>
      <c r="AU40" s="60"/>
      <c r="AV40" s="60"/>
      <c r="AW40" s="60"/>
      <c r="AX40" s="60">
        <f t="shared" si="63"/>
        <v>0</v>
      </c>
      <c r="AY40" s="67"/>
      <c r="AZ40" s="60"/>
      <c r="BA40" s="60"/>
      <c r="BB40" s="60"/>
      <c r="BC40" s="60">
        <f t="shared" si="64"/>
        <v>0</v>
      </c>
      <c r="BD40" s="67"/>
      <c r="BE40" s="60"/>
      <c r="BF40" s="60"/>
      <c r="BG40" s="60"/>
      <c r="BH40" s="60">
        <f t="shared" si="65"/>
        <v>0</v>
      </c>
      <c r="BI40" s="67"/>
      <c r="BJ40" s="60"/>
      <c r="BK40" s="60"/>
      <c r="BL40" s="60"/>
      <c r="BM40" s="60">
        <f t="shared" si="66"/>
        <v>0</v>
      </c>
      <c r="BN40" s="67"/>
      <c r="BO40" s="60">
        <v>35</v>
      </c>
      <c r="BQ40" s="60">
        <f t="shared" si="79"/>
        <v>0</v>
      </c>
      <c r="BR40" s="60">
        <f t="shared" si="80"/>
        <v>0</v>
      </c>
      <c r="BS40" s="60">
        <f t="shared" si="81"/>
        <v>0</v>
      </c>
      <c r="BT40" s="60">
        <f t="shared" si="82"/>
        <v>0</v>
      </c>
      <c r="BU40" s="60">
        <f t="shared" si="83"/>
        <v>0</v>
      </c>
      <c r="BV40" s="60">
        <f t="shared" si="84"/>
        <v>0</v>
      </c>
      <c r="BW40" s="60">
        <f t="shared" si="85"/>
        <v>1</v>
      </c>
    </row>
    <row r="41" spans="1:75" s="66" customFormat="1" ht="15" x14ac:dyDescent="0.25">
      <c r="A41" s="56"/>
      <c r="E41" s="56"/>
      <c r="F41" s="56"/>
      <c r="G41" s="67"/>
      <c r="H41" s="60" t="str">
        <f t="shared" si="42"/>
        <v/>
      </c>
      <c r="I41" s="60" t="str">
        <f t="shared" si="43"/>
        <v/>
      </c>
      <c r="J41" s="60" t="str">
        <f t="shared" si="44"/>
        <v/>
      </c>
      <c r="K41" s="60" t="str">
        <f t="shared" si="74"/>
        <v/>
      </c>
      <c r="L41" s="60" t="str">
        <f t="shared" si="74"/>
        <v/>
      </c>
      <c r="M41" s="60" t="str">
        <f t="shared" si="47"/>
        <v/>
      </c>
      <c r="N41" s="60" t="str">
        <f t="shared" si="48"/>
        <v/>
      </c>
      <c r="O41" s="60" t="str">
        <f t="shared" si="49"/>
        <v/>
      </c>
      <c r="P41" s="67"/>
      <c r="Q41" s="56">
        <f t="shared" si="50"/>
        <v>0</v>
      </c>
      <c r="R41" s="60" t="str">
        <f t="shared" si="86"/>
        <v/>
      </c>
      <c r="S41" s="60" t="str">
        <f t="shared" si="87"/>
        <v/>
      </c>
      <c r="T41" s="60" t="str">
        <f t="shared" si="88"/>
        <v/>
      </c>
      <c r="U41" s="60" t="str">
        <f t="shared" si="89"/>
        <v/>
      </c>
      <c r="V41" s="60" t="str">
        <f t="shared" si="89"/>
        <v/>
      </c>
      <c r="W41" s="60" t="str">
        <f t="shared" si="90"/>
        <v/>
      </c>
      <c r="X41" s="60" t="str">
        <f t="shared" si="91"/>
        <v/>
      </c>
      <c r="Y41" s="60" t="str">
        <f t="shared" si="92"/>
        <v/>
      </c>
      <c r="Z41" s="67"/>
      <c r="AA41" s="60"/>
      <c r="AB41" s="60"/>
      <c r="AC41" s="60"/>
      <c r="AD41" s="60">
        <f t="shared" si="59"/>
        <v>0</v>
      </c>
      <c r="AE41" s="67"/>
      <c r="AF41" s="60"/>
      <c r="AG41" s="60"/>
      <c r="AH41" s="60"/>
      <c r="AI41" s="60">
        <f t="shared" si="60"/>
        <v>0</v>
      </c>
      <c r="AJ41" s="67"/>
      <c r="AK41" s="60"/>
      <c r="AL41" s="60"/>
      <c r="AM41" s="60"/>
      <c r="AN41" s="60">
        <f t="shared" si="61"/>
        <v>0</v>
      </c>
      <c r="AO41" s="67"/>
      <c r="AP41" s="60"/>
      <c r="AQ41" s="60"/>
      <c r="AR41" s="60"/>
      <c r="AS41" s="60">
        <f t="shared" si="62"/>
        <v>0</v>
      </c>
      <c r="AT41" s="67"/>
      <c r="AU41" s="60"/>
      <c r="AV41" s="60"/>
      <c r="AW41" s="60"/>
      <c r="AX41" s="60">
        <f t="shared" si="63"/>
        <v>0</v>
      </c>
      <c r="AY41" s="67"/>
      <c r="AZ41" s="60"/>
      <c r="BA41" s="60"/>
      <c r="BB41" s="60"/>
      <c r="BC41" s="60">
        <f t="shared" si="64"/>
        <v>0</v>
      </c>
      <c r="BD41" s="67"/>
      <c r="BE41" s="60"/>
      <c r="BF41" s="60"/>
      <c r="BG41" s="60"/>
      <c r="BH41" s="60">
        <f t="shared" si="65"/>
        <v>0</v>
      </c>
      <c r="BI41" s="67"/>
      <c r="BJ41" s="60"/>
      <c r="BK41" s="60"/>
      <c r="BL41" s="60"/>
      <c r="BM41" s="60">
        <f t="shared" si="66"/>
        <v>0</v>
      </c>
      <c r="BN41" s="67"/>
      <c r="BO41" s="60">
        <v>36</v>
      </c>
      <c r="BQ41" s="60">
        <f t="shared" si="79"/>
        <v>0</v>
      </c>
      <c r="BR41" s="60">
        <f t="shared" si="80"/>
        <v>0</v>
      </c>
      <c r="BS41" s="60">
        <f t="shared" si="81"/>
        <v>0</v>
      </c>
      <c r="BT41" s="60">
        <f t="shared" si="82"/>
        <v>0</v>
      </c>
      <c r="BU41" s="60">
        <f t="shared" si="83"/>
        <v>0</v>
      </c>
      <c r="BV41" s="60">
        <f t="shared" si="84"/>
        <v>0</v>
      </c>
      <c r="BW41" s="60">
        <f t="shared" si="85"/>
        <v>0</v>
      </c>
    </row>
    <row r="42" spans="1:75" s="66" customFormat="1" ht="15" x14ac:dyDescent="0.25">
      <c r="A42" s="56"/>
      <c r="E42" s="56"/>
      <c r="F42" s="56"/>
      <c r="G42" s="67"/>
      <c r="H42" s="60" t="str">
        <f t="shared" si="42"/>
        <v/>
      </c>
      <c r="I42" s="60" t="str">
        <f t="shared" si="43"/>
        <v/>
      </c>
      <c r="J42" s="60" t="str">
        <f t="shared" si="44"/>
        <v/>
      </c>
      <c r="K42" s="60" t="str">
        <f t="shared" si="74"/>
        <v/>
      </c>
      <c r="L42" s="60" t="str">
        <f t="shared" si="74"/>
        <v/>
      </c>
      <c r="M42" s="60" t="str">
        <f t="shared" si="47"/>
        <v/>
      </c>
      <c r="N42" s="60" t="str">
        <f t="shared" si="48"/>
        <v/>
      </c>
      <c r="O42" s="60" t="str">
        <f t="shared" si="49"/>
        <v/>
      </c>
      <c r="P42" s="67"/>
      <c r="Q42" s="56">
        <f t="shared" si="50"/>
        <v>0</v>
      </c>
      <c r="R42" s="60" t="str">
        <f t="shared" si="86"/>
        <v/>
      </c>
      <c r="S42" s="60" t="str">
        <f t="shared" si="87"/>
        <v/>
      </c>
      <c r="T42" s="60" t="str">
        <f t="shared" si="88"/>
        <v/>
      </c>
      <c r="U42" s="60" t="str">
        <f t="shared" si="89"/>
        <v/>
      </c>
      <c r="V42" s="60" t="str">
        <f t="shared" si="89"/>
        <v/>
      </c>
      <c r="W42" s="60" t="str">
        <f t="shared" si="90"/>
        <v/>
      </c>
      <c r="X42" s="60" t="str">
        <f t="shared" si="91"/>
        <v/>
      </c>
      <c r="Y42" s="60" t="str">
        <f t="shared" si="92"/>
        <v/>
      </c>
      <c r="Z42" s="67"/>
      <c r="AA42" s="60"/>
      <c r="AB42" s="60"/>
      <c r="AC42" s="60"/>
      <c r="AD42" s="60">
        <f t="shared" si="59"/>
        <v>0</v>
      </c>
      <c r="AE42" s="67"/>
      <c r="AF42" s="60"/>
      <c r="AG42" s="60"/>
      <c r="AH42" s="60"/>
      <c r="AI42" s="60">
        <f t="shared" si="60"/>
        <v>0</v>
      </c>
      <c r="AJ42" s="67"/>
      <c r="AK42" s="60"/>
      <c r="AL42" s="60"/>
      <c r="AM42" s="60"/>
      <c r="AN42" s="60">
        <f t="shared" si="61"/>
        <v>0</v>
      </c>
      <c r="AO42" s="67"/>
      <c r="AP42" s="60"/>
      <c r="AQ42" s="60"/>
      <c r="AR42" s="60"/>
      <c r="AS42" s="60">
        <f t="shared" si="62"/>
        <v>0</v>
      </c>
      <c r="AT42" s="67"/>
      <c r="AU42" s="60"/>
      <c r="AV42" s="60"/>
      <c r="AW42" s="60"/>
      <c r="AX42" s="60">
        <f t="shared" si="63"/>
        <v>0</v>
      </c>
      <c r="AY42" s="67"/>
      <c r="AZ42" s="60"/>
      <c r="BA42" s="60"/>
      <c r="BB42" s="60"/>
      <c r="BC42" s="60">
        <f t="shared" si="64"/>
        <v>0</v>
      </c>
      <c r="BD42" s="67"/>
      <c r="BE42" s="60"/>
      <c r="BF42" s="60"/>
      <c r="BG42" s="60"/>
      <c r="BH42" s="60">
        <f t="shared" si="65"/>
        <v>0</v>
      </c>
      <c r="BI42" s="67"/>
      <c r="BJ42" s="60"/>
      <c r="BK42" s="60"/>
      <c r="BL42" s="60"/>
      <c r="BM42" s="60">
        <f t="shared" si="66"/>
        <v>0</v>
      </c>
      <c r="BN42" s="67"/>
      <c r="BO42" s="60">
        <v>37</v>
      </c>
      <c r="BQ42" s="60">
        <f t="shared" si="79"/>
        <v>0</v>
      </c>
      <c r="BR42" s="60">
        <f t="shared" si="80"/>
        <v>0</v>
      </c>
      <c r="BS42" s="60">
        <f t="shared" si="81"/>
        <v>0</v>
      </c>
      <c r="BT42" s="60">
        <f t="shared" si="82"/>
        <v>0</v>
      </c>
      <c r="BU42" s="60">
        <f t="shared" si="83"/>
        <v>0</v>
      </c>
      <c r="BV42" s="60">
        <f t="shared" si="84"/>
        <v>0</v>
      </c>
      <c r="BW42" s="60">
        <f t="shared" si="85"/>
        <v>0</v>
      </c>
    </row>
    <row r="43" spans="1:75" s="66" customFormat="1" ht="15" x14ac:dyDescent="0.25">
      <c r="A43" s="56"/>
      <c r="E43" s="56"/>
      <c r="F43" s="56"/>
      <c r="G43" s="67"/>
      <c r="H43" s="60" t="str">
        <f t="shared" si="42"/>
        <v/>
      </c>
      <c r="I43" s="60" t="str">
        <f t="shared" si="43"/>
        <v/>
      </c>
      <c r="J43" s="60" t="str">
        <f t="shared" si="44"/>
        <v/>
      </c>
      <c r="K43" s="60" t="str">
        <f t="shared" si="74"/>
        <v/>
      </c>
      <c r="L43" s="60" t="str">
        <f t="shared" si="74"/>
        <v/>
      </c>
      <c r="M43" s="60" t="str">
        <f t="shared" si="47"/>
        <v/>
      </c>
      <c r="N43" s="60" t="str">
        <f t="shared" si="48"/>
        <v/>
      </c>
      <c r="O43" s="60" t="str">
        <f t="shared" si="49"/>
        <v/>
      </c>
      <c r="P43" s="67"/>
      <c r="Q43" s="56">
        <f t="shared" si="50"/>
        <v>0</v>
      </c>
      <c r="R43" s="60" t="str">
        <f t="shared" si="86"/>
        <v/>
      </c>
      <c r="S43" s="60" t="str">
        <f t="shared" si="87"/>
        <v/>
      </c>
      <c r="T43" s="60" t="str">
        <f t="shared" si="88"/>
        <v/>
      </c>
      <c r="U43" s="60" t="str">
        <f t="shared" si="89"/>
        <v/>
      </c>
      <c r="V43" s="60" t="str">
        <f t="shared" si="89"/>
        <v/>
      </c>
      <c r="W43" s="60" t="str">
        <f t="shared" si="90"/>
        <v/>
      </c>
      <c r="X43" s="60" t="str">
        <f t="shared" si="91"/>
        <v/>
      </c>
      <c r="Y43" s="60" t="str">
        <f t="shared" si="92"/>
        <v/>
      </c>
      <c r="Z43" s="67"/>
      <c r="AA43" s="60"/>
      <c r="AB43" s="60"/>
      <c r="AC43" s="60"/>
      <c r="AD43" s="60">
        <f t="shared" si="59"/>
        <v>0</v>
      </c>
      <c r="AE43" s="67"/>
      <c r="AF43" s="60"/>
      <c r="AG43" s="60"/>
      <c r="AH43" s="60"/>
      <c r="AI43" s="60">
        <f t="shared" si="60"/>
        <v>0</v>
      </c>
      <c r="AJ43" s="67"/>
      <c r="AK43" s="60"/>
      <c r="AL43" s="60"/>
      <c r="AM43" s="60"/>
      <c r="AN43" s="60">
        <f t="shared" si="61"/>
        <v>0</v>
      </c>
      <c r="AO43" s="67"/>
      <c r="AP43" s="60"/>
      <c r="AQ43" s="60"/>
      <c r="AR43" s="60"/>
      <c r="AS43" s="60">
        <f t="shared" si="62"/>
        <v>0</v>
      </c>
      <c r="AT43" s="67"/>
      <c r="AU43" s="60"/>
      <c r="AV43" s="60"/>
      <c r="AW43" s="60"/>
      <c r="AX43" s="60">
        <f t="shared" si="63"/>
        <v>0</v>
      </c>
      <c r="AY43" s="67"/>
      <c r="AZ43" s="60"/>
      <c r="BA43" s="60"/>
      <c r="BB43" s="60"/>
      <c r="BC43" s="60">
        <f t="shared" si="64"/>
        <v>0</v>
      </c>
      <c r="BD43" s="67"/>
      <c r="BE43" s="60"/>
      <c r="BF43" s="60"/>
      <c r="BG43" s="60"/>
      <c r="BH43" s="60">
        <f t="shared" si="65"/>
        <v>0</v>
      </c>
      <c r="BI43" s="67"/>
      <c r="BJ43" s="60"/>
      <c r="BK43" s="60"/>
      <c r="BL43" s="60"/>
      <c r="BM43" s="60">
        <f t="shared" si="66"/>
        <v>0</v>
      </c>
      <c r="BN43" s="67"/>
      <c r="BO43" s="60">
        <v>38</v>
      </c>
      <c r="BQ43" s="60">
        <f t="shared" si="79"/>
        <v>0</v>
      </c>
      <c r="BR43" s="60">
        <f t="shared" si="80"/>
        <v>0</v>
      </c>
      <c r="BS43" s="60">
        <f t="shared" si="81"/>
        <v>0</v>
      </c>
      <c r="BT43" s="60">
        <f t="shared" si="82"/>
        <v>0</v>
      </c>
      <c r="BU43" s="60">
        <f t="shared" si="83"/>
        <v>0</v>
      </c>
      <c r="BV43" s="60">
        <f t="shared" si="84"/>
        <v>0</v>
      </c>
      <c r="BW43" s="60">
        <f t="shared" si="85"/>
        <v>0</v>
      </c>
    </row>
    <row r="44" spans="1:75" s="66" customFormat="1" ht="15" x14ac:dyDescent="0.25">
      <c r="A44" s="56"/>
      <c r="E44" s="56"/>
      <c r="F44" s="56"/>
      <c r="G44" s="67"/>
      <c r="H44" s="60" t="str">
        <f t="shared" si="42"/>
        <v/>
      </c>
      <c r="I44" s="60" t="str">
        <f t="shared" si="43"/>
        <v/>
      </c>
      <c r="J44" s="60" t="str">
        <f t="shared" si="44"/>
        <v/>
      </c>
      <c r="K44" s="60" t="str">
        <f t="shared" si="74"/>
        <v/>
      </c>
      <c r="L44" s="60" t="str">
        <f t="shared" si="74"/>
        <v/>
      </c>
      <c r="M44" s="60" t="str">
        <f t="shared" si="47"/>
        <v/>
      </c>
      <c r="N44" s="60" t="str">
        <f t="shared" si="48"/>
        <v/>
      </c>
      <c r="O44" s="60" t="str">
        <f t="shared" si="49"/>
        <v/>
      </c>
      <c r="P44" s="67"/>
      <c r="Q44" s="56">
        <f t="shared" si="50"/>
        <v>0</v>
      </c>
      <c r="R44" s="60" t="str">
        <f t="shared" si="86"/>
        <v/>
      </c>
      <c r="S44" s="60" t="str">
        <f t="shared" si="87"/>
        <v/>
      </c>
      <c r="T44" s="60" t="str">
        <f t="shared" si="88"/>
        <v/>
      </c>
      <c r="U44" s="60" t="str">
        <f t="shared" si="89"/>
        <v/>
      </c>
      <c r="V44" s="60" t="str">
        <f t="shared" si="89"/>
        <v/>
      </c>
      <c r="W44" s="60" t="str">
        <f t="shared" si="90"/>
        <v/>
      </c>
      <c r="X44" s="60" t="str">
        <f t="shared" si="91"/>
        <v/>
      </c>
      <c r="Y44" s="60" t="str">
        <f t="shared" si="92"/>
        <v/>
      </c>
      <c r="Z44" s="67"/>
      <c r="AA44" s="60"/>
      <c r="AB44" s="60"/>
      <c r="AC44" s="60"/>
      <c r="AD44" s="60">
        <f t="shared" si="59"/>
        <v>0</v>
      </c>
      <c r="AE44" s="67"/>
      <c r="AF44" s="60"/>
      <c r="AG44" s="60"/>
      <c r="AH44" s="60"/>
      <c r="AI44" s="60">
        <f t="shared" si="60"/>
        <v>0</v>
      </c>
      <c r="AJ44" s="67"/>
      <c r="AK44" s="60"/>
      <c r="AL44" s="60"/>
      <c r="AM44" s="60"/>
      <c r="AN44" s="60">
        <f t="shared" si="61"/>
        <v>0</v>
      </c>
      <c r="AO44" s="67"/>
      <c r="AP44" s="60"/>
      <c r="AQ44" s="60"/>
      <c r="AR44" s="60"/>
      <c r="AS44" s="60">
        <f t="shared" si="62"/>
        <v>0</v>
      </c>
      <c r="AT44" s="67"/>
      <c r="AU44" s="60"/>
      <c r="AV44" s="60"/>
      <c r="AW44" s="60"/>
      <c r="AX44" s="60">
        <f t="shared" si="63"/>
        <v>0</v>
      </c>
      <c r="AY44" s="67"/>
      <c r="AZ44" s="60"/>
      <c r="BA44" s="60"/>
      <c r="BB44" s="60"/>
      <c r="BC44" s="60">
        <f t="shared" si="64"/>
        <v>0</v>
      </c>
      <c r="BD44" s="67"/>
      <c r="BE44" s="60"/>
      <c r="BF44" s="60"/>
      <c r="BG44" s="60"/>
      <c r="BH44" s="60">
        <f t="shared" si="65"/>
        <v>0</v>
      </c>
      <c r="BI44" s="67"/>
      <c r="BJ44" s="60"/>
      <c r="BK44" s="60"/>
      <c r="BL44" s="60"/>
      <c r="BM44" s="60">
        <f t="shared" si="66"/>
        <v>0</v>
      </c>
      <c r="BN44" s="67"/>
      <c r="BO44" s="60">
        <v>39</v>
      </c>
      <c r="BQ44" s="60">
        <f t="shared" si="79"/>
        <v>0</v>
      </c>
      <c r="BR44" s="60">
        <f t="shared" si="80"/>
        <v>0</v>
      </c>
      <c r="BS44" s="60">
        <f t="shared" si="81"/>
        <v>0</v>
      </c>
      <c r="BT44" s="60">
        <f t="shared" si="82"/>
        <v>0</v>
      </c>
      <c r="BU44" s="60">
        <f t="shared" si="83"/>
        <v>0</v>
      </c>
      <c r="BV44" s="60">
        <f t="shared" si="84"/>
        <v>0</v>
      </c>
      <c r="BW44" s="60">
        <f t="shared" si="85"/>
        <v>0</v>
      </c>
    </row>
    <row r="45" spans="1:75" s="66" customFormat="1" ht="15" x14ac:dyDescent="0.25">
      <c r="A45" s="60"/>
      <c r="E45" s="56"/>
      <c r="F45" s="56"/>
      <c r="G45" s="67"/>
      <c r="H45" s="60" t="str">
        <f t="shared" si="42"/>
        <v/>
      </c>
      <c r="I45" s="60" t="str">
        <f t="shared" si="43"/>
        <v/>
      </c>
      <c r="J45" s="60" t="str">
        <f t="shared" si="44"/>
        <v/>
      </c>
      <c r="K45" s="60" t="str">
        <f t="shared" si="74"/>
        <v/>
      </c>
      <c r="L45" s="60" t="str">
        <f t="shared" si="74"/>
        <v/>
      </c>
      <c r="M45" s="60" t="str">
        <f t="shared" si="47"/>
        <v/>
      </c>
      <c r="N45" s="60" t="str">
        <f t="shared" si="48"/>
        <v/>
      </c>
      <c r="O45" s="60" t="str">
        <f t="shared" si="49"/>
        <v/>
      </c>
      <c r="P45" s="67"/>
      <c r="Q45" s="56">
        <f t="shared" si="50"/>
        <v>0</v>
      </c>
      <c r="R45" s="60" t="str">
        <f t="shared" si="86"/>
        <v/>
      </c>
      <c r="S45" s="60" t="str">
        <f t="shared" si="87"/>
        <v/>
      </c>
      <c r="T45" s="60" t="str">
        <f t="shared" si="88"/>
        <v/>
      </c>
      <c r="U45" s="60" t="str">
        <f t="shared" si="89"/>
        <v/>
      </c>
      <c r="V45" s="60" t="str">
        <f t="shared" si="89"/>
        <v/>
      </c>
      <c r="W45" s="60" t="str">
        <f t="shared" si="90"/>
        <v/>
      </c>
      <c r="X45" s="60" t="str">
        <f t="shared" si="91"/>
        <v/>
      </c>
      <c r="Y45" s="60" t="str">
        <f t="shared" si="92"/>
        <v/>
      </c>
      <c r="Z45" s="67"/>
      <c r="AA45" s="60"/>
      <c r="AB45" s="60"/>
      <c r="AC45" s="60"/>
      <c r="AD45" s="60">
        <f t="shared" si="59"/>
        <v>0</v>
      </c>
      <c r="AE45" s="67"/>
      <c r="AF45" s="60"/>
      <c r="AG45" s="60"/>
      <c r="AH45" s="60"/>
      <c r="AI45" s="60">
        <f t="shared" si="60"/>
        <v>0</v>
      </c>
      <c r="AJ45" s="67"/>
      <c r="AK45" s="60"/>
      <c r="AL45" s="60"/>
      <c r="AM45" s="60"/>
      <c r="AN45" s="60">
        <f t="shared" si="61"/>
        <v>0</v>
      </c>
      <c r="AO45" s="67"/>
      <c r="AP45" s="60"/>
      <c r="AQ45" s="60"/>
      <c r="AR45" s="60"/>
      <c r="AS45" s="60">
        <f t="shared" si="62"/>
        <v>0</v>
      </c>
      <c r="AT45" s="67"/>
      <c r="AU45" s="60"/>
      <c r="AV45" s="60"/>
      <c r="AW45" s="60"/>
      <c r="AX45" s="60">
        <f t="shared" si="63"/>
        <v>0</v>
      </c>
      <c r="AY45" s="67"/>
      <c r="AZ45" s="60"/>
      <c r="BA45" s="60"/>
      <c r="BB45" s="60"/>
      <c r="BC45" s="60">
        <f t="shared" si="64"/>
        <v>0</v>
      </c>
      <c r="BD45" s="67"/>
      <c r="BE45" s="60"/>
      <c r="BF45" s="60"/>
      <c r="BG45" s="60"/>
      <c r="BH45" s="60">
        <f t="shared" si="65"/>
        <v>0</v>
      </c>
      <c r="BI45" s="67"/>
      <c r="BJ45" s="60"/>
      <c r="BK45" s="60"/>
      <c r="BL45" s="60"/>
      <c r="BM45" s="60">
        <f t="shared" si="66"/>
        <v>0</v>
      </c>
      <c r="BN45" s="67"/>
      <c r="BO45" s="60">
        <v>40</v>
      </c>
      <c r="BQ45" s="60">
        <f t="shared" si="79"/>
        <v>0</v>
      </c>
      <c r="BR45" s="60">
        <f t="shared" si="80"/>
        <v>0</v>
      </c>
      <c r="BS45" s="60">
        <f t="shared" si="81"/>
        <v>0</v>
      </c>
      <c r="BT45" s="60">
        <f t="shared" si="82"/>
        <v>0</v>
      </c>
      <c r="BU45" s="60">
        <f t="shared" si="83"/>
        <v>0</v>
      </c>
      <c r="BV45" s="60">
        <f t="shared" si="84"/>
        <v>0</v>
      </c>
      <c r="BW45" s="60">
        <f t="shared" si="85"/>
        <v>0</v>
      </c>
    </row>
    <row r="46" spans="1:75" s="66" customFormat="1" ht="15" x14ac:dyDescent="0.25">
      <c r="A46" s="60"/>
      <c r="E46" s="56"/>
      <c r="F46" s="56"/>
      <c r="G46" s="67"/>
      <c r="H46" s="60" t="str">
        <f t="shared" si="42"/>
        <v/>
      </c>
      <c r="I46" s="60" t="str">
        <f t="shared" si="43"/>
        <v/>
      </c>
      <c r="J46" s="60" t="str">
        <f t="shared" si="44"/>
        <v/>
      </c>
      <c r="K46" s="60" t="str">
        <f t="shared" si="74"/>
        <v/>
      </c>
      <c r="L46" s="60" t="str">
        <f t="shared" si="74"/>
        <v/>
      </c>
      <c r="M46" s="60" t="str">
        <f t="shared" si="47"/>
        <v/>
      </c>
      <c r="N46" s="60" t="str">
        <f t="shared" si="48"/>
        <v/>
      </c>
      <c r="O46" s="60" t="str">
        <f t="shared" si="49"/>
        <v/>
      </c>
      <c r="P46" s="67"/>
      <c r="Q46" s="56">
        <f t="shared" si="50"/>
        <v>0</v>
      </c>
      <c r="R46" s="60" t="str">
        <f t="shared" si="86"/>
        <v/>
      </c>
      <c r="S46" s="60" t="str">
        <f t="shared" si="87"/>
        <v/>
      </c>
      <c r="T46" s="60" t="str">
        <f t="shared" si="88"/>
        <v/>
      </c>
      <c r="U46" s="60" t="str">
        <f t="shared" si="89"/>
        <v/>
      </c>
      <c r="V46" s="60" t="str">
        <f t="shared" si="89"/>
        <v/>
      </c>
      <c r="W46" s="60" t="str">
        <f t="shared" si="90"/>
        <v/>
      </c>
      <c r="X46" s="60" t="str">
        <f t="shared" si="91"/>
        <v/>
      </c>
      <c r="Y46" s="60" t="str">
        <f t="shared" si="92"/>
        <v/>
      </c>
      <c r="Z46" s="67"/>
      <c r="AA46" s="60"/>
      <c r="AB46" s="60"/>
      <c r="AC46" s="60"/>
      <c r="AD46" s="60">
        <f t="shared" si="59"/>
        <v>0</v>
      </c>
      <c r="AE46" s="67"/>
      <c r="AF46" s="60"/>
      <c r="AG46" s="60"/>
      <c r="AH46" s="60"/>
      <c r="AI46" s="60">
        <f t="shared" si="60"/>
        <v>0</v>
      </c>
      <c r="AJ46" s="67"/>
      <c r="AK46" s="60"/>
      <c r="AL46" s="60"/>
      <c r="AM46" s="60"/>
      <c r="AN46" s="60">
        <f t="shared" si="61"/>
        <v>0</v>
      </c>
      <c r="AO46" s="67"/>
      <c r="AP46" s="60"/>
      <c r="AQ46" s="60"/>
      <c r="AR46" s="60"/>
      <c r="AS46" s="60">
        <f t="shared" si="62"/>
        <v>0</v>
      </c>
      <c r="AT46" s="67"/>
      <c r="AU46" s="60"/>
      <c r="AV46" s="60"/>
      <c r="AW46" s="60"/>
      <c r="AX46" s="60">
        <f t="shared" si="63"/>
        <v>0</v>
      </c>
      <c r="AY46" s="67"/>
      <c r="AZ46" s="60"/>
      <c r="BA46" s="60"/>
      <c r="BB46" s="60"/>
      <c r="BC46" s="60">
        <f t="shared" si="64"/>
        <v>0</v>
      </c>
      <c r="BD46" s="67"/>
      <c r="BE46" s="60"/>
      <c r="BF46" s="60"/>
      <c r="BG46" s="60"/>
      <c r="BH46" s="60">
        <f t="shared" si="65"/>
        <v>0</v>
      </c>
      <c r="BI46" s="67"/>
      <c r="BJ46" s="60"/>
      <c r="BK46" s="60"/>
      <c r="BL46" s="60"/>
      <c r="BM46" s="60">
        <f t="shared" si="66"/>
        <v>0</v>
      </c>
      <c r="BN46" s="67"/>
      <c r="BO46" s="60">
        <v>41</v>
      </c>
      <c r="BQ46" s="60">
        <f t="shared" si="79"/>
        <v>0</v>
      </c>
      <c r="BR46" s="60">
        <f t="shared" si="80"/>
        <v>0</v>
      </c>
      <c r="BS46" s="60">
        <f t="shared" si="81"/>
        <v>0</v>
      </c>
      <c r="BT46" s="60">
        <f t="shared" si="82"/>
        <v>0</v>
      </c>
      <c r="BU46" s="60">
        <f t="shared" si="83"/>
        <v>0</v>
      </c>
      <c r="BV46" s="60">
        <f t="shared" si="84"/>
        <v>0</v>
      </c>
      <c r="BW46" s="60">
        <f t="shared" si="85"/>
        <v>0</v>
      </c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42"/>
        <v/>
      </c>
      <c r="I47" s="60" t="str">
        <f t="shared" si="43"/>
        <v/>
      </c>
      <c r="J47" s="60" t="str">
        <f t="shared" si="44"/>
        <v/>
      </c>
      <c r="K47" s="60" t="str">
        <f t="shared" si="74"/>
        <v/>
      </c>
      <c r="L47" s="60" t="str">
        <f t="shared" si="74"/>
        <v/>
      </c>
      <c r="M47" s="60" t="str">
        <f t="shared" si="47"/>
        <v/>
      </c>
      <c r="N47" s="60" t="str">
        <f t="shared" si="48"/>
        <v/>
      </c>
      <c r="O47" s="60" t="str">
        <f t="shared" si="49"/>
        <v/>
      </c>
      <c r="P47" s="67"/>
      <c r="Q47" s="56">
        <f t="shared" si="50"/>
        <v>0</v>
      </c>
      <c r="R47" s="60" t="str">
        <f t="shared" si="86"/>
        <v/>
      </c>
      <c r="S47" s="60" t="str">
        <f t="shared" si="87"/>
        <v/>
      </c>
      <c r="T47" s="60" t="str">
        <f t="shared" si="88"/>
        <v/>
      </c>
      <c r="U47" s="60" t="str">
        <f t="shared" si="89"/>
        <v/>
      </c>
      <c r="V47" s="60" t="str">
        <f t="shared" si="89"/>
        <v/>
      </c>
      <c r="W47" s="60" t="str">
        <f t="shared" si="90"/>
        <v/>
      </c>
      <c r="X47" s="60" t="str">
        <f t="shared" si="91"/>
        <v/>
      </c>
      <c r="Y47" s="60" t="str">
        <f t="shared" si="92"/>
        <v/>
      </c>
      <c r="Z47" s="67"/>
      <c r="AA47" s="60"/>
      <c r="AB47" s="60"/>
      <c r="AC47" s="60"/>
      <c r="AD47" s="60">
        <f t="shared" si="59"/>
        <v>0</v>
      </c>
      <c r="AE47" s="67"/>
      <c r="AF47" s="60"/>
      <c r="AG47" s="60"/>
      <c r="AH47" s="60"/>
      <c r="AI47" s="60">
        <f t="shared" si="60"/>
        <v>0</v>
      </c>
      <c r="AJ47" s="67"/>
      <c r="AK47" s="60"/>
      <c r="AL47" s="60"/>
      <c r="AM47" s="60"/>
      <c r="AN47" s="60">
        <f t="shared" si="61"/>
        <v>0</v>
      </c>
      <c r="AO47" s="67"/>
      <c r="AP47" s="60"/>
      <c r="AQ47" s="60"/>
      <c r="AR47" s="60"/>
      <c r="AS47" s="60">
        <f t="shared" si="62"/>
        <v>0</v>
      </c>
      <c r="AT47" s="67"/>
      <c r="AU47" s="60"/>
      <c r="AV47" s="60"/>
      <c r="AW47" s="60"/>
      <c r="AX47" s="60">
        <f t="shared" si="63"/>
        <v>0</v>
      </c>
      <c r="AY47" s="67"/>
      <c r="AZ47" s="60"/>
      <c r="BA47" s="60"/>
      <c r="BB47" s="60"/>
      <c r="BC47" s="60">
        <f t="shared" si="64"/>
        <v>0</v>
      </c>
      <c r="BD47" s="67"/>
      <c r="BE47" s="60"/>
      <c r="BF47" s="60"/>
      <c r="BG47" s="60"/>
      <c r="BH47" s="60">
        <f t="shared" si="65"/>
        <v>0</v>
      </c>
      <c r="BI47" s="67"/>
      <c r="BJ47" s="60"/>
      <c r="BK47" s="60"/>
      <c r="BL47" s="60"/>
      <c r="BM47" s="60">
        <f t="shared" si="66"/>
        <v>0</v>
      </c>
      <c r="BN47" s="67"/>
      <c r="BO47" s="60">
        <v>42</v>
      </c>
      <c r="BQ47" s="60">
        <f t="shared" si="79"/>
        <v>0</v>
      </c>
      <c r="BR47" s="60">
        <f t="shared" si="80"/>
        <v>0</v>
      </c>
      <c r="BS47" s="60">
        <f t="shared" si="81"/>
        <v>0</v>
      </c>
      <c r="BT47" s="60">
        <f t="shared" si="82"/>
        <v>0</v>
      </c>
      <c r="BU47" s="60">
        <f t="shared" si="83"/>
        <v>0</v>
      </c>
      <c r="BV47" s="60">
        <f t="shared" si="84"/>
        <v>0</v>
      </c>
      <c r="BW47" s="60">
        <f t="shared" si="85"/>
        <v>0</v>
      </c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42"/>
        <v/>
      </c>
      <c r="I48" s="60" t="str">
        <f t="shared" si="43"/>
        <v/>
      </c>
      <c r="J48" s="60" t="str">
        <f t="shared" si="44"/>
        <v/>
      </c>
      <c r="K48" s="60" t="str">
        <f t="shared" si="74"/>
        <v/>
      </c>
      <c r="L48" s="60" t="str">
        <f t="shared" si="74"/>
        <v/>
      </c>
      <c r="M48" s="60" t="str">
        <f t="shared" si="47"/>
        <v/>
      </c>
      <c r="N48" s="60" t="str">
        <f t="shared" si="48"/>
        <v/>
      </c>
      <c r="O48" s="60" t="str">
        <f t="shared" si="49"/>
        <v/>
      </c>
      <c r="P48" s="67"/>
      <c r="Q48" s="56">
        <f t="shared" si="50"/>
        <v>0</v>
      </c>
      <c r="R48" s="60" t="str">
        <f t="shared" si="86"/>
        <v/>
      </c>
      <c r="S48" s="60" t="str">
        <f t="shared" si="87"/>
        <v/>
      </c>
      <c r="T48" s="60" t="str">
        <f t="shared" si="88"/>
        <v/>
      </c>
      <c r="U48" s="60" t="str">
        <f t="shared" si="89"/>
        <v/>
      </c>
      <c r="V48" s="60" t="str">
        <f t="shared" si="89"/>
        <v/>
      </c>
      <c r="W48" s="60" t="str">
        <f t="shared" si="90"/>
        <v/>
      </c>
      <c r="X48" s="60" t="str">
        <f t="shared" si="91"/>
        <v/>
      </c>
      <c r="Y48" s="60" t="str">
        <f t="shared" si="92"/>
        <v/>
      </c>
      <c r="Z48" s="67"/>
      <c r="AA48" s="60"/>
      <c r="AB48" s="60"/>
      <c r="AC48" s="60"/>
      <c r="AD48" s="60">
        <f t="shared" si="59"/>
        <v>0</v>
      </c>
      <c r="AE48" s="67"/>
      <c r="AF48" s="60"/>
      <c r="AG48" s="60"/>
      <c r="AH48" s="60"/>
      <c r="AI48" s="60">
        <f t="shared" si="60"/>
        <v>0</v>
      </c>
      <c r="AJ48" s="67"/>
      <c r="AK48" s="60"/>
      <c r="AL48" s="60"/>
      <c r="AM48" s="60"/>
      <c r="AN48" s="60">
        <f t="shared" si="61"/>
        <v>0</v>
      </c>
      <c r="AO48" s="67"/>
      <c r="AP48" s="60"/>
      <c r="AQ48" s="60"/>
      <c r="AR48" s="60"/>
      <c r="AS48" s="60">
        <f t="shared" si="62"/>
        <v>0</v>
      </c>
      <c r="AT48" s="67"/>
      <c r="AU48" s="60"/>
      <c r="AV48" s="60"/>
      <c r="AW48" s="60"/>
      <c r="AX48" s="60">
        <f t="shared" si="63"/>
        <v>0</v>
      </c>
      <c r="AY48" s="67"/>
      <c r="AZ48" s="60"/>
      <c r="BA48" s="60"/>
      <c r="BB48" s="60"/>
      <c r="BC48" s="60">
        <f t="shared" si="64"/>
        <v>0</v>
      </c>
      <c r="BD48" s="67"/>
      <c r="BE48" s="60"/>
      <c r="BF48" s="60"/>
      <c r="BG48" s="60"/>
      <c r="BH48" s="60">
        <f t="shared" si="65"/>
        <v>0</v>
      </c>
      <c r="BI48" s="67"/>
      <c r="BJ48" s="60"/>
      <c r="BK48" s="60"/>
      <c r="BL48" s="60"/>
      <c r="BM48" s="60">
        <f t="shared" si="66"/>
        <v>0</v>
      </c>
      <c r="BN48" s="67"/>
      <c r="BO48" s="60">
        <v>43</v>
      </c>
      <c r="BQ48" s="60">
        <f t="shared" si="79"/>
        <v>0</v>
      </c>
      <c r="BR48" s="60">
        <f t="shared" si="80"/>
        <v>0</v>
      </c>
      <c r="BS48" s="60">
        <f t="shared" si="81"/>
        <v>0</v>
      </c>
      <c r="BT48" s="60">
        <f t="shared" si="82"/>
        <v>0</v>
      </c>
      <c r="BU48" s="60">
        <f t="shared" si="83"/>
        <v>0</v>
      </c>
      <c r="BV48" s="60">
        <f t="shared" si="84"/>
        <v>0</v>
      </c>
      <c r="BW48" s="60">
        <f t="shared" si="85"/>
        <v>0</v>
      </c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42"/>
        <v/>
      </c>
      <c r="I49" s="60" t="str">
        <f t="shared" si="43"/>
        <v/>
      </c>
      <c r="J49" s="60" t="str">
        <f t="shared" si="44"/>
        <v/>
      </c>
      <c r="K49" s="60" t="str">
        <f t="shared" si="74"/>
        <v/>
      </c>
      <c r="L49" s="60" t="str">
        <f t="shared" si="74"/>
        <v/>
      </c>
      <c r="M49" s="60" t="str">
        <f t="shared" si="47"/>
        <v/>
      </c>
      <c r="N49" s="60" t="str">
        <f t="shared" si="48"/>
        <v/>
      </c>
      <c r="O49" s="60" t="str">
        <f t="shared" si="49"/>
        <v/>
      </c>
      <c r="P49" s="67"/>
      <c r="Q49" s="56">
        <f t="shared" si="50"/>
        <v>0</v>
      </c>
      <c r="R49" s="60" t="str">
        <f t="shared" si="86"/>
        <v/>
      </c>
      <c r="S49" s="60" t="str">
        <f t="shared" si="87"/>
        <v/>
      </c>
      <c r="T49" s="60" t="str">
        <f t="shared" si="88"/>
        <v/>
      </c>
      <c r="U49" s="60" t="str">
        <f t="shared" si="89"/>
        <v/>
      </c>
      <c r="V49" s="60" t="str">
        <f t="shared" si="89"/>
        <v/>
      </c>
      <c r="W49" s="60" t="str">
        <f t="shared" si="90"/>
        <v/>
      </c>
      <c r="X49" s="60" t="str">
        <f t="shared" si="91"/>
        <v/>
      </c>
      <c r="Y49" s="60" t="str">
        <f t="shared" si="92"/>
        <v/>
      </c>
      <c r="Z49" s="67"/>
      <c r="AA49" s="60"/>
      <c r="AB49" s="60"/>
      <c r="AC49" s="60"/>
      <c r="AD49" s="60">
        <f t="shared" si="59"/>
        <v>0</v>
      </c>
      <c r="AE49" s="67"/>
      <c r="AF49" s="60"/>
      <c r="AG49" s="60"/>
      <c r="AH49" s="60"/>
      <c r="AI49" s="60">
        <f t="shared" si="60"/>
        <v>0</v>
      </c>
      <c r="AJ49" s="67"/>
      <c r="AK49" s="60"/>
      <c r="AL49" s="60"/>
      <c r="AM49" s="60"/>
      <c r="AN49" s="60">
        <f t="shared" si="61"/>
        <v>0</v>
      </c>
      <c r="AO49" s="67"/>
      <c r="AP49" s="60"/>
      <c r="AQ49" s="60"/>
      <c r="AR49" s="60"/>
      <c r="AS49" s="60">
        <f t="shared" si="62"/>
        <v>0</v>
      </c>
      <c r="AT49" s="67"/>
      <c r="AU49" s="60"/>
      <c r="AV49" s="60"/>
      <c r="AW49" s="60"/>
      <c r="AX49" s="60">
        <f t="shared" si="63"/>
        <v>0</v>
      </c>
      <c r="AY49" s="67"/>
      <c r="AZ49" s="60"/>
      <c r="BA49" s="60"/>
      <c r="BB49" s="60"/>
      <c r="BC49" s="60">
        <f t="shared" si="64"/>
        <v>0</v>
      </c>
      <c r="BD49" s="67"/>
      <c r="BE49" s="60"/>
      <c r="BF49" s="60"/>
      <c r="BG49" s="60"/>
      <c r="BH49" s="60">
        <f t="shared" si="65"/>
        <v>0</v>
      </c>
      <c r="BI49" s="67"/>
      <c r="BJ49" s="60"/>
      <c r="BK49" s="60"/>
      <c r="BL49" s="60"/>
      <c r="BM49" s="60">
        <f t="shared" si="66"/>
        <v>0</v>
      </c>
      <c r="BN49" s="67"/>
      <c r="BO49" s="60">
        <v>44</v>
      </c>
      <c r="BQ49" s="60">
        <f t="shared" si="79"/>
        <v>0</v>
      </c>
      <c r="BR49" s="60">
        <f t="shared" si="80"/>
        <v>0</v>
      </c>
      <c r="BS49" s="60">
        <f t="shared" si="81"/>
        <v>0</v>
      </c>
      <c r="BT49" s="60">
        <f t="shared" si="82"/>
        <v>0</v>
      </c>
      <c r="BU49" s="60">
        <f t="shared" si="83"/>
        <v>0</v>
      </c>
      <c r="BV49" s="60">
        <f t="shared" si="84"/>
        <v>0</v>
      </c>
      <c r="BW49" s="60">
        <f t="shared" si="85"/>
        <v>0</v>
      </c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42"/>
        <v/>
      </c>
      <c r="I50" s="60" t="str">
        <f t="shared" si="43"/>
        <v/>
      </c>
      <c r="J50" s="60" t="str">
        <f t="shared" si="44"/>
        <v/>
      </c>
      <c r="K50" s="60" t="str">
        <f t="shared" si="74"/>
        <v/>
      </c>
      <c r="L50" s="60" t="str">
        <f t="shared" si="74"/>
        <v/>
      </c>
      <c r="M50" s="60" t="str">
        <f t="shared" si="47"/>
        <v/>
      </c>
      <c r="N50" s="60" t="str">
        <f t="shared" si="48"/>
        <v/>
      </c>
      <c r="O50" s="60" t="str">
        <f t="shared" si="49"/>
        <v/>
      </c>
      <c r="P50" s="67"/>
      <c r="Q50" s="56">
        <f t="shared" si="50"/>
        <v>0</v>
      </c>
      <c r="R50" s="60" t="str">
        <f t="shared" si="86"/>
        <v/>
      </c>
      <c r="S50" s="60" t="str">
        <f t="shared" si="87"/>
        <v/>
      </c>
      <c r="T50" s="60" t="str">
        <f t="shared" si="88"/>
        <v/>
      </c>
      <c r="U50" s="60" t="str">
        <f t="shared" si="89"/>
        <v/>
      </c>
      <c r="V50" s="60" t="str">
        <f t="shared" si="89"/>
        <v/>
      </c>
      <c r="W50" s="60" t="str">
        <f t="shared" si="90"/>
        <v/>
      </c>
      <c r="X50" s="60" t="str">
        <f t="shared" si="91"/>
        <v/>
      </c>
      <c r="Y50" s="60" t="str">
        <f t="shared" si="92"/>
        <v/>
      </c>
      <c r="Z50" s="67"/>
      <c r="AA50" s="60"/>
      <c r="AB50" s="60"/>
      <c r="AC50" s="60"/>
      <c r="AD50" s="60">
        <f t="shared" si="59"/>
        <v>0</v>
      </c>
      <c r="AE50" s="67"/>
      <c r="AF50" s="60"/>
      <c r="AG50" s="60"/>
      <c r="AH50" s="60"/>
      <c r="AI50" s="60">
        <f t="shared" si="60"/>
        <v>0</v>
      </c>
      <c r="AJ50" s="67"/>
      <c r="AK50" s="60"/>
      <c r="AL50" s="60"/>
      <c r="AM50" s="60"/>
      <c r="AN50" s="60">
        <f t="shared" si="61"/>
        <v>0</v>
      </c>
      <c r="AO50" s="67"/>
      <c r="AP50" s="60"/>
      <c r="AQ50" s="60"/>
      <c r="AR50" s="60"/>
      <c r="AS50" s="60">
        <f t="shared" si="62"/>
        <v>0</v>
      </c>
      <c r="AT50" s="67"/>
      <c r="AU50" s="60"/>
      <c r="AV50" s="60"/>
      <c r="AW50" s="60"/>
      <c r="AX50" s="60">
        <f t="shared" si="63"/>
        <v>0</v>
      </c>
      <c r="AY50" s="67"/>
      <c r="AZ50" s="60"/>
      <c r="BA50" s="60"/>
      <c r="BB50" s="60"/>
      <c r="BC50" s="60">
        <f t="shared" si="64"/>
        <v>0</v>
      </c>
      <c r="BD50" s="67"/>
      <c r="BE50" s="60"/>
      <c r="BF50" s="60"/>
      <c r="BG50" s="60"/>
      <c r="BH50" s="60">
        <f t="shared" si="65"/>
        <v>0</v>
      </c>
      <c r="BI50" s="67"/>
      <c r="BJ50" s="60"/>
      <c r="BK50" s="60"/>
      <c r="BL50" s="60"/>
      <c r="BM50" s="60">
        <f t="shared" si="66"/>
        <v>0</v>
      </c>
      <c r="BN50" s="67"/>
      <c r="BO50" s="60">
        <v>45</v>
      </c>
      <c r="BQ50" s="60">
        <f t="shared" si="79"/>
        <v>0</v>
      </c>
      <c r="BR50" s="60">
        <f t="shared" si="80"/>
        <v>0</v>
      </c>
      <c r="BS50" s="60">
        <f t="shared" si="81"/>
        <v>0</v>
      </c>
      <c r="BT50" s="60">
        <f t="shared" si="82"/>
        <v>0</v>
      </c>
      <c r="BU50" s="60">
        <f t="shared" si="83"/>
        <v>0</v>
      </c>
      <c r="BV50" s="60">
        <f t="shared" si="84"/>
        <v>0</v>
      </c>
      <c r="BW50" s="60">
        <f t="shared" si="85"/>
        <v>0</v>
      </c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42"/>
        <v/>
      </c>
      <c r="I51" s="60" t="str">
        <f t="shared" si="43"/>
        <v/>
      </c>
      <c r="J51" s="60" t="str">
        <f t="shared" si="44"/>
        <v/>
      </c>
      <c r="K51" s="60" t="str">
        <f t="shared" ref="K51:L53" si="93">IF(AP51="","",AP51)</f>
        <v/>
      </c>
      <c r="L51" s="60" t="str">
        <f t="shared" si="93"/>
        <v/>
      </c>
      <c r="M51" s="60" t="str">
        <f t="shared" si="47"/>
        <v/>
      </c>
      <c r="N51" s="60" t="str">
        <f t="shared" si="48"/>
        <v/>
      </c>
      <c r="O51" s="60" t="str">
        <f t="shared" si="49"/>
        <v/>
      </c>
      <c r="P51" s="67"/>
      <c r="Q51" s="56">
        <f t="shared" si="50"/>
        <v>0</v>
      </c>
      <c r="R51" s="60" t="str">
        <f t="shared" si="86"/>
        <v/>
      </c>
      <c r="S51" s="60" t="str">
        <f t="shared" si="87"/>
        <v/>
      </c>
      <c r="T51" s="60" t="str">
        <f t="shared" si="88"/>
        <v/>
      </c>
      <c r="U51" s="60" t="str">
        <f t="shared" si="89"/>
        <v/>
      </c>
      <c r="V51" s="60" t="str">
        <f t="shared" si="89"/>
        <v/>
      </c>
      <c r="W51" s="60" t="str">
        <f t="shared" si="90"/>
        <v/>
      </c>
      <c r="X51" s="60" t="str">
        <f t="shared" si="91"/>
        <v/>
      </c>
      <c r="Y51" s="60" t="str">
        <f t="shared" si="92"/>
        <v/>
      </c>
      <c r="Z51" s="67"/>
      <c r="AA51" s="60"/>
      <c r="AB51" s="60"/>
      <c r="AC51" s="60"/>
      <c r="AD51" s="60">
        <f t="shared" si="59"/>
        <v>0</v>
      </c>
      <c r="AE51" s="67"/>
      <c r="AF51" s="60"/>
      <c r="AG51" s="60"/>
      <c r="AH51" s="60"/>
      <c r="AI51" s="60">
        <f t="shared" si="60"/>
        <v>0</v>
      </c>
      <c r="AJ51" s="67"/>
      <c r="AK51" s="60"/>
      <c r="AL51" s="60"/>
      <c r="AM51" s="60"/>
      <c r="AN51" s="60">
        <f t="shared" si="61"/>
        <v>0</v>
      </c>
      <c r="AO51" s="67"/>
      <c r="AP51" s="60"/>
      <c r="AQ51" s="60"/>
      <c r="AR51" s="60"/>
      <c r="AS51" s="60">
        <f t="shared" si="62"/>
        <v>0</v>
      </c>
      <c r="AT51" s="67"/>
      <c r="AU51" s="60"/>
      <c r="AV51" s="60"/>
      <c r="AW51" s="60"/>
      <c r="AX51" s="60">
        <f t="shared" si="63"/>
        <v>0</v>
      </c>
      <c r="AY51" s="67"/>
      <c r="AZ51" s="60"/>
      <c r="BA51" s="60"/>
      <c r="BB51" s="60"/>
      <c r="BC51" s="60">
        <f t="shared" si="64"/>
        <v>0</v>
      </c>
      <c r="BD51" s="67"/>
      <c r="BE51" s="60"/>
      <c r="BF51" s="60"/>
      <c r="BG51" s="60"/>
      <c r="BH51" s="60">
        <f t="shared" si="65"/>
        <v>0</v>
      </c>
      <c r="BI51" s="67"/>
      <c r="BJ51" s="60"/>
      <c r="BK51" s="60"/>
      <c r="BL51" s="60"/>
      <c r="BM51" s="60">
        <f t="shared" si="66"/>
        <v>0</v>
      </c>
      <c r="BN51" s="67"/>
      <c r="BO51" s="60">
        <v>46</v>
      </c>
      <c r="BQ51" s="60">
        <f t="shared" si="79"/>
        <v>0</v>
      </c>
      <c r="BR51" s="60">
        <f t="shared" si="80"/>
        <v>0</v>
      </c>
      <c r="BS51" s="60">
        <f t="shared" si="81"/>
        <v>0</v>
      </c>
      <c r="BT51" s="60">
        <f t="shared" si="82"/>
        <v>0</v>
      </c>
      <c r="BU51" s="60">
        <f t="shared" si="83"/>
        <v>0</v>
      </c>
      <c r="BV51" s="60">
        <f t="shared" si="84"/>
        <v>0</v>
      </c>
      <c r="BW51" s="60">
        <f t="shared" si="85"/>
        <v>0</v>
      </c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42"/>
        <v/>
      </c>
      <c r="I52" s="60" t="str">
        <f t="shared" si="43"/>
        <v/>
      </c>
      <c r="J52" s="60" t="str">
        <f t="shared" si="44"/>
        <v/>
      </c>
      <c r="K52" s="60" t="str">
        <f t="shared" si="93"/>
        <v/>
      </c>
      <c r="L52" s="60" t="str">
        <f t="shared" si="93"/>
        <v/>
      </c>
      <c r="M52" s="60" t="str">
        <f t="shared" si="47"/>
        <v/>
      </c>
      <c r="N52" s="60" t="str">
        <f t="shared" si="48"/>
        <v/>
      </c>
      <c r="O52" s="60" t="str">
        <f t="shared" si="49"/>
        <v/>
      </c>
      <c r="P52" s="67"/>
      <c r="Q52" s="56">
        <f t="shared" si="50"/>
        <v>0</v>
      </c>
      <c r="R52" s="60" t="str">
        <f t="shared" si="86"/>
        <v/>
      </c>
      <c r="S52" s="60" t="str">
        <f t="shared" si="87"/>
        <v/>
      </c>
      <c r="T52" s="60" t="str">
        <f t="shared" si="88"/>
        <v/>
      </c>
      <c r="U52" s="60" t="str">
        <f t="shared" si="89"/>
        <v/>
      </c>
      <c r="V52" s="60" t="str">
        <f t="shared" si="89"/>
        <v/>
      </c>
      <c r="W52" s="60" t="str">
        <f t="shared" si="90"/>
        <v/>
      </c>
      <c r="X52" s="60" t="str">
        <f t="shared" si="91"/>
        <v/>
      </c>
      <c r="Y52" s="60" t="str">
        <f t="shared" si="92"/>
        <v/>
      </c>
      <c r="Z52" s="67"/>
      <c r="AA52" s="60"/>
      <c r="AB52" s="60"/>
      <c r="AC52" s="60"/>
      <c r="AD52" s="60">
        <f t="shared" si="59"/>
        <v>0</v>
      </c>
      <c r="AE52" s="67"/>
      <c r="AF52" s="60"/>
      <c r="AG52" s="60"/>
      <c r="AH52" s="60"/>
      <c r="AI52" s="60">
        <f t="shared" si="60"/>
        <v>0</v>
      </c>
      <c r="AJ52" s="67"/>
      <c r="AK52" s="60"/>
      <c r="AL52" s="60"/>
      <c r="AM52" s="60"/>
      <c r="AN52" s="60">
        <f t="shared" si="61"/>
        <v>0</v>
      </c>
      <c r="AO52" s="67"/>
      <c r="AP52" s="60"/>
      <c r="AQ52" s="60"/>
      <c r="AR52" s="60"/>
      <c r="AS52" s="60">
        <f t="shared" si="62"/>
        <v>0</v>
      </c>
      <c r="AT52" s="67"/>
      <c r="AU52" s="60"/>
      <c r="AV52" s="60"/>
      <c r="AW52" s="60"/>
      <c r="AX52" s="60">
        <f t="shared" si="63"/>
        <v>0</v>
      </c>
      <c r="AY52" s="67"/>
      <c r="AZ52" s="60"/>
      <c r="BA52" s="60"/>
      <c r="BB52" s="60"/>
      <c r="BC52" s="60">
        <f t="shared" si="64"/>
        <v>0</v>
      </c>
      <c r="BD52" s="67"/>
      <c r="BE52" s="60"/>
      <c r="BF52" s="60"/>
      <c r="BG52" s="60"/>
      <c r="BH52" s="60">
        <f t="shared" si="65"/>
        <v>0</v>
      </c>
      <c r="BI52" s="67"/>
      <c r="BJ52" s="60"/>
      <c r="BK52" s="60"/>
      <c r="BL52" s="60"/>
      <c r="BM52" s="60">
        <f t="shared" si="66"/>
        <v>0</v>
      </c>
      <c r="BN52" s="67"/>
      <c r="BO52" s="60">
        <v>47</v>
      </c>
      <c r="BQ52" s="60">
        <f t="shared" si="79"/>
        <v>0</v>
      </c>
      <c r="BR52" s="60">
        <f t="shared" si="80"/>
        <v>0</v>
      </c>
      <c r="BS52" s="60">
        <f t="shared" si="81"/>
        <v>0</v>
      </c>
      <c r="BT52" s="60">
        <f t="shared" si="82"/>
        <v>0</v>
      </c>
      <c r="BU52" s="60">
        <f t="shared" si="83"/>
        <v>0</v>
      </c>
      <c r="BV52" s="60">
        <f t="shared" si="84"/>
        <v>0</v>
      </c>
      <c r="BW52" s="60">
        <f t="shared" si="85"/>
        <v>0</v>
      </c>
    </row>
    <row r="53" spans="1:75" s="66" customFormat="1" x14ac:dyDescent="0.25">
      <c r="A53" s="3"/>
      <c r="B53"/>
      <c r="C53"/>
      <c r="D53"/>
      <c r="E53" s="5"/>
      <c r="F53" s="5"/>
      <c r="G53" s="67"/>
      <c r="H53" s="60" t="str">
        <f t="shared" si="42"/>
        <v/>
      </c>
      <c r="I53" s="60" t="str">
        <f t="shared" si="43"/>
        <v/>
      </c>
      <c r="J53" s="60" t="str">
        <f t="shared" si="44"/>
        <v/>
      </c>
      <c r="K53" s="60" t="str">
        <f t="shared" si="93"/>
        <v/>
      </c>
      <c r="L53" s="60" t="str">
        <f t="shared" si="93"/>
        <v/>
      </c>
      <c r="M53" s="60" t="str">
        <f t="shared" si="47"/>
        <v/>
      </c>
      <c r="N53" s="60" t="str">
        <f t="shared" si="48"/>
        <v/>
      </c>
      <c r="O53" s="60" t="str">
        <f t="shared" si="49"/>
        <v/>
      </c>
      <c r="P53" s="67"/>
      <c r="Q53" s="56">
        <f t="shared" si="50"/>
        <v>0</v>
      </c>
      <c r="R53" s="60" t="str">
        <f t="shared" si="86"/>
        <v/>
      </c>
      <c r="S53" s="60" t="str">
        <f t="shared" si="87"/>
        <v/>
      </c>
      <c r="T53" s="60" t="str">
        <f t="shared" si="88"/>
        <v/>
      </c>
      <c r="U53" s="60" t="str">
        <f t="shared" si="89"/>
        <v/>
      </c>
      <c r="V53" s="60" t="str">
        <f t="shared" si="89"/>
        <v/>
      </c>
      <c r="W53" s="60" t="str">
        <f t="shared" si="90"/>
        <v/>
      </c>
      <c r="X53" s="60" t="str">
        <f t="shared" si="91"/>
        <v/>
      </c>
      <c r="Y53" s="60" t="str">
        <f t="shared" si="92"/>
        <v/>
      </c>
      <c r="Z53" s="67"/>
      <c r="AA53" s="60"/>
      <c r="AB53" s="60"/>
      <c r="AC53" s="60"/>
      <c r="AD53" s="60">
        <f t="shared" si="59"/>
        <v>0</v>
      </c>
      <c r="AE53" s="67"/>
      <c r="AF53" s="60"/>
      <c r="AG53" s="60"/>
      <c r="AH53" s="60"/>
      <c r="AI53" s="60">
        <f t="shared" si="60"/>
        <v>0</v>
      </c>
      <c r="AJ53" s="67"/>
      <c r="AK53" s="60"/>
      <c r="AL53" s="60"/>
      <c r="AM53" s="60"/>
      <c r="AN53" s="60">
        <f t="shared" si="61"/>
        <v>0</v>
      </c>
      <c r="AO53" s="67"/>
      <c r="AP53" s="60"/>
      <c r="AQ53" s="60"/>
      <c r="AR53" s="60"/>
      <c r="AS53" s="60">
        <f t="shared" si="62"/>
        <v>0</v>
      </c>
      <c r="AT53" s="67"/>
      <c r="AU53" s="60"/>
      <c r="AV53" s="60"/>
      <c r="AW53" s="60"/>
      <c r="AX53" s="60">
        <f t="shared" si="63"/>
        <v>0</v>
      </c>
      <c r="AY53" s="67"/>
      <c r="AZ53" s="60"/>
      <c r="BA53" s="60"/>
      <c r="BB53" s="60"/>
      <c r="BC53" s="60">
        <f t="shared" si="64"/>
        <v>0</v>
      </c>
      <c r="BD53" s="67"/>
      <c r="BE53" s="60"/>
      <c r="BF53" s="60"/>
      <c r="BG53" s="60"/>
      <c r="BH53" s="60">
        <f t="shared" si="65"/>
        <v>0</v>
      </c>
      <c r="BI53" s="67"/>
      <c r="BJ53" s="60"/>
      <c r="BK53" s="60"/>
      <c r="BL53" s="60"/>
      <c r="BM53" s="60">
        <f t="shared" si="66"/>
        <v>0</v>
      </c>
      <c r="BN53" s="67"/>
      <c r="BO53" s="60">
        <v>48</v>
      </c>
      <c r="BQ53" s="60">
        <f t="shared" si="79"/>
        <v>0</v>
      </c>
      <c r="BR53" s="60">
        <f t="shared" si="80"/>
        <v>0</v>
      </c>
      <c r="BS53" s="60">
        <f t="shared" si="81"/>
        <v>0</v>
      </c>
      <c r="BT53" s="60">
        <f t="shared" si="82"/>
        <v>0</v>
      </c>
      <c r="BU53" s="60">
        <f t="shared" si="83"/>
        <v>0</v>
      </c>
      <c r="BV53" s="60">
        <f t="shared" si="84"/>
        <v>0</v>
      </c>
      <c r="BW53" s="60">
        <f t="shared" si="85"/>
        <v>0</v>
      </c>
    </row>
    <row r="54" spans="1:75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 s="3"/>
      <c r="B55"/>
      <c r="C55"/>
      <c r="D55"/>
      <c r="E55" s="5"/>
      <c r="F55" s="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A57" s="3"/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A58" s="3"/>
      <c r="F58"/>
    </row>
    <row r="59" spans="1:75" x14ac:dyDescent="0.25">
      <c r="A59" s="3"/>
      <c r="E59" s="3"/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F63"/>
    </row>
    <row r="64" spans="1:75" x14ac:dyDescent="0.25">
      <c r="F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5:75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5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B6:BM31">
    <sortCondition descending="1" ref="E6:E31"/>
  </sortState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N179"/>
  <sheetViews>
    <sheetView workbookViewId="0">
      <selection activeCell="L8" sqref="L8"/>
    </sheetView>
  </sheetViews>
  <sheetFormatPr defaultColWidth="11" defaultRowHeight="15.75" x14ac:dyDescent="0.25"/>
  <cols>
    <col min="1" max="1" width="7.125" customWidth="1"/>
    <col min="2" max="2" width="14.5" bestFit="1" customWidth="1"/>
    <col min="3" max="3" width="20.375" bestFit="1" customWidth="1"/>
    <col min="5" max="5" width="5.875" bestFit="1" customWidth="1"/>
    <col min="6" max="6" width="5.625" bestFit="1" customWidth="1"/>
    <col min="7" max="7" width="2.625" customWidth="1"/>
    <col min="8" max="8" width="6.625" bestFit="1" customWidth="1"/>
    <col min="9" max="9" width="7" bestFit="1" customWidth="1"/>
    <col min="10" max="10" width="7.5" bestFit="1" customWidth="1"/>
    <col min="11" max="11" width="7.625" bestFit="1" customWidth="1"/>
    <col min="12" max="12" width="9" bestFit="1" customWidth="1"/>
    <col min="13" max="13" width="7.875" bestFit="1" customWidth="1"/>
    <col min="14" max="14" width="9.5" bestFit="1" customWidth="1"/>
    <col min="15" max="15" width="9.875" bestFit="1" customWidth="1"/>
    <col min="16" max="16" width="2.625" customWidth="1"/>
    <col min="17" max="17" width="6" bestFit="1" customWidth="1"/>
    <col min="18" max="18" width="6.625" bestFit="1" customWidth="1"/>
    <col min="19" max="19" width="7" bestFit="1" customWidth="1"/>
    <col min="20" max="20" width="7.5" bestFit="1" customWidth="1"/>
    <col min="21" max="21" width="7.625" bestFit="1" customWidth="1"/>
    <col min="22" max="22" width="9" bestFit="1" customWidth="1"/>
    <col min="23" max="23" width="7.875" bestFit="1" customWidth="1"/>
    <col min="24" max="24" width="9.5" bestFit="1" customWidth="1"/>
    <col min="25" max="25" width="9.875" bestFit="1" customWidth="1"/>
    <col min="26" max="26" width="2.625" customWidth="1"/>
    <col min="27" max="27" width="4.875" bestFit="1" customWidth="1"/>
    <col min="28" max="28" width="4.375" bestFit="1" customWidth="1"/>
    <col min="29" max="30" width="4.125" bestFit="1" customWidth="1"/>
    <col min="31" max="31" width="2.625" customWidth="1"/>
    <col min="32" max="32" width="4.875" bestFit="1" customWidth="1"/>
    <col min="33" max="33" width="4.375" bestFit="1" customWidth="1"/>
    <col min="34" max="35" width="4.125" bestFit="1" customWidth="1"/>
    <col min="36" max="36" width="2.625" customWidth="1"/>
    <col min="37" max="37" width="4.875" bestFit="1" customWidth="1"/>
    <col min="38" max="38" width="4.375" bestFit="1" customWidth="1"/>
    <col min="39" max="40" width="4.125" bestFit="1" customWidth="1"/>
    <col min="41" max="41" width="2.625" customWidth="1"/>
    <col min="42" max="42" width="4.875" bestFit="1" customWidth="1"/>
    <col min="43" max="43" width="4.375" bestFit="1" customWidth="1"/>
    <col min="44" max="45" width="4.125" bestFit="1" customWidth="1"/>
    <col min="46" max="46" width="2.625" customWidth="1"/>
    <col min="47" max="47" width="4.875" bestFit="1" customWidth="1"/>
    <col min="48" max="48" width="4.375" bestFit="1" customWidth="1"/>
    <col min="49" max="50" width="4.125" bestFit="1" customWidth="1"/>
    <col min="51" max="51" width="2.625" customWidth="1"/>
    <col min="52" max="52" width="4.875" bestFit="1" customWidth="1"/>
    <col min="53" max="53" width="4.375" bestFit="1" customWidth="1"/>
    <col min="54" max="55" width="4.125" bestFit="1" customWidth="1"/>
    <col min="56" max="56" width="2.625" customWidth="1"/>
    <col min="57" max="57" width="4.875" bestFit="1" customWidth="1"/>
    <col min="58" max="58" width="4.375" bestFit="1" customWidth="1"/>
    <col min="59" max="60" width="4.125" bestFit="1" customWidth="1"/>
    <col min="61" max="61" width="2.625" customWidth="1"/>
    <col min="62" max="62" width="4.875" bestFit="1" customWidth="1"/>
    <col min="63" max="63" width="4.375" bestFit="1" customWidth="1"/>
    <col min="64" max="65" width="4.125" bestFit="1" customWidth="1"/>
    <col min="66" max="66" width="2.625" customWidth="1"/>
  </cols>
  <sheetData>
    <row r="1" spans="1:66" ht="18.75" x14ac:dyDescent="0.3">
      <c r="A1" s="2" t="s">
        <v>707</v>
      </c>
      <c r="B1" s="2"/>
      <c r="C1" s="2"/>
      <c r="D1" s="2"/>
      <c r="E1" s="4"/>
      <c r="F1" s="4"/>
      <c r="G1" s="4"/>
      <c r="H1" s="2"/>
      <c r="I1" s="4"/>
      <c r="J1" s="4"/>
      <c r="K1" s="4"/>
      <c r="L1" s="4"/>
      <c r="M1" s="4"/>
      <c r="N1" s="4"/>
      <c r="O1" s="4"/>
      <c r="P1" s="4"/>
      <c r="Q1" s="4"/>
      <c r="R1" s="2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2"/>
      <c r="AG1" s="4"/>
      <c r="AH1" s="4"/>
      <c r="AI1" s="2"/>
      <c r="AJ1" s="4"/>
      <c r="AK1" s="4"/>
      <c r="AL1" s="4"/>
      <c r="AM1" s="4"/>
      <c r="AN1" s="4"/>
      <c r="AO1" s="4"/>
      <c r="AP1" s="4"/>
      <c r="AQ1" s="104"/>
      <c r="AR1" s="104"/>
      <c r="AS1" s="104"/>
      <c r="AT1" s="10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25">
      <c r="A2" s="87" t="s">
        <v>911</v>
      </c>
      <c r="E2" s="5"/>
      <c r="F2" s="5"/>
      <c r="G2" s="3"/>
      <c r="H2" s="5"/>
      <c r="I2" s="5"/>
      <c r="J2" s="5"/>
      <c r="K2" s="5"/>
      <c r="L2" s="5"/>
      <c r="M2" s="5"/>
      <c r="N2" s="5"/>
      <c r="O2" s="5"/>
      <c r="P2" s="3"/>
      <c r="Q2" s="5"/>
      <c r="R2" s="5"/>
      <c r="S2" s="5"/>
      <c r="T2" s="5"/>
      <c r="U2" s="5"/>
      <c r="V2" s="5"/>
      <c r="W2" s="5"/>
      <c r="X2" s="5"/>
      <c r="Y2" s="5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</row>
    <row r="3" spans="1:66" ht="101.25" x14ac:dyDescent="0.25">
      <c r="A3" s="55"/>
      <c r="B3" s="55"/>
      <c r="C3" s="55"/>
      <c r="D3" s="55"/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477</v>
      </c>
      <c r="AL3" s="104"/>
      <c r="AM3" s="104"/>
      <c r="AN3" s="104"/>
      <c r="AO3" s="57"/>
      <c r="AP3" s="104" t="s">
        <v>478</v>
      </c>
      <c r="AQ3" s="104"/>
      <c r="AR3" s="104"/>
      <c r="AS3" s="104"/>
      <c r="AT3" s="57"/>
      <c r="AU3" s="104" t="s">
        <v>457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</row>
    <row r="4" spans="1:66" x14ac:dyDescent="0.25">
      <c r="A4" s="56"/>
      <c r="B4" s="55"/>
      <c r="C4" s="55"/>
      <c r="D4" s="55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</row>
    <row r="5" spans="1:66" x14ac:dyDescent="0.25">
      <c r="A5" s="90" t="s">
        <v>1</v>
      </c>
      <c r="B5" s="63" t="s">
        <v>2</v>
      </c>
      <c r="C5" s="63" t="s">
        <v>3</v>
      </c>
      <c r="D5" s="63" t="s">
        <v>4</v>
      </c>
      <c r="E5" s="90" t="s">
        <v>5</v>
      </c>
      <c r="F5" s="90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90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90" t="s">
        <v>1</v>
      </c>
      <c r="AB5" s="90" t="s">
        <v>205</v>
      </c>
      <c r="AC5" s="90" t="s">
        <v>204</v>
      </c>
      <c r="AD5" s="90" t="s">
        <v>206</v>
      </c>
      <c r="AE5" s="64"/>
      <c r="AF5" s="90" t="s">
        <v>1</v>
      </c>
      <c r="AG5" s="90" t="s">
        <v>205</v>
      </c>
      <c r="AH5" s="90" t="s">
        <v>204</v>
      </c>
      <c r="AI5" s="90" t="s">
        <v>206</v>
      </c>
      <c r="AJ5" s="64"/>
      <c r="AK5" s="90" t="s">
        <v>1</v>
      </c>
      <c r="AL5" s="90" t="s">
        <v>205</v>
      </c>
      <c r="AM5" s="90" t="s">
        <v>204</v>
      </c>
      <c r="AN5" s="90" t="s">
        <v>206</v>
      </c>
      <c r="AO5" s="64"/>
      <c r="AP5" s="90" t="s">
        <v>1</v>
      </c>
      <c r="AQ5" s="90" t="s">
        <v>205</v>
      </c>
      <c r="AR5" s="90" t="s">
        <v>204</v>
      </c>
      <c r="AS5" s="90" t="s">
        <v>206</v>
      </c>
      <c r="AT5" s="64"/>
      <c r="AU5" s="90" t="s">
        <v>1</v>
      </c>
      <c r="AV5" s="90" t="s">
        <v>205</v>
      </c>
      <c r="AW5" s="90" t="s">
        <v>204</v>
      </c>
      <c r="AX5" s="90" t="s">
        <v>206</v>
      </c>
      <c r="AY5" s="64"/>
      <c r="AZ5" s="90" t="s">
        <v>1</v>
      </c>
      <c r="BA5" s="90" t="s">
        <v>205</v>
      </c>
      <c r="BB5" s="90" t="s">
        <v>204</v>
      </c>
      <c r="BC5" s="90" t="s">
        <v>206</v>
      </c>
      <c r="BD5" s="64"/>
      <c r="BE5" s="90" t="s">
        <v>1</v>
      </c>
      <c r="BF5" s="90" t="s">
        <v>205</v>
      </c>
      <c r="BG5" s="90" t="s">
        <v>204</v>
      </c>
      <c r="BH5" s="90" t="s">
        <v>206</v>
      </c>
      <c r="BI5" s="64"/>
      <c r="BJ5" s="90" t="s">
        <v>1</v>
      </c>
      <c r="BK5" s="90" t="s">
        <v>205</v>
      </c>
      <c r="BL5" s="90" t="s">
        <v>204</v>
      </c>
      <c r="BM5" s="90" t="s">
        <v>206</v>
      </c>
      <c r="BN5" s="64"/>
    </row>
    <row r="6" spans="1:66" x14ac:dyDescent="0.25">
      <c r="A6" s="56">
        <v>1</v>
      </c>
      <c r="B6" s="89" t="s">
        <v>169</v>
      </c>
      <c r="C6" s="87" t="s">
        <v>710</v>
      </c>
      <c r="D6" s="89" t="s">
        <v>11</v>
      </c>
      <c r="E6" s="56">
        <f>Q6-V6</f>
        <v>385</v>
      </c>
      <c r="F6" s="56">
        <f t="shared" ref="F6:F42" si="0">COUNT(AC6,AH6,AM6,AR6,AW6,BB6,BG6,BL6)</f>
        <v>5</v>
      </c>
      <c r="G6" s="67"/>
      <c r="H6" s="74">
        <f t="shared" ref="H6:H42" si="1">IF(AA6="","",AA6)</f>
        <v>2</v>
      </c>
      <c r="I6" s="74">
        <f t="shared" ref="I6:I42" si="2">IF(AF6="","",AF6)</f>
        <v>1</v>
      </c>
      <c r="J6" s="74">
        <f t="shared" ref="J6:J42" si="3">IF(AK6="","",AK6)</f>
        <v>2</v>
      </c>
      <c r="K6" s="74">
        <f t="shared" ref="K6:K42" si="4">IF(AP6="","",AP6)</f>
        <v>1</v>
      </c>
      <c r="L6" s="67">
        <f t="shared" ref="L6:L21" si="5">IF(AU6="","",AU6)</f>
        <v>2</v>
      </c>
      <c r="M6" s="74" t="str">
        <f t="shared" ref="M6:M16" si="6">IF(AZ6="","",AZ6)</f>
        <v/>
      </c>
      <c r="N6" s="74" t="str">
        <f t="shared" ref="N6:N13" si="7">IF(BE6="","",BE6)</f>
        <v/>
      </c>
      <c r="O6" s="74" t="str">
        <f t="shared" ref="O6:O13" si="8">IF(BJ6="","",BJ6)</f>
        <v/>
      </c>
      <c r="P6" s="67"/>
      <c r="Q6" s="56">
        <f t="shared" ref="Q6:Q12" si="9">AD6+AI6+AN6+AS6+AX6+BC6+BH6</f>
        <v>465</v>
      </c>
      <c r="R6" s="74">
        <f t="shared" ref="R6:R21" si="10">IF($F6&gt;=5,IF(AB6="","",AB6),"")</f>
        <v>80</v>
      </c>
      <c r="S6" s="74">
        <f t="shared" ref="S6:S21" si="11">IF($F6&gt;=5,IF(AG6="","",AG6),"")</f>
        <v>100</v>
      </c>
      <c r="T6" s="74">
        <f t="shared" ref="T6:T21" si="12">IF($F6&gt;=5,IF(AL6="","",AL6),"")</f>
        <v>80</v>
      </c>
      <c r="U6" s="74">
        <f t="shared" ref="U6:U21" si="13">IF($F6&gt;=5,IF(AQ6="","",AQ6),"")</f>
        <v>100</v>
      </c>
      <c r="V6" s="67">
        <f t="shared" ref="V6:V21" si="14">IF($F6&gt;=5,IF(AV6="","",AV6),"")</f>
        <v>80</v>
      </c>
      <c r="W6" s="74" t="str">
        <f t="shared" ref="W6:W21" si="15">IF($F6&gt;=5,IF(BA6="","",BA6),"")</f>
        <v/>
      </c>
      <c r="X6" s="74" t="str">
        <f t="shared" ref="X6:X21" si="16">IF($F6&gt;=5,IF(BF6="","",BF6),"")</f>
        <v/>
      </c>
      <c r="Y6" s="60" t="str">
        <f t="shared" ref="Y6:Y21" si="17">IF($F6&gt;=5,IF(BK6="","",BK6),"")</f>
        <v/>
      </c>
      <c r="Z6" s="67"/>
      <c r="AA6" s="91">
        <v>2</v>
      </c>
      <c r="AB6" s="91">
        <v>80</v>
      </c>
      <c r="AC6" s="91">
        <v>5</v>
      </c>
      <c r="AD6" s="60">
        <f t="shared" ref="AD6:AD42" si="18">AB6+AC6</f>
        <v>85</v>
      </c>
      <c r="AE6" s="67"/>
      <c r="AF6" s="60">
        <v>1</v>
      </c>
      <c r="AG6" s="60">
        <v>100</v>
      </c>
      <c r="AH6" s="60">
        <v>5</v>
      </c>
      <c r="AI6" s="60">
        <f t="shared" ref="AI6:AI42" si="19">AG6+AH6</f>
        <v>105</v>
      </c>
      <c r="AJ6" s="67"/>
      <c r="AK6" s="60">
        <v>2</v>
      </c>
      <c r="AL6" s="60">
        <v>80</v>
      </c>
      <c r="AM6" s="60">
        <v>5</v>
      </c>
      <c r="AN6" s="60">
        <f t="shared" ref="AN6:AN42" si="20">AL6+AM6</f>
        <v>85</v>
      </c>
      <c r="AO6" s="67"/>
      <c r="AP6" s="79">
        <v>1</v>
      </c>
      <c r="AQ6" s="60">
        <v>100</v>
      </c>
      <c r="AR6" s="60">
        <v>5</v>
      </c>
      <c r="AS6" s="60">
        <f t="shared" ref="AS6:AS42" si="21">AQ6+AR6</f>
        <v>105</v>
      </c>
      <c r="AT6" s="67"/>
      <c r="AU6" s="60">
        <v>2</v>
      </c>
      <c r="AV6" s="60">
        <v>80</v>
      </c>
      <c r="AW6" s="60">
        <v>5</v>
      </c>
      <c r="AX6" s="60">
        <f t="shared" ref="AX6:AX42" si="22">AV6+AW6</f>
        <v>85</v>
      </c>
      <c r="AY6" s="67"/>
      <c r="AZ6" s="60"/>
      <c r="BA6" s="60"/>
      <c r="BB6" s="60"/>
      <c r="BC6" s="60">
        <f t="shared" ref="BC6:BC42" si="23">BA6+BB6</f>
        <v>0</v>
      </c>
      <c r="BD6" s="67"/>
      <c r="BE6" s="60"/>
      <c r="BF6" s="60"/>
      <c r="BG6" s="60"/>
      <c r="BH6" s="60">
        <f t="shared" ref="BH6:BH42" si="24">BF6+BG6</f>
        <v>0</v>
      </c>
      <c r="BI6" s="67"/>
      <c r="BJ6" s="60"/>
      <c r="BK6" s="60"/>
      <c r="BL6" s="60"/>
      <c r="BM6" s="60">
        <f t="shared" ref="BM6:BM42" si="25">BK6+BL6</f>
        <v>0</v>
      </c>
      <c r="BN6" s="67"/>
    </row>
    <row r="7" spans="1:66" x14ac:dyDescent="0.25">
      <c r="A7" s="56">
        <v>2</v>
      </c>
      <c r="B7" s="89" t="s">
        <v>725</v>
      </c>
      <c r="C7" s="87" t="s">
        <v>726</v>
      </c>
      <c r="D7" s="89" t="s">
        <v>18</v>
      </c>
      <c r="E7" s="56">
        <f>Q7</f>
        <v>241</v>
      </c>
      <c r="F7" s="56">
        <f t="shared" si="0"/>
        <v>5</v>
      </c>
      <c r="G7" s="67"/>
      <c r="H7" s="67" t="str">
        <f t="shared" si="1"/>
        <v>DSQ</v>
      </c>
      <c r="I7" s="74">
        <f t="shared" si="2"/>
        <v>7</v>
      </c>
      <c r="J7" s="74">
        <f t="shared" si="3"/>
        <v>3</v>
      </c>
      <c r="K7" s="74">
        <f t="shared" si="4"/>
        <v>3</v>
      </c>
      <c r="L7" s="74">
        <f t="shared" si="5"/>
        <v>3</v>
      </c>
      <c r="M7" s="74" t="str">
        <f t="shared" si="6"/>
        <v/>
      </c>
      <c r="N7" s="74" t="str">
        <f t="shared" si="7"/>
        <v/>
      </c>
      <c r="O7" s="74" t="str">
        <f t="shared" si="8"/>
        <v/>
      </c>
      <c r="P7" s="67"/>
      <c r="Q7" s="56">
        <f t="shared" si="9"/>
        <v>241</v>
      </c>
      <c r="R7" s="67">
        <f t="shared" si="10"/>
        <v>0</v>
      </c>
      <c r="S7" s="74">
        <f t="shared" si="11"/>
        <v>36</v>
      </c>
      <c r="T7" s="74">
        <f t="shared" si="12"/>
        <v>60</v>
      </c>
      <c r="U7" s="74">
        <f t="shared" si="13"/>
        <v>60</v>
      </c>
      <c r="V7" s="74">
        <f t="shared" si="14"/>
        <v>60</v>
      </c>
      <c r="W7" s="74" t="str">
        <f t="shared" si="15"/>
        <v/>
      </c>
      <c r="X7" s="74" t="str">
        <f t="shared" si="16"/>
        <v/>
      </c>
      <c r="Y7" s="60" t="str">
        <f t="shared" si="17"/>
        <v/>
      </c>
      <c r="Z7" s="67"/>
      <c r="AA7" s="91" t="s">
        <v>56</v>
      </c>
      <c r="AB7" s="91">
        <v>0</v>
      </c>
      <c r="AC7" s="91">
        <v>5</v>
      </c>
      <c r="AD7" s="60">
        <f t="shared" si="18"/>
        <v>5</v>
      </c>
      <c r="AE7" s="67"/>
      <c r="AF7" s="68">
        <v>7</v>
      </c>
      <c r="AG7" s="60">
        <v>36</v>
      </c>
      <c r="AH7" s="60">
        <v>5</v>
      </c>
      <c r="AI7" s="60">
        <f t="shared" si="19"/>
        <v>41</v>
      </c>
      <c r="AJ7" s="67"/>
      <c r="AK7" s="60">
        <v>3</v>
      </c>
      <c r="AL7" s="60">
        <v>60</v>
      </c>
      <c r="AM7" s="60">
        <v>5</v>
      </c>
      <c r="AN7" s="60">
        <f t="shared" si="20"/>
        <v>65</v>
      </c>
      <c r="AO7" s="67"/>
      <c r="AP7" s="60">
        <v>3</v>
      </c>
      <c r="AQ7" s="60">
        <v>60</v>
      </c>
      <c r="AR7" s="60">
        <v>5</v>
      </c>
      <c r="AS7" s="60">
        <f t="shared" si="21"/>
        <v>65</v>
      </c>
      <c r="AT7" s="67"/>
      <c r="AU7" s="60">
        <v>3</v>
      </c>
      <c r="AV7" s="60">
        <v>60</v>
      </c>
      <c r="AW7" s="60">
        <v>5</v>
      </c>
      <c r="AX7" s="60">
        <f t="shared" si="22"/>
        <v>65</v>
      </c>
      <c r="AY7" s="67"/>
      <c r="AZ7" s="60"/>
      <c r="BA7" s="60"/>
      <c r="BB7" s="60"/>
      <c r="BC7" s="60">
        <f t="shared" si="23"/>
        <v>0</v>
      </c>
      <c r="BD7" s="67"/>
      <c r="BE7" s="60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</row>
    <row r="8" spans="1:66" x14ac:dyDescent="0.25">
      <c r="A8" s="56">
        <v>3</v>
      </c>
      <c r="B8" s="89" t="s">
        <v>738</v>
      </c>
      <c r="C8" s="87" t="s">
        <v>329</v>
      </c>
      <c r="D8" s="89" t="s">
        <v>11</v>
      </c>
      <c r="E8" s="56">
        <f>Q8-V8</f>
        <v>232</v>
      </c>
      <c r="F8" s="56">
        <f t="shared" si="0"/>
        <v>5</v>
      </c>
      <c r="G8" s="67"/>
      <c r="H8" s="74">
        <f t="shared" si="1"/>
        <v>5</v>
      </c>
      <c r="I8" s="74">
        <f t="shared" si="2"/>
        <v>2</v>
      </c>
      <c r="J8" s="74">
        <f t="shared" si="3"/>
        <v>8</v>
      </c>
      <c r="K8" s="74">
        <f t="shared" si="4"/>
        <v>4</v>
      </c>
      <c r="L8" s="67">
        <f t="shared" si="5"/>
        <v>13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 t="shared" si="9"/>
        <v>252</v>
      </c>
      <c r="R8" s="74">
        <f t="shared" si="10"/>
        <v>45</v>
      </c>
      <c r="S8" s="74">
        <f t="shared" si="11"/>
        <v>80</v>
      </c>
      <c r="T8" s="74">
        <f t="shared" si="12"/>
        <v>32</v>
      </c>
      <c r="U8" s="74">
        <f t="shared" si="13"/>
        <v>50</v>
      </c>
      <c r="V8" s="67">
        <f t="shared" si="14"/>
        <v>20</v>
      </c>
      <c r="W8" s="74" t="str">
        <f t="shared" si="15"/>
        <v/>
      </c>
      <c r="X8" s="74" t="str">
        <f t="shared" si="16"/>
        <v/>
      </c>
      <c r="Y8" s="60" t="str">
        <f t="shared" si="17"/>
        <v/>
      </c>
      <c r="Z8" s="67"/>
      <c r="AA8" s="91">
        <v>5</v>
      </c>
      <c r="AB8" s="91">
        <v>45</v>
      </c>
      <c r="AC8" s="91">
        <v>5</v>
      </c>
      <c r="AD8" s="60">
        <f t="shared" si="18"/>
        <v>50</v>
      </c>
      <c r="AE8" s="67"/>
      <c r="AF8" s="60">
        <v>2</v>
      </c>
      <c r="AG8" s="60">
        <v>80</v>
      </c>
      <c r="AH8" s="60">
        <v>5</v>
      </c>
      <c r="AI8" s="60">
        <f t="shared" si="19"/>
        <v>85</v>
      </c>
      <c r="AJ8" s="67"/>
      <c r="AK8" s="68">
        <v>8</v>
      </c>
      <c r="AL8" s="60">
        <v>32</v>
      </c>
      <c r="AM8" s="60">
        <v>5</v>
      </c>
      <c r="AN8" s="60">
        <f t="shared" si="20"/>
        <v>37</v>
      </c>
      <c r="AO8" s="67"/>
      <c r="AP8" s="79">
        <v>4</v>
      </c>
      <c r="AQ8" s="60">
        <v>50</v>
      </c>
      <c r="AR8" s="60">
        <v>5</v>
      </c>
      <c r="AS8" s="60">
        <f t="shared" si="21"/>
        <v>55</v>
      </c>
      <c r="AT8" s="67"/>
      <c r="AU8" s="60">
        <v>13</v>
      </c>
      <c r="AV8" s="60">
        <v>20</v>
      </c>
      <c r="AW8" s="60">
        <v>5</v>
      </c>
      <c r="AX8" s="60">
        <f t="shared" si="22"/>
        <v>25</v>
      </c>
      <c r="AY8" s="67"/>
      <c r="AZ8" s="60"/>
      <c r="BA8" s="60"/>
      <c r="BB8" s="60"/>
      <c r="BC8" s="60">
        <f t="shared" si="23"/>
        <v>0</v>
      </c>
      <c r="BD8" s="67"/>
      <c r="BE8" s="68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</row>
    <row r="9" spans="1:66" x14ac:dyDescent="0.25">
      <c r="A9" s="56">
        <v>4</v>
      </c>
      <c r="B9" s="89" t="s">
        <v>724</v>
      </c>
      <c r="C9" s="87" t="s">
        <v>137</v>
      </c>
      <c r="D9" s="89" t="s">
        <v>714</v>
      </c>
      <c r="E9" s="56">
        <f>Q9-V9</f>
        <v>230</v>
      </c>
      <c r="F9" s="56">
        <f t="shared" si="0"/>
        <v>5</v>
      </c>
      <c r="G9" s="67"/>
      <c r="H9" s="74">
        <f t="shared" si="1"/>
        <v>4</v>
      </c>
      <c r="I9" s="74">
        <f t="shared" si="2"/>
        <v>3</v>
      </c>
      <c r="J9" s="74">
        <f t="shared" si="3"/>
        <v>4</v>
      </c>
      <c r="K9" s="74">
        <f t="shared" si="4"/>
        <v>5</v>
      </c>
      <c r="L9" s="67">
        <f t="shared" si="5"/>
        <v>9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 t="shared" si="9"/>
        <v>259</v>
      </c>
      <c r="R9" s="74">
        <f t="shared" si="10"/>
        <v>50</v>
      </c>
      <c r="S9" s="74">
        <f t="shared" si="11"/>
        <v>60</v>
      </c>
      <c r="T9" s="74">
        <f t="shared" si="12"/>
        <v>50</v>
      </c>
      <c r="U9" s="74">
        <f t="shared" si="13"/>
        <v>45</v>
      </c>
      <c r="V9" s="67">
        <f t="shared" si="14"/>
        <v>29</v>
      </c>
      <c r="W9" s="74" t="str">
        <f t="shared" si="15"/>
        <v/>
      </c>
      <c r="X9" s="74" t="str">
        <f t="shared" si="16"/>
        <v/>
      </c>
      <c r="Y9" s="60" t="str">
        <f t="shared" si="17"/>
        <v/>
      </c>
      <c r="Z9" s="67"/>
      <c r="AA9" s="91">
        <v>4</v>
      </c>
      <c r="AB9" s="91">
        <v>50</v>
      </c>
      <c r="AC9" s="91">
        <v>5</v>
      </c>
      <c r="AD9" s="60">
        <f t="shared" si="18"/>
        <v>55</v>
      </c>
      <c r="AE9" s="67"/>
      <c r="AF9" s="60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4</v>
      </c>
      <c r="AL9" s="60">
        <v>50</v>
      </c>
      <c r="AM9" s="60">
        <v>5</v>
      </c>
      <c r="AN9" s="60">
        <f t="shared" si="20"/>
        <v>55</v>
      </c>
      <c r="AO9" s="67"/>
      <c r="AP9" s="60">
        <v>5</v>
      </c>
      <c r="AQ9" s="60">
        <v>45</v>
      </c>
      <c r="AR9" s="60">
        <v>5</v>
      </c>
      <c r="AS9" s="60">
        <f t="shared" si="21"/>
        <v>50</v>
      </c>
      <c r="AT9" s="67"/>
      <c r="AU9" s="60">
        <v>9</v>
      </c>
      <c r="AV9" s="60">
        <v>29</v>
      </c>
      <c r="AW9" s="60">
        <v>5</v>
      </c>
      <c r="AX9" s="60">
        <f t="shared" si="22"/>
        <v>34</v>
      </c>
      <c r="AY9" s="67"/>
      <c r="AZ9" s="60"/>
      <c r="BA9" s="60"/>
      <c r="BB9" s="60"/>
      <c r="BC9" s="60">
        <f t="shared" si="23"/>
        <v>0</v>
      </c>
      <c r="BD9" s="67"/>
      <c r="BE9" s="68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</row>
    <row r="10" spans="1:66" x14ac:dyDescent="0.25">
      <c r="A10" s="56">
        <v>5</v>
      </c>
      <c r="B10" s="87" t="s">
        <v>169</v>
      </c>
      <c r="C10" s="87" t="s">
        <v>855</v>
      </c>
      <c r="D10" s="87" t="s">
        <v>613</v>
      </c>
      <c r="E10" s="56">
        <f>Q10</f>
        <v>210</v>
      </c>
      <c r="F10" s="56">
        <f t="shared" si="0"/>
        <v>2</v>
      </c>
      <c r="G10" s="67"/>
      <c r="H10" s="60" t="str">
        <f t="shared" si="1"/>
        <v/>
      </c>
      <c r="I10" s="60" t="str">
        <f t="shared" si="2"/>
        <v/>
      </c>
      <c r="J10" s="60">
        <f t="shared" si="3"/>
        <v>1</v>
      </c>
      <c r="K10" s="60" t="str">
        <f t="shared" si="4"/>
        <v/>
      </c>
      <c r="L10" s="60">
        <f t="shared" si="5"/>
        <v>1</v>
      </c>
      <c r="M10" s="60" t="str">
        <f t="shared" si="6"/>
        <v/>
      </c>
      <c r="N10" s="60" t="str">
        <f t="shared" si="7"/>
        <v/>
      </c>
      <c r="O10" s="60" t="str">
        <f t="shared" si="8"/>
        <v/>
      </c>
      <c r="P10" s="67"/>
      <c r="Q10" s="56">
        <f t="shared" si="9"/>
        <v>210</v>
      </c>
      <c r="R10" s="60" t="str">
        <f t="shared" si="10"/>
        <v/>
      </c>
      <c r="S10" s="60" t="str">
        <f t="shared" si="11"/>
        <v/>
      </c>
      <c r="T10" s="60" t="str">
        <f t="shared" si="12"/>
        <v/>
      </c>
      <c r="U10" s="60" t="str">
        <f t="shared" si="13"/>
        <v/>
      </c>
      <c r="V10" s="60" t="str">
        <f t="shared" si="14"/>
        <v/>
      </c>
      <c r="W10" s="60" t="str">
        <f t="shared" si="15"/>
        <v/>
      </c>
      <c r="X10" s="60" t="str">
        <f t="shared" si="16"/>
        <v/>
      </c>
      <c r="Y10" s="60" t="str">
        <f t="shared" si="17"/>
        <v/>
      </c>
      <c r="Z10" s="67"/>
      <c r="AA10" s="60"/>
      <c r="AB10" s="60"/>
      <c r="AC10" s="60"/>
      <c r="AD10" s="60">
        <f t="shared" si="18"/>
        <v>0</v>
      </c>
      <c r="AE10" s="67"/>
      <c r="AF10" s="76"/>
      <c r="AG10" s="60"/>
      <c r="AH10" s="60"/>
      <c r="AI10" s="60">
        <f t="shared" si="19"/>
        <v>0</v>
      </c>
      <c r="AJ10" s="67"/>
      <c r="AK10" s="60">
        <v>1</v>
      </c>
      <c r="AL10" s="60">
        <v>100</v>
      </c>
      <c r="AM10" s="60">
        <v>5</v>
      </c>
      <c r="AN10" s="60">
        <f t="shared" si="20"/>
        <v>105</v>
      </c>
      <c r="AO10" s="67"/>
      <c r="AP10" s="60"/>
      <c r="AQ10" s="60"/>
      <c r="AR10" s="60"/>
      <c r="AS10" s="60">
        <f t="shared" si="21"/>
        <v>0</v>
      </c>
      <c r="AT10" s="67"/>
      <c r="AU10" s="60">
        <v>1</v>
      </c>
      <c r="AV10" s="60">
        <v>100</v>
      </c>
      <c r="AW10" s="60">
        <v>5</v>
      </c>
      <c r="AX10" s="60">
        <f t="shared" si="22"/>
        <v>105</v>
      </c>
      <c r="AY10" s="67"/>
      <c r="AZ10" s="60"/>
      <c r="BA10" s="60"/>
      <c r="BB10" s="60"/>
      <c r="BC10" s="60">
        <f t="shared" si="23"/>
        <v>0</v>
      </c>
      <c r="BD10" s="67"/>
      <c r="BE10" s="68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</row>
    <row r="11" spans="1:66" x14ac:dyDescent="0.25">
      <c r="A11" s="56">
        <v>6</v>
      </c>
      <c r="B11" s="89" t="s">
        <v>717</v>
      </c>
      <c r="C11" s="87" t="s">
        <v>718</v>
      </c>
      <c r="D11" s="89" t="s">
        <v>18</v>
      </c>
      <c r="E11" s="56">
        <f>Q11</f>
        <v>199</v>
      </c>
      <c r="F11" s="56">
        <f t="shared" si="0"/>
        <v>5</v>
      </c>
      <c r="G11" s="67"/>
      <c r="H11" s="74">
        <f t="shared" si="1"/>
        <v>7</v>
      </c>
      <c r="I11" s="74">
        <f t="shared" si="2"/>
        <v>4</v>
      </c>
      <c r="J11" s="74">
        <f t="shared" si="3"/>
        <v>10</v>
      </c>
      <c r="K11" s="74">
        <f t="shared" si="4"/>
        <v>7</v>
      </c>
      <c r="L11" s="74">
        <f t="shared" si="5"/>
        <v>10</v>
      </c>
      <c r="M11" s="74" t="str">
        <f t="shared" si="6"/>
        <v/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199</v>
      </c>
      <c r="R11" s="74">
        <f t="shared" si="10"/>
        <v>36</v>
      </c>
      <c r="S11" s="74">
        <f t="shared" si="11"/>
        <v>50</v>
      </c>
      <c r="T11" s="74">
        <f t="shared" si="12"/>
        <v>26</v>
      </c>
      <c r="U11" s="74">
        <f t="shared" si="13"/>
        <v>36</v>
      </c>
      <c r="V11" s="74">
        <f t="shared" si="14"/>
        <v>26</v>
      </c>
      <c r="W11" s="74" t="str">
        <f t="shared" si="15"/>
        <v/>
      </c>
      <c r="X11" s="74" t="str">
        <f t="shared" si="16"/>
        <v/>
      </c>
      <c r="Y11" s="60" t="str">
        <f t="shared" si="17"/>
        <v/>
      </c>
      <c r="Z11" s="67"/>
      <c r="AA11" s="91">
        <v>7</v>
      </c>
      <c r="AB11" s="91">
        <v>36</v>
      </c>
      <c r="AC11" s="91">
        <v>5</v>
      </c>
      <c r="AD11" s="60">
        <f t="shared" si="18"/>
        <v>41</v>
      </c>
      <c r="AE11" s="67"/>
      <c r="AF11" s="60">
        <v>4</v>
      </c>
      <c r="AG11" s="60">
        <v>50</v>
      </c>
      <c r="AH11" s="60">
        <v>5</v>
      </c>
      <c r="AI11" s="60">
        <f t="shared" si="19"/>
        <v>55</v>
      </c>
      <c r="AJ11" s="67"/>
      <c r="AK11" s="79">
        <v>10</v>
      </c>
      <c r="AL11" s="60">
        <v>26</v>
      </c>
      <c r="AM11" s="60">
        <v>5</v>
      </c>
      <c r="AN11" s="60">
        <f t="shared" si="20"/>
        <v>31</v>
      </c>
      <c r="AO11" s="67"/>
      <c r="AP11" s="60">
        <v>7</v>
      </c>
      <c r="AQ11" s="60">
        <v>36</v>
      </c>
      <c r="AR11" s="60">
        <v>5</v>
      </c>
      <c r="AS11" s="60">
        <f t="shared" si="21"/>
        <v>41</v>
      </c>
      <c r="AT11" s="67"/>
      <c r="AU11" s="60">
        <v>10</v>
      </c>
      <c r="AV11" s="60">
        <v>26</v>
      </c>
      <c r="AW11" s="60">
        <v>5</v>
      </c>
      <c r="AX11" s="60">
        <f t="shared" si="22"/>
        <v>31</v>
      </c>
      <c r="AY11" s="67"/>
      <c r="AZ11" s="60"/>
      <c r="BA11" s="60"/>
      <c r="BB11" s="60"/>
      <c r="BC11" s="60">
        <f t="shared" si="23"/>
        <v>0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</row>
    <row r="12" spans="1:66" x14ac:dyDescent="0.25">
      <c r="A12" s="56">
        <v>7</v>
      </c>
      <c r="B12" s="89" t="s">
        <v>398</v>
      </c>
      <c r="C12" s="87" t="s">
        <v>727</v>
      </c>
      <c r="D12" s="89" t="s">
        <v>455</v>
      </c>
      <c r="E12" s="56">
        <f>Q12-V12</f>
        <v>186</v>
      </c>
      <c r="F12" s="56">
        <f t="shared" si="0"/>
        <v>5</v>
      </c>
      <c r="G12" s="67"/>
      <c r="H12" s="74">
        <f t="shared" si="1"/>
        <v>6</v>
      </c>
      <c r="I12" s="74">
        <f t="shared" si="2"/>
        <v>5</v>
      </c>
      <c r="J12" s="74">
        <f t="shared" si="3"/>
        <v>7</v>
      </c>
      <c r="K12" s="74">
        <f t="shared" si="4"/>
        <v>6</v>
      </c>
      <c r="L12" s="67">
        <f t="shared" si="5"/>
        <v>11</v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210</v>
      </c>
      <c r="R12" s="74">
        <f t="shared" si="10"/>
        <v>40</v>
      </c>
      <c r="S12" s="74">
        <f t="shared" si="11"/>
        <v>45</v>
      </c>
      <c r="T12" s="74">
        <f t="shared" si="12"/>
        <v>36</v>
      </c>
      <c r="U12" s="74">
        <f t="shared" si="13"/>
        <v>40</v>
      </c>
      <c r="V12" s="67">
        <f t="shared" si="14"/>
        <v>24</v>
      </c>
      <c r="W12" s="74" t="str">
        <f t="shared" si="15"/>
        <v/>
      </c>
      <c r="X12" s="74" t="str">
        <f t="shared" si="16"/>
        <v/>
      </c>
      <c r="Y12" s="60" t="str">
        <f t="shared" si="17"/>
        <v/>
      </c>
      <c r="Z12" s="67"/>
      <c r="AA12" s="91">
        <v>6</v>
      </c>
      <c r="AB12" s="91">
        <v>40</v>
      </c>
      <c r="AC12" s="91">
        <v>5</v>
      </c>
      <c r="AD12" s="60">
        <f t="shared" si="18"/>
        <v>45</v>
      </c>
      <c r="AE12" s="67"/>
      <c r="AF12" s="60">
        <v>5</v>
      </c>
      <c r="AG12" s="60">
        <v>45</v>
      </c>
      <c r="AH12" s="60">
        <v>5</v>
      </c>
      <c r="AI12" s="60">
        <f t="shared" si="19"/>
        <v>50</v>
      </c>
      <c r="AJ12" s="67"/>
      <c r="AK12" s="60">
        <v>7</v>
      </c>
      <c r="AL12" s="60">
        <v>36</v>
      </c>
      <c r="AM12" s="60">
        <v>5</v>
      </c>
      <c r="AN12" s="60">
        <f t="shared" si="20"/>
        <v>41</v>
      </c>
      <c r="AO12" s="67"/>
      <c r="AP12" s="60">
        <v>6</v>
      </c>
      <c r="AQ12" s="60">
        <v>40</v>
      </c>
      <c r="AR12" s="60">
        <v>5</v>
      </c>
      <c r="AS12" s="60">
        <f t="shared" si="21"/>
        <v>45</v>
      </c>
      <c r="AT12" s="67"/>
      <c r="AU12" s="60">
        <v>11</v>
      </c>
      <c r="AV12" s="60">
        <v>24</v>
      </c>
      <c r="AW12" s="60">
        <v>5</v>
      </c>
      <c r="AX12" s="60">
        <f t="shared" si="22"/>
        <v>29</v>
      </c>
      <c r="AY12" s="67"/>
      <c r="AZ12" s="60"/>
      <c r="BA12" s="60"/>
      <c r="BB12" s="60"/>
      <c r="BC12" s="60">
        <f t="shared" si="23"/>
        <v>0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</row>
    <row r="13" spans="1:66" x14ac:dyDescent="0.25">
      <c r="A13" s="56">
        <v>8</v>
      </c>
      <c r="B13" s="89" t="s">
        <v>716</v>
      </c>
      <c r="C13" s="87" t="s">
        <v>689</v>
      </c>
      <c r="D13" s="89" t="s">
        <v>248</v>
      </c>
      <c r="E13" s="56">
        <f t="shared" ref="E13:E42" si="26">Q13</f>
        <v>147</v>
      </c>
      <c r="F13" s="56">
        <f t="shared" si="0"/>
        <v>3</v>
      </c>
      <c r="G13" s="67"/>
      <c r="H13" s="74">
        <f t="shared" si="1"/>
        <v>3</v>
      </c>
      <c r="I13" s="74" t="str">
        <f t="shared" si="2"/>
        <v/>
      </c>
      <c r="J13" s="74">
        <f t="shared" si="3"/>
        <v>6</v>
      </c>
      <c r="K13" s="74" t="str">
        <f t="shared" si="4"/>
        <v/>
      </c>
      <c r="L13" s="74">
        <f t="shared" si="5"/>
        <v>8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>AD13+AI13+AN13+AS13+AX13+BC13+BH13+BM13</f>
        <v>147</v>
      </c>
      <c r="R13" s="74" t="str">
        <f t="shared" si="10"/>
        <v/>
      </c>
      <c r="S13" s="74" t="str">
        <f t="shared" si="11"/>
        <v/>
      </c>
      <c r="T13" s="74" t="str">
        <f t="shared" si="12"/>
        <v/>
      </c>
      <c r="U13" s="74" t="str">
        <f t="shared" si="13"/>
        <v/>
      </c>
      <c r="V13" s="74" t="str">
        <f t="shared" si="14"/>
        <v/>
      </c>
      <c r="W13" s="74" t="str">
        <f t="shared" si="15"/>
        <v/>
      </c>
      <c r="X13" s="74" t="str">
        <f t="shared" si="16"/>
        <v/>
      </c>
      <c r="Y13" s="60" t="str">
        <f t="shared" si="17"/>
        <v/>
      </c>
      <c r="Z13" s="67"/>
      <c r="AA13" s="91">
        <v>3</v>
      </c>
      <c r="AB13" s="91">
        <v>60</v>
      </c>
      <c r="AC13" s="91">
        <v>5</v>
      </c>
      <c r="AD13" s="60">
        <f t="shared" si="18"/>
        <v>65</v>
      </c>
      <c r="AE13" s="67"/>
      <c r="AF13" s="60"/>
      <c r="AG13" s="60"/>
      <c r="AH13" s="60"/>
      <c r="AI13" s="60">
        <f t="shared" si="19"/>
        <v>0</v>
      </c>
      <c r="AJ13" s="67"/>
      <c r="AK13" s="60">
        <v>6</v>
      </c>
      <c r="AL13" s="60">
        <v>40</v>
      </c>
      <c r="AM13" s="60">
        <v>5</v>
      </c>
      <c r="AN13" s="60">
        <f t="shared" si="20"/>
        <v>45</v>
      </c>
      <c r="AO13" s="67"/>
      <c r="AP13" s="60"/>
      <c r="AQ13" s="60"/>
      <c r="AR13" s="60"/>
      <c r="AS13" s="60">
        <f t="shared" si="21"/>
        <v>0</v>
      </c>
      <c r="AT13" s="67"/>
      <c r="AU13" s="60">
        <v>8</v>
      </c>
      <c r="AV13" s="60">
        <v>32</v>
      </c>
      <c r="AW13" s="60">
        <v>5</v>
      </c>
      <c r="AX13" s="60">
        <f t="shared" si="22"/>
        <v>37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</row>
    <row r="14" spans="1:66" x14ac:dyDescent="0.25">
      <c r="A14" s="56">
        <v>9</v>
      </c>
      <c r="B14" s="87" t="s">
        <v>883</v>
      </c>
      <c r="C14" s="87" t="s">
        <v>885</v>
      </c>
      <c r="D14" s="87" t="s">
        <v>18</v>
      </c>
      <c r="E14" s="56">
        <f t="shared" si="26"/>
        <v>140</v>
      </c>
      <c r="F14" s="56">
        <f t="shared" si="0"/>
        <v>3</v>
      </c>
      <c r="G14" s="67"/>
      <c r="H14" s="60" t="str">
        <f t="shared" si="1"/>
        <v/>
      </c>
      <c r="I14" s="60" t="str">
        <f t="shared" si="2"/>
        <v/>
      </c>
      <c r="J14" s="60">
        <f t="shared" si="3"/>
        <v>5</v>
      </c>
      <c r="K14" s="60">
        <f t="shared" si="4"/>
        <v>2</v>
      </c>
      <c r="L14" s="74" t="str">
        <f t="shared" si="5"/>
        <v>DNF</v>
      </c>
      <c r="M14" s="74" t="str">
        <f t="shared" si="6"/>
        <v/>
      </c>
      <c r="N14" s="60" t="str">
        <f>IF(AZ14="","",AZ14)</f>
        <v/>
      </c>
      <c r="O14" s="60" t="str">
        <f>IF(BE14="","",BE14)</f>
        <v/>
      </c>
      <c r="P14" s="67"/>
      <c r="Q14" s="56">
        <f t="shared" ref="Q14:Q42" si="27">AD14+AI14+AN14+AS14+AX14+BC14+BH14</f>
        <v>140</v>
      </c>
      <c r="R14" s="60" t="str">
        <f t="shared" si="10"/>
        <v/>
      </c>
      <c r="S14" s="60" t="str">
        <f t="shared" si="11"/>
        <v/>
      </c>
      <c r="T14" s="60" t="str">
        <f t="shared" si="12"/>
        <v/>
      </c>
      <c r="U14" s="60" t="str">
        <f t="shared" si="13"/>
        <v/>
      </c>
      <c r="V14" s="60" t="str">
        <f t="shared" si="14"/>
        <v/>
      </c>
      <c r="W14" s="60" t="str">
        <f t="shared" si="15"/>
        <v/>
      </c>
      <c r="X14" s="60" t="str">
        <f t="shared" si="16"/>
        <v/>
      </c>
      <c r="Y14" s="60" t="str">
        <f t="shared" si="17"/>
        <v/>
      </c>
      <c r="Z14" s="67"/>
      <c r="AA14" s="60"/>
      <c r="AB14" s="60"/>
      <c r="AC14" s="60"/>
      <c r="AD14" s="60">
        <f t="shared" si="18"/>
        <v>0</v>
      </c>
      <c r="AE14" s="67"/>
      <c r="AF14" s="60"/>
      <c r="AG14" s="60"/>
      <c r="AH14" s="60"/>
      <c r="AI14" s="60">
        <f t="shared" si="19"/>
        <v>0</v>
      </c>
      <c r="AJ14" s="67"/>
      <c r="AK14" s="60">
        <v>5</v>
      </c>
      <c r="AL14" s="60">
        <v>45</v>
      </c>
      <c r="AM14" s="60">
        <v>5</v>
      </c>
      <c r="AN14" s="60">
        <f t="shared" si="20"/>
        <v>50</v>
      </c>
      <c r="AO14" s="67"/>
      <c r="AP14" s="60">
        <v>2</v>
      </c>
      <c r="AQ14" s="60">
        <v>80</v>
      </c>
      <c r="AR14" s="60">
        <v>5</v>
      </c>
      <c r="AS14" s="60">
        <f t="shared" si="21"/>
        <v>85</v>
      </c>
      <c r="AT14" s="67"/>
      <c r="AU14" s="88" t="s">
        <v>126</v>
      </c>
      <c r="AV14" s="60">
        <v>0</v>
      </c>
      <c r="AW14" s="60">
        <v>5</v>
      </c>
      <c r="AX14" s="60">
        <f t="shared" si="22"/>
        <v>5</v>
      </c>
      <c r="AY14" s="67"/>
      <c r="AZ14" s="60"/>
      <c r="BA14" s="60"/>
      <c r="BB14" s="60"/>
      <c r="BC14" s="60">
        <f t="shared" si="23"/>
        <v>0</v>
      </c>
      <c r="BD14" s="67"/>
      <c r="BE14" s="60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</row>
    <row r="15" spans="1:66" x14ac:dyDescent="0.25">
      <c r="A15" s="56">
        <v>10</v>
      </c>
      <c r="B15" s="89" t="s">
        <v>730</v>
      </c>
      <c r="C15" s="87" t="s">
        <v>731</v>
      </c>
      <c r="D15" s="89" t="s">
        <v>246</v>
      </c>
      <c r="E15" s="56">
        <f t="shared" si="26"/>
        <v>105</v>
      </c>
      <c r="F15" s="56">
        <f t="shared" si="0"/>
        <v>1</v>
      </c>
      <c r="G15" s="67"/>
      <c r="H15" s="74">
        <f t="shared" si="1"/>
        <v>1</v>
      </c>
      <c r="I15" s="74" t="str">
        <f t="shared" si="2"/>
        <v/>
      </c>
      <c r="J15" s="74" t="str">
        <f t="shared" si="3"/>
        <v/>
      </c>
      <c r="K15" s="74" t="str">
        <f t="shared" si="4"/>
        <v/>
      </c>
      <c r="L15" s="74" t="str">
        <f t="shared" si="5"/>
        <v/>
      </c>
      <c r="M15" s="74" t="str">
        <f t="shared" si="6"/>
        <v/>
      </c>
      <c r="N15" s="74" t="str">
        <f>IF(BE15="","",BE15)</f>
        <v/>
      </c>
      <c r="O15" s="74" t="str">
        <f>IF(BJ15="","",BJ15)</f>
        <v/>
      </c>
      <c r="P15" s="67"/>
      <c r="Q15" s="56">
        <f t="shared" si="27"/>
        <v>105</v>
      </c>
      <c r="R15" s="74" t="str">
        <f t="shared" si="10"/>
        <v/>
      </c>
      <c r="S15" s="74" t="str">
        <f t="shared" si="11"/>
        <v/>
      </c>
      <c r="T15" s="74" t="str">
        <f t="shared" si="12"/>
        <v/>
      </c>
      <c r="U15" s="74" t="str">
        <f t="shared" si="13"/>
        <v/>
      </c>
      <c r="V15" s="74" t="str">
        <f t="shared" si="14"/>
        <v/>
      </c>
      <c r="W15" s="74" t="str">
        <f t="shared" si="15"/>
        <v/>
      </c>
      <c r="X15" s="74" t="str">
        <f t="shared" si="16"/>
        <v/>
      </c>
      <c r="Y15" s="60" t="str">
        <f t="shared" si="17"/>
        <v/>
      </c>
      <c r="Z15" s="67"/>
      <c r="AA15" s="91">
        <v>1</v>
      </c>
      <c r="AB15" s="91">
        <v>100</v>
      </c>
      <c r="AC15" s="91">
        <v>5</v>
      </c>
      <c r="AD15" s="60">
        <f t="shared" si="18"/>
        <v>105</v>
      </c>
      <c r="AE15" s="67"/>
      <c r="AF15" s="76"/>
      <c r="AG15" s="60"/>
      <c r="AH15" s="60"/>
      <c r="AI15" s="60">
        <f t="shared" si="19"/>
        <v>0</v>
      </c>
      <c r="AJ15" s="67"/>
      <c r="AK15" s="79"/>
      <c r="AL15" s="60"/>
      <c r="AM15" s="60"/>
      <c r="AN15" s="60">
        <f t="shared" si="20"/>
        <v>0</v>
      </c>
      <c r="AO15" s="67"/>
      <c r="AP15" s="60"/>
      <c r="AQ15" s="60"/>
      <c r="AR15" s="60"/>
      <c r="AS15" s="60">
        <f t="shared" si="21"/>
        <v>0</v>
      </c>
      <c r="AT15" s="67"/>
      <c r="AU15" s="60"/>
      <c r="AV15" s="60"/>
      <c r="AW15" s="60"/>
      <c r="AX15" s="60">
        <f t="shared" si="22"/>
        <v>0</v>
      </c>
      <c r="AY15" s="67"/>
      <c r="AZ15" s="60"/>
      <c r="BA15" s="60"/>
      <c r="BB15" s="60"/>
      <c r="BC15" s="60">
        <f t="shared" si="23"/>
        <v>0</v>
      </c>
      <c r="BD15" s="67"/>
      <c r="BE15" s="60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</row>
    <row r="16" spans="1:66" x14ac:dyDescent="0.25">
      <c r="A16" s="56">
        <v>11</v>
      </c>
      <c r="B16" s="89" t="s">
        <v>739</v>
      </c>
      <c r="C16" s="87" t="s">
        <v>740</v>
      </c>
      <c r="D16" s="89" t="s">
        <v>22</v>
      </c>
      <c r="E16" s="56">
        <f t="shared" si="26"/>
        <v>98</v>
      </c>
      <c r="F16" s="56">
        <f t="shared" si="0"/>
        <v>3</v>
      </c>
      <c r="G16" s="67"/>
      <c r="H16" s="60">
        <f t="shared" si="1"/>
        <v>9</v>
      </c>
      <c r="I16" s="60">
        <f t="shared" si="2"/>
        <v>6</v>
      </c>
      <c r="J16" s="60" t="str">
        <f t="shared" si="3"/>
        <v/>
      </c>
      <c r="K16" s="60" t="str">
        <f t="shared" si="4"/>
        <v/>
      </c>
      <c r="L16" s="60">
        <f t="shared" si="5"/>
        <v>17</v>
      </c>
      <c r="M16" s="74" t="str">
        <f t="shared" si="6"/>
        <v/>
      </c>
      <c r="N16" s="60" t="str">
        <f>IF(AZ16="","",AZ16)</f>
        <v/>
      </c>
      <c r="O16" s="60" t="str">
        <f>IF(BE16="","",BE16)</f>
        <v/>
      </c>
      <c r="P16" s="67"/>
      <c r="Q16" s="56">
        <f t="shared" si="27"/>
        <v>98</v>
      </c>
      <c r="R16" s="60" t="str">
        <f t="shared" si="10"/>
        <v/>
      </c>
      <c r="S16" s="60" t="str">
        <f t="shared" si="11"/>
        <v/>
      </c>
      <c r="T16" s="60" t="str">
        <f t="shared" si="12"/>
        <v/>
      </c>
      <c r="U16" s="60" t="str">
        <f t="shared" si="13"/>
        <v/>
      </c>
      <c r="V16" s="60" t="str">
        <f t="shared" si="14"/>
        <v/>
      </c>
      <c r="W16" s="60" t="str">
        <f t="shared" si="15"/>
        <v/>
      </c>
      <c r="X16" s="60" t="str">
        <f t="shared" si="16"/>
        <v/>
      </c>
      <c r="Y16" s="60" t="str">
        <f t="shared" si="17"/>
        <v/>
      </c>
      <c r="Z16" s="67"/>
      <c r="AA16" s="91">
        <v>9</v>
      </c>
      <c r="AB16" s="91">
        <v>29</v>
      </c>
      <c r="AC16" s="91">
        <v>5</v>
      </c>
      <c r="AD16" s="60">
        <f t="shared" si="18"/>
        <v>34</v>
      </c>
      <c r="AE16" s="67"/>
      <c r="AF16" s="60">
        <v>6</v>
      </c>
      <c r="AG16" s="60">
        <v>40</v>
      </c>
      <c r="AH16" s="60">
        <v>5</v>
      </c>
      <c r="AI16" s="60">
        <f t="shared" si="19"/>
        <v>45</v>
      </c>
      <c r="AJ16" s="67"/>
      <c r="AK16" s="60"/>
      <c r="AL16" s="60"/>
      <c r="AM16" s="60"/>
      <c r="AN16" s="60">
        <f t="shared" si="20"/>
        <v>0</v>
      </c>
      <c r="AO16" s="67"/>
      <c r="AP16" s="68"/>
      <c r="AQ16" s="60"/>
      <c r="AR16" s="60"/>
      <c r="AS16" s="60">
        <f t="shared" si="21"/>
        <v>0</v>
      </c>
      <c r="AT16" s="67"/>
      <c r="AU16" s="60">
        <v>17</v>
      </c>
      <c r="AV16" s="60">
        <v>14</v>
      </c>
      <c r="AW16" s="60">
        <v>5</v>
      </c>
      <c r="AX16" s="60">
        <f t="shared" si="22"/>
        <v>19</v>
      </c>
      <c r="AY16" s="67"/>
      <c r="AZ16" s="60"/>
      <c r="BA16" s="60"/>
      <c r="BB16" s="60"/>
      <c r="BC16" s="60">
        <f t="shared" si="23"/>
        <v>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</row>
    <row r="17" spans="1:66" x14ac:dyDescent="0.25">
      <c r="A17" s="56">
        <v>12</v>
      </c>
      <c r="B17" s="87" t="s">
        <v>838</v>
      </c>
      <c r="C17" s="87" t="s">
        <v>839</v>
      </c>
      <c r="D17" s="87" t="s">
        <v>455</v>
      </c>
      <c r="E17" s="56">
        <f t="shared" si="26"/>
        <v>94</v>
      </c>
      <c r="F17" s="56">
        <f t="shared" si="0"/>
        <v>3</v>
      </c>
      <c r="G17" s="67"/>
      <c r="H17" s="60">
        <f t="shared" si="1"/>
        <v>10</v>
      </c>
      <c r="I17" s="60" t="str">
        <f t="shared" si="2"/>
        <v/>
      </c>
      <c r="J17" s="60">
        <f t="shared" si="3"/>
        <v>11</v>
      </c>
      <c r="K17" s="60">
        <f t="shared" si="4"/>
        <v>9</v>
      </c>
      <c r="L17" s="60" t="str">
        <f t="shared" si="5"/>
        <v/>
      </c>
      <c r="M17" s="60" t="str">
        <f>IF(AU17="","",AU17)</f>
        <v/>
      </c>
      <c r="N17" s="60" t="str">
        <f>IF(AZ17="","",AZ17)</f>
        <v/>
      </c>
      <c r="O17" s="60" t="str">
        <f>IF(BE17="","",BE17)</f>
        <v/>
      </c>
      <c r="P17" s="67"/>
      <c r="Q17" s="56">
        <f t="shared" si="27"/>
        <v>94</v>
      </c>
      <c r="R17" s="60" t="str">
        <f t="shared" si="10"/>
        <v/>
      </c>
      <c r="S17" s="60" t="str">
        <f t="shared" si="11"/>
        <v/>
      </c>
      <c r="T17" s="60" t="str">
        <f t="shared" si="12"/>
        <v/>
      </c>
      <c r="U17" s="60" t="str">
        <f t="shared" si="13"/>
        <v/>
      </c>
      <c r="V17" s="60" t="str">
        <f t="shared" si="14"/>
        <v/>
      </c>
      <c r="W17" s="60" t="str">
        <f t="shared" si="15"/>
        <v/>
      </c>
      <c r="X17" s="60" t="str">
        <f t="shared" si="16"/>
        <v/>
      </c>
      <c r="Y17" s="60" t="str">
        <f t="shared" si="17"/>
        <v/>
      </c>
      <c r="Z17" s="67"/>
      <c r="AA17" s="91">
        <v>10</v>
      </c>
      <c r="AB17" s="91">
        <v>26</v>
      </c>
      <c r="AC17" s="91">
        <v>5</v>
      </c>
      <c r="AD17" s="60">
        <f t="shared" si="18"/>
        <v>31</v>
      </c>
      <c r="AE17" s="67"/>
      <c r="AF17" s="60"/>
      <c r="AG17" s="60"/>
      <c r="AH17" s="60"/>
      <c r="AI17" s="60">
        <f t="shared" si="19"/>
        <v>0</v>
      </c>
      <c r="AJ17" s="67"/>
      <c r="AK17" s="60">
        <v>11</v>
      </c>
      <c r="AL17" s="60">
        <v>24</v>
      </c>
      <c r="AM17" s="60">
        <v>5</v>
      </c>
      <c r="AN17" s="60">
        <f t="shared" si="20"/>
        <v>29</v>
      </c>
      <c r="AO17" s="67"/>
      <c r="AP17" s="60">
        <v>9</v>
      </c>
      <c r="AQ17" s="60">
        <v>29</v>
      </c>
      <c r="AR17" s="60">
        <v>5</v>
      </c>
      <c r="AS17" s="60">
        <f t="shared" si="21"/>
        <v>34</v>
      </c>
      <c r="AT17" s="67"/>
      <c r="AU17" s="60"/>
      <c r="AV17" s="60"/>
      <c r="AW17" s="60"/>
      <c r="AX17" s="60">
        <f t="shared" si="22"/>
        <v>0</v>
      </c>
      <c r="AY17" s="67"/>
      <c r="AZ17" s="60"/>
      <c r="BA17" s="60"/>
      <c r="BB17" s="60"/>
      <c r="BC17" s="60">
        <f t="shared" si="23"/>
        <v>0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</row>
    <row r="18" spans="1:66" x14ac:dyDescent="0.25">
      <c r="A18" s="56">
        <v>13</v>
      </c>
      <c r="B18" s="89" t="s">
        <v>734</v>
      </c>
      <c r="C18" s="87" t="s">
        <v>735</v>
      </c>
      <c r="D18" s="89" t="s">
        <v>22</v>
      </c>
      <c r="E18" s="56">
        <f t="shared" si="26"/>
        <v>76</v>
      </c>
      <c r="F18" s="56">
        <f t="shared" si="0"/>
        <v>4</v>
      </c>
      <c r="G18" s="67"/>
      <c r="H18" s="74" t="str">
        <f t="shared" si="1"/>
        <v>DSQ</v>
      </c>
      <c r="I18" s="74" t="str">
        <f t="shared" si="2"/>
        <v/>
      </c>
      <c r="J18" s="74">
        <f t="shared" si="3"/>
        <v>13</v>
      </c>
      <c r="K18" s="74">
        <f t="shared" si="4"/>
        <v>10</v>
      </c>
      <c r="L18" s="74">
        <f t="shared" si="5"/>
        <v>21</v>
      </c>
      <c r="M18" s="74" t="str">
        <f>IF(AZ18="","",AZ18)</f>
        <v/>
      </c>
      <c r="N18" s="74" t="str">
        <f>IF(BE18="","",BE18)</f>
        <v/>
      </c>
      <c r="O18" s="74" t="str">
        <f>IF(BJ18="","",BJ18)</f>
        <v/>
      </c>
      <c r="P18" s="67"/>
      <c r="Q18" s="56">
        <f t="shared" si="27"/>
        <v>76</v>
      </c>
      <c r="R18" s="74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60" t="str">
        <f t="shared" si="17"/>
        <v/>
      </c>
      <c r="Z18" s="67"/>
      <c r="AA18" s="91" t="s">
        <v>56</v>
      </c>
      <c r="AB18" s="91">
        <v>0</v>
      </c>
      <c r="AC18" s="91">
        <v>5</v>
      </c>
      <c r="AD18" s="60">
        <f t="shared" si="18"/>
        <v>5</v>
      </c>
      <c r="AE18" s="67"/>
      <c r="AF18" s="60"/>
      <c r="AG18" s="60"/>
      <c r="AH18" s="60"/>
      <c r="AI18" s="60">
        <f t="shared" si="19"/>
        <v>0</v>
      </c>
      <c r="AJ18" s="67"/>
      <c r="AK18" s="79">
        <v>13</v>
      </c>
      <c r="AL18" s="60">
        <v>20</v>
      </c>
      <c r="AM18" s="60">
        <v>5</v>
      </c>
      <c r="AN18" s="60">
        <f t="shared" si="20"/>
        <v>25</v>
      </c>
      <c r="AO18" s="67"/>
      <c r="AP18" s="60">
        <v>10</v>
      </c>
      <c r="AQ18" s="60">
        <v>26</v>
      </c>
      <c r="AR18" s="60">
        <v>5</v>
      </c>
      <c r="AS18" s="60">
        <f t="shared" si="21"/>
        <v>31</v>
      </c>
      <c r="AT18" s="67"/>
      <c r="AU18" s="60">
        <v>21</v>
      </c>
      <c r="AV18" s="60">
        <v>10</v>
      </c>
      <c r="AW18" s="60">
        <v>5</v>
      </c>
      <c r="AX18" s="60">
        <f t="shared" si="22"/>
        <v>15</v>
      </c>
      <c r="AY18" s="67"/>
      <c r="AZ18" s="60"/>
      <c r="BA18" s="60"/>
      <c r="BB18" s="60"/>
      <c r="BC18" s="60">
        <f t="shared" si="23"/>
        <v>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</row>
    <row r="19" spans="1:66" x14ac:dyDescent="0.25">
      <c r="A19" s="56">
        <v>14</v>
      </c>
      <c r="B19" s="87" t="s">
        <v>856</v>
      </c>
      <c r="C19" s="87" t="s">
        <v>211</v>
      </c>
      <c r="D19" s="87" t="s">
        <v>120</v>
      </c>
      <c r="E19" s="56">
        <f t="shared" si="26"/>
        <v>68</v>
      </c>
      <c r="F19" s="56">
        <f t="shared" si="0"/>
        <v>3</v>
      </c>
      <c r="G19" s="67"/>
      <c r="H19" s="60" t="str">
        <f t="shared" si="1"/>
        <v/>
      </c>
      <c r="I19" s="60" t="str">
        <f t="shared" si="2"/>
        <v/>
      </c>
      <c r="J19" s="60">
        <f t="shared" si="3"/>
        <v>14</v>
      </c>
      <c r="K19" s="60">
        <f t="shared" si="4"/>
        <v>11</v>
      </c>
      <c r="L19" s="60">
        <f t="shared" si="5"/>
        <v>20</v>
      </c>
      <c r="M19" s="74" t="str">
        <f>IF(AZ19="","",AZ19)</f>
        <v/>
      </c>
      <c r="N19" s="60" t="str">
        <f>IF(AZ19="","",AZ19)</f>
        <v/>
      </c>
      <c r="O19" s="60" t="str">
        <f>IF(BE19="","",BE19)</f>
        <v/>
      </c>
      <c r="P19" s="67"/>
      <c r="Q19" s="56">
        <f t="shared" si="27"/>
        <v>68</v>
      </c>
      <c r="R19" s="60" t="str">
        <f t="shared" si="10"/>
        <v/>
      </c>
      <c r="S19" s="60" t="str">
        <f t="shared" si="11"/>
        <v/>
      </c>
      <c r="T19" s="60" t="str">
        <f t="shared" si="12"/>
        <v/>
      </c>
      <c r="U19" s="60" t="str">
        <f t="shared" si="13"/>
        <v/>
      </c>
      <c r="V19" s="60" t="str">
        <f t="shared" si="14"/>
        <v/>
      </c>
      <c r="W19" s="60" t="str">
        <f t="shared" si="15"/>
        <v/>
      </c>
      <c r="X19" s="60" t="str">
        <f t="shared" si="16"/>
        <v/>
      </c>
      <c r="Y19" s="60" t="str">
        <f t="shared" si="17"/>
        <v/>
      </c>
      <c r="Z19" s="67"/>
      <c r="AA19" s="60"/>
      <c r="AB19" s="60"/>
      <c r="AC19" s="60"/>
      <c r="AD19" s="60">
        <f t="shared" si="18"/>
        <v>0</v>
      </c>
      <c r="AE19" s="67"/>
      <c r="AF19" s="60"/>
      <c r="AG19" s="60"/>
      <c r="AH19" s="60"/>
      <c r="AI19" s="60">
        <f t="shared" si="19"/>
        <v>0</v>
      </c>
      <c r="AJ19" s="67"/>
      <c r="AK19" s="60">
        <v>14</v>
      </c>
      <c r="AL19" s="60">
        <v>18</v>
      </c>
      <c r="AM19" s="60">
        <v>5</v>
      </c>
      <c r="AN19" s="60">
        <f t="shared" si="20"/>
        <v>23</v>
      </c>
      <c r="AO19" s="67"/>
      <c r="AP19" s="68">
        <v>11</v>
      </c>
      <c r="AQ19" s="60">
        <v>24</v>
      </c>
      <c r="AR19" s="60">
        <v>5</v>
      </c>
      <c r="AS19" s="60">
        <f t="shared" si="21"/>
        <v>29</v>
      </c>
      <c r="AT19" s="67"/>
      <c r="AU19" s="60">
        <v>20</v>
      </c>
      <c r="AV19" s="60">
        <v>11</v>
      </c>
      <c r="AW19" s="60">
        <v>5</v>
      </c>
      <c r="AX19" s="60">
        <f t="shared" si="22"/>
        <v>16</v>
      </c>
      <c r="AY19" s="67"/>
      <c r="AZ19" s="60"/>
      <c r="BA19" s="60"/>
      <c r="BB19" s="60"/>
      <c r="BC19" s="60">
        <f t="shared" si="23"/>
        <v>0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</row>
    <row r="20" spans="1:66" x14ac:dyDescent="0.25">
      <c r="A20" s="56">
        <f t="shared" ref="A20:A42" si="28">IF(E20&lt;E19,BO20,A19)</f>
        <v>14</v>
      </c>
      <c r="B20" s="78" t="s">
        <v>831</v>
      </c>
      <c r="C20" s="78" t="s">
        <v>454</v>
      </c>
      <c r="D20" s="78" t="s">
        <v>11</v>
      </c>
      <c r="E20" s="56">
        <f t="shared" si="26"/>
        <v>68</v>
      </c>
      <c r="F20" s="56">
        <f t="shared" si="0"/>
        <v>3</v>
      </c>
      <c r="G20" s="67"/>
      <c r="H20" s="60" t="str">
        <f t="shared" si="1"/>
        <v/>
      </c>
      <c r="I20" s="60">
        <f t="shared" si="2"/>
        <v>10</v>
      </c>
      <c r="J20" s="60">
        <f t="shared" si="3"/>
        <v>16</v>
      </c>
      <c r="K20" s="60" t="str">
        <f t="shared" si="4"/>
        <v/>
      </c>
      <c r="L20" s="60">
        <f t="shared" si="5"/>
        <v>19</v>
      </c>
      <c r="M20" s="60" t="str">
        <f>IF(AZ20="","",AZ20)</f>
        <v/>
      </c>
      <c r="N20" s="60" t="str">
        <f>IF(BE20="","",BE20)</f>
        <v/>
      </c>
      <c r="O20" s="60" t="str">
        <f>IF(BJ20="","",BJ20)</f>
        <v/>
      </c>
      <c r="P20" s="67"/>
      <c r="Q20" s="56">
        <f t="shared" si="27"/>
        <v>68</v>
      </c>
      <c r="R20" s="60" t="str">
        <f t="shared" si="10"/>
        <v/>
      </c>
      <c r="S20" s="60" t="str">
        <f t="shared" si="11"/>
        <v/>
      </c>
      <c r="T20" s="60" t="str">
        <f t="shared" si="12"/>
        <v/>
      </c>
      <c r="U20" s="60" t="str">
        <f t="shared" si="13"/>
        <v/>
      </c>
      <c r="V20" s="60" t="str">
        <f t="shared" si="14"/>
        <v/>
      </c>
      <c r="W20" s="60" t="str">
        <f t="shared" si="15"/>
        <v/>
      </c>
      <c r="X20" s="60" t="str">
        <f t="shared" si="16"/>
        <v/>
      </c>
      <c r="Y20" s="60" t="str">
        <f t="shared" si="17"/>
        <v/>
      </c>
      <c r="Z20" s="67"/>
      <c r="AA20" s="91"/>
      <c r="AB20" s="91"/>
      <c r="AC20" s="91"/>
      <c r="AD20" s="60">
        <f t="shared" si="18"/>
        <v>0</v>
      </c>
      <c r="AE20" s="67"/>
      <c r="AF20" s="60">
        <v>10</v>
      </c>
      <c r="AG20" s="60">
        <v>26</v>
      </c>
      <c r="AH20" s="60">
        <v>5</v>
      </c>
      <c r="AI20" s="60">
        <f t="shared" si="19"/>
        <v>31</v>
      </c>
      <c r="AJ20" s="67"/>
      <c r="AK20" s="60">
        <v>16</v>
      </c>
      <c r="AL20" s="60">
        <v>15</v>
      </c>
      <c r="AM20" s="60">
        <v>5</v>
      </c>
      <c r="AN20" s="60">
        <f t="shared" si="20"/>
        <v>20</v>
      </c>
      <c r="AO20" s="67"/>
      <c r="AP20" s="60"/>
      <c r="AQ20" s="60"/>
      <c r="AR20" s="60"/>
      <c r="AS20" s="60">
        <f t="shared" si="21"/>
        <v>0</v>
      </c>
      <c r="AT20" s="67"/>
      <c r="AU20" s="60">
        <v>19</v>
      </c>
      <c r="AV20" s="60">
        <v>12</v>
      </c>
      <c r="AW20" s="60">
        <v>5</v>
      </c>
      <c r="AX20" s="60">
        <f t="shared" si="22"/>
        <v>17</v>
      </c>
      <c r="AY20" s="67"/>
      <c r="AZ20" s="60"/>
      <c r="BA20" s="60"/>
      <c r="BB20" s="60"/>
      <c r="BC20" s="60">
        <f t="shared" si="23"/>
        <v>0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</row>
    <row r="21" spans="1:66" x14ac:dyDescent="0.25">
      <c r="A21" s="56">
        <v>16</v>
      </c>
      <c r="B21" s="89" t="s">
        <v>722</v>
      </c>
      <c r="C21" s="87" t="s">
        <v>723</v>
      </c>
      <c r="D21" s="89" t="s">
        <v>22</v>
      </c>
      <c r="E21" s="56">
        <f t="shared" si="26"/>
        <v>56</v>
      </c>
      <c r="F21" s="56">
        <f t="shared" si="0"/>
        <v>4</v>
      </c>
      <c r="G21" s="67"/>
      <c r="H21" s="74" t="str">
        <f t="shared" si="1"/>
        <v>DSQ</v>
      </c>
      <c r="I21" s="74" t="str">
        <f t="shared" si="2"/>
        <v>DSQ</v>
      </c>
      <c r="J21" s="74">
        <f t="shared" si="3"/>
        <v>17</v>
      </c>
      <c r="K21" s="74">
        <f t="shared" si="4"/>
        <v>12</v>
      </c>
      <c r="L21" s="74" t="str">
        <f t="shared" si="5"/>
        <v/>
      </c>
      <c r="M21" s="74" t="str">
        <f>IF(AZ21="","",AZ21)</f>
        <v/>
      </c>
      <c r="N21" s="74" t="str">
        <f>IF(BE21="","",BE21)</f>
        <v/>
      </c>
      <c r="O21" s="74" t="str">
        <f>IF(BJ21="","",BJ21)</f>
        <v/>
      </c>
      <c r="P21" s="67"/>
      <c r="Q21" s="56">
        <f t="shared" si="27"/>
        <v>56</v>
      </c>
      <c r="R21" s="74" t="str">
        <f t="shared" si="10"/>
        <v/>
      </c>
      <c r="S21" s="74" t="str">
        <f t="shared" si="11"/>
        <v/>
      </c>
      <c r="T21" s="74" t="str">
        <f t="shared" si="12"/>
        <v/>
      </c>
      <c r="U21" s="74" t="str">
        <f t="shared" si="13"/>
        <v/>
      </c>
      <c r="V21" s="74" t="str">
        <f t="shared" si="14"/>
        <v/>
      </c>
      <c r="W21" s="74" t="str">
        <f t="shared" si="15"/>
        <v/>
      </c>
      <c r="X21" s="74" t="str">
        <f t="shared" si="16"/>
        <v/>
      </c>
      <c r="Y21" s="60" t="str">
        <f t="shared" si="17"/>
        <v/>
      </c>
      <c r="Z21" s="67"/>
      <c r="AA21" s="91" t="s">
        <v>56</v>
      </c>
      <c r="AB21" s="91">
        <v>0</v>
      </c>
      <c r="AC21" s="91">
        <v>5</v>
      </c>
      <c r="AD21" s="60">
        <f t="shared" si="18"/>
        <v>5</v>
      </c>
      <c r="AE21" s="67"/>
      <c r="AF21" s="88" t="s">
        <v>56</v>
      </c>
      <c r="AG21" s="60">
        <v>0</v>
      </c>
      <c r="AH21" s="60">
        <v>5</v>
      </c>
      <c r="AI21" s="60">
        <f t="shared" si="19"/>
        <v>5</v>
      </c>
      <c r="AJ21" s="67"/>
      <c r="AK21" s="60">
        <v>17</v>
      </c>
      <c r="AL21" s="60">
        <v>14</v>
      </c>
      <c r="AM21" s="60">
        <v>5</v>
      </c>
      <c r="AN21" s="60">
        <f t="shared" si="20"/>
        <v>19</v>
      </c>
      <c r="AO21" s="67"/>
      <c r="AP21" s="60">
        <v>12</v>
      </c>
      <c r="AQ21" s="60">
        <v>22</v>
      </c>
      <c r="AR21" s="60">
        <v>5</v>
      </c>
      <c r="AS21" s="60">
        <f t="shared" si="21"/>
        <v>27</v>
      </c>
      <c r="AT21" s="67"/>
      <c r="AU21" s="60"/>
      <c r="AV21" s="60"/>
      <c r="AW21" s="60"/>
      <c r="AX21" s="60">
        <f t="shared" si="22"/>
        <v>0</v>
      </c>
      <c r="AY21" s="67"/>
      <c r="AZ21" s="60"/>
      <c r="BA21" s="60"/>
      <c r="BB21" s="60"/>
      <c r="BC21" s="60">
        <f t="shared" si="23"/>
        <v>0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</row>
    <row r="22" spans="1:66" x14ac:dyDescent="0.25">
      <c r="A22" s="56">
        <v>17</v>
      </c>
      <c r="B22" s="66" t="s">
        <v>315</v>
      </c>
      <c r="C22" s="66" t="s">
        <v>896</v>
      </c>
      <c r="D22" s="66" t="s">
        <v>11</v>
      </c>
      <c r="E22" s="56">
        <f t="shared" si="26"/>
        <v>55</v>
      </c>
      <c r="F22" s="56">
        <f t="shared" si="0"/>
        <v>1</v>
      </c>
      <c r="G22" s="67"/>
      <c r="H22" s="60" t="str">
        <f t="shared" si="1"/>
        <v/>
      </c>
      <c r="I22" s="60" t="str">
        <f t="shared" si="2"/>
        <v/>
      </c>
      <c r="J22" s="60" t="str">
        <f t="shared" si="3"/>
        <v/>
      </c>
      <c r="K22" s="60" t="str">
        <f t="shared" si="4"/>
        <v/>
      </c>
      <c r="L22" s="60" t="str">
        <f>IF(AQ22="","",AQ22)</f>
        <v/>
      </c>
      <c r="M22" s="74" t="str">
        <f>IF(AZ22="","",AZ22)</f>
        <v/>
      </c>
      <c r="N22" s="60" t="str">
        <f>IF(AZ22="","",AZ22)</f>
        <v/>
      </c>
      <c r="O22" s="60" t="str">
        <f>IF(BE22="","",BE22)</f>
        <v/>
      </c>
      <c r="P22" s="67"/>
      <c r="Q22" s="56">
        <f t="shared" si="27"/>
        <v>55</v>
      </c>
      <c r="R22" s="60" t="str">
        <f>IF($F13&gt;=5,IF(AB22="","",AB22),"")</f>
        <v/>
      </c>
      <c r="S22" s="60" t="str">
        <f>IF($F13&gt;=5,IF(AG22="","",AG22),"")</f>
        <v/>
      </c>
      <c r="T22" s="60" t="str">
        <f>IF($F13&gt;=5,IF(AL22="","",AL22),"")</f>
        <v/>
      </c>
      <c r="U22" s="60" t="str">
        <f>IF($F13&gt;=5,IF(AQ22="","",AQ22),"")</f>
        <v/>
      </c>
      <c r="V22" s="60" t="str">
        <f>IF($F13&gt;=5,IF(AR22="","",AR22),"")</f>
        <v/>
      </c>
      <c r="W22" s="60" t="str">
        <f>IF($F13&gt;=5,IF(AV22="","",AV22),"")</f>
        <v/>
      </c>
      <c r="X22" s="60" t="str">
        <f>IF($F13&gt;=5,IF(BA22="","",BA22),"")</f>
        <v/>
      </c>
      <c r="Y22" s="60" t="str">
        <f>IF($F13&gt;=5,IF(BF22="","",BF22),"")</f>
        <v/>
      </c>
      <c r="Z22" s="67"/>
      <c r="AA22" s="60"/>
      <c r="AB22" s="60"/>
      <c r="AC22" s="60"/>
      <c r="AD22" s="60">
        <f t="shared" si="18"/>
        <v>0</v>
      </c>
      <c r="AE22" s="67"/>
      <c r="AF22" s="60"/>
      <c r="AG22" s="60"/>
      <c r="AH22" s="60"/>
      <c r="AI22" s="60">
        <f t="shared" si="19"/>
        <v>0</v>
      </c>
      <c r="AJ22" s="67"/>
      <c r="AK22" s="60"/>
      <c r="AL22" s="60"/>
      <c r="AM22" s="60"/>
      <c r="AN22" s="60">
        <f t="shared" si="20"/>
        <v>0</v>
      </c>
      <c r="AO22" s="67"/>
      <c r="AP22" s="60"/>
      <c r="AQ22" s="60"/>
      <c r="AR22" s="60"/>
      <c r="AS22" s="60">
        <f t="shared" si="21"/>
        <v>0</v>
      </c>
      <c r="AT22" s="67"/>
      <c r="AU22" s="60">
        <v>4</v>
      </c>
      <c r="AV22" s="60">
        <v>50</v>
      </c>
      <c r="AW22" s="60">
        <v>5</v>
      </c>
      <c r="AX22" s="60">
        <f t="shared" si="22"/>
        <v>55</v>
      </c>
      <c r="AY22" s="67"/>
      <c r="AZ22" s="60"/>
      <c r="BA22" s="60"/>
      <c r="BB22" s="60"/>
      <c r="BC22" s="60">
        <f t="shared" si="23"/>
        <v>0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</row>
    <row r="23" spans="1:66" x14ac:dyDescent="0.25">
      <c r="A23" s="56">
        <v>18</v>
      </c>
      <c r="B23" s="78" t="s">
        <v>842</v>
      </c>
      <c r="C23" s="87" t="s">
        <v>843</v>
      </c>
      <c r="D23" s="87" t="s">
        <v>249</v>
      </c>
      <c r="E23" s="56">
        <f t="shared" si="26"/>
        <v>54</v>
      </c>
      <c r="F23" s="56">
        <f t="shared" si="0"/>
        <v>2</v>
      </c>
      <c r="G23" s="67"/>
      <c r="H23" s="60" t="str">
        <f t="shared" si="1"/>
        <v/>
      </c>
      <c r="I23" s="60">
        <f t="shared" si="2"/>
        <v>11</v>
      </c>
      <c r="J23" s="60" t="str">
        <f t="shared" si="3"/>
        <v/>
      </c>
      <c r="K23" s="60">
        <f t="shared" si="4"/>
        <v>13</v>
      </c>
      <c r="L23" s="60" t="str">
        <f>IF(AU23="","",AU23)</f>
        <v/>
      </c>
      <c r="M23" s="60" t="str">
        <f>IF(AU23="","",AU23)</f>
        <v/>
      </c>
      <c r="N23" s="60" t="str">
        <f>IF(AZ23="","",AZ23)</f>
        <v/>
      </c>
      <c r="O23" s="60" t="str">
        <f>IF(BE23="","",BE23)</f>
        <v/>
      </c>
      <c r="P23" s="67"/>
      <c r="Q23" s="56">
        <f t="shared" si="27"/>
        <v>54</v>
      </c>
      <c r="R23" s="60" t="str">
        <f>IF($F23&gt;=5,IF(AB23="","",AB23),"")</f>
        <v/>
      </c>
      <c r="S23" s="60" t="str">
        <f>IF($F23&gt;=5,IF(AG23="","",AG23),"")</f>
        <v/>
      </c>
      <c r="T23" s="60" t="str">
        <f>IF($F23&gt;=5,IF(AL23="","",AL23),"")</f>
        <v/>
      </c>
      <c r="U23" s="60" t="str">
        <f>IF($F23&gt;=5,IF(AQ23="","",AQ23),"")</f>
        <v/>
      </c>
      <c r="V23" s="60" t="str">
        <f>IF($F23&gt;=5,IF(AV23="","",AV23),"")</f>
        <v/>
      </c>
      <c r="W23" s="60" t="str">
        <f>IF($F23&gt;=5,IF(BA23="","",BA23),"")</f>
        <v/>
      </c>
      <c r="X23" s="60" t="str">
        <f>IF($F23&gt;=5,IF(BF23="","",BF23),"")</f>
        <v/>
      </c>
      <c r="Y23" s="60" t="str">
        <f>IF($F23&gt;=5,IF(BK23="","",BK23),"")</f>
        <v/>
      </c>
      <c r="Z23" s="67"/>
      <c r="AA23" s="60"/>
      <c r="AB23" s="60"/>
      <c r="AC23" s="60"/>
      <c r="AD23" s="60">
        <f t="shared" si="18"/>
        <v>0</v>
      </c>
      <c r="AE23" s="67"/>
      <c r="AF23" s="60">
        <v>11</v>
      </c>
      <c r="AG23" s="60">
        <v>24</v>
      </c>
      <c r="AH23" s="60">
        <v>5</v>
      </c>
      <c r="AI23" s="60">
        <f t="shared" si="19"/>
        <v>29</v>
      </c>
      <c r="AJ23" s="67"/>
      <c r="AK23" s="60"/>
      <c r="AL23" s="60"/>
      <c r="AM23" s="60"/>
      <c r="AN23" s="60">
        <f t="shared" si="20"/>
        <v>0</v>
      </c>
      <c r="AO23" s="67"/>
      <c r="AP23" s="60">
        <v>13</v>
      </c>
      <c r="AQ23" s="60">
        <v>20</v>
      </c>
      <c r="AR23" s="60">
        <v>5</v>
      </c>
      <c r="AS23" s="60">
        <f t="shared" si="21"/>
        <v>25</v>
      </c>
      <c r="AT23" s="67"/>
      <c r="AU23" s="60"/>
      <c r="AV23" s="60"/>
      <c r="AW23" s="60"/>
      <c r="AX23" s="60">
        <f t="shared" si="22"/>
        <v>0</v>
      </c>
      <c r="AY23" s="67"/>
      <c r="AZ23" s="60"/>
      <c r="BA23" s="60"/>
      <c r="BB23" s="60"/>
      <c r="BC23" s="60">
        <f t="shared" si="23"/>
        <v>0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</row>
    <row r="24" spans="1:66" x14ac:dyDescent="0.25">
      <c r="A24" s="56">
        <v>19</v>
      </c>
      <c r="B24" s="66" t="s">
        <v>892</v>
      </c>
      <c r="C24" s="66" t="s">
        <v>893</v>
      </c>
      <c r="D24" s="66" t="s">
        <v>11</v>
      </c>
      <c r="E24" s="56">
        <f t="shared" si="26"/>
        <v>50</v>
      </c>
      <c r="F24" s="56">
        <f t="shared" si="0"/>
        <v>1</v>
      </c>
      <c r="G24" s="67"/>
      <c r="H24" s="60" t="str">
        <f t="shared" si="1"/>
        <v/>
      </c>
      <c r="I24" s="60" t="str">
        <f t="shared" si="2"/>
        <v/>
      </c>
      <c r="J24" s="60" t="str">
        <f t="shared" si="3"/>
        <v/>
      </c>
      <c r="K24" s="60" t="str">
        <f t="shared" si="4"/>
        <v/>
      </c>
      <c r="L24" s="60" t="str">
        <f>IF(AQ24="","",AQ24)</f>
        <v/>
      </c>
      <c r="M24" s="74" t="str">
        <f t="shared" ref="M24:M30" si="29">IF(AZ24="","",AZ24)</f>
        <v/>
      </c>
      <c r="N24" s="60" t="str">
        <f>IF(AZ24="","",AZ24)</f>
        <v/>
      </c>
      <c r="O24" s="60" t="str">
        <f>IF(BE24="","",BE24)</f>
        <v/>
      </c>
      <c r="P24" s="67"/>
      <c r="Q24" s="56">
        <f t="shared" si="27"/>
        <v>50</v>
      </c>
      <c r="R24" s="60" t="str">
        <f>IF($F15&gt;=5,IF(AB24="","",AB24),"")</f>
        <v/>
      </c>
      <c r="S24" s="60" t="str">
        <f>IF($F15&gt;=5,IF(AG24="","",AG24),"")</f>
        <v/>
      </c>
      <c r="T24" s="60" t="str">
        <f>IF($F15&gt;=5,IF(AL24="","",AL24),"")</f>
        <v/>
      </c>
      <c r="U24" s="60" t="str">
        <f>IF($F15&gt;=5,IF(AQ24="","",AQ24),"")</f>
        <v/>
      </c>
      <c r="V24" s="60" t="str">
        <f>IF($F15&gt;=5,IF(AR24="","",AR24),"")</f>
        <v/>
      </c>
      <c r="W24" s="60" t="str">
        <f>IF($F15&gt;=5,IF(AV24="","",AV24),"")</f>
        <v/>
      </c>
      <c r="X24" s="60" t="str">
        <f>IF($F15&gt;=5,IF(BA24="","",BA24),"")</f>
        <v/>
      </c>
      <c r="Y24" s="60" t="str">
        <f>IF($F15&gt;=5,IF(BF24="","",BF24),"")</f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60"/>
      <c r="AL24" s="60"/>
      <c r="AM24" s="60"/>
      <c r="AN24" s="60">
        <f t="shared" si="20"/>
        <v>0</v>
      </c>
      <c r="AO24" s="67"/>
      <c r="AP24" s="60"/>
      <c r="AQ24" s="60"/>
      <c r="AR24" s="60"/>
      <c r="AS24" s="60">
        <f t="shared" si="21"/>
        <v>0</v>
      </c>
      <c r="AT24" s="67"/>
      <c r="AU24" s="60">
        <v>5</v>
      </c>
      <c r="AV24" s="60">
        <v>45</v>
      </c>
      <c r="AW24" s="60">
        <v>5</v>
      </c>
      <c r="AX24" s="60">
        <f t="shared" si="22"/>
        <v>50</v>
      </c>
      <c r="AY24" s="67"/>
      <c r="AZ24" s="60"/>
      <c r="BA24" s="60"/>
      <c r="BB24" s="60"/>
      <c r="BC24" s="60">
        <f t="shared" si="23"/>
        <v>0</v>
      </c>
      <c r="BD24" s="67"/>
      <c r="BE24" s="68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</row>
    <row r="25" spans="1:66" x14ac:dyDescent="0.25">
      <c r="A25" s="56">
        <v>20</v>
      </c>
      <c r="B25" s="87" t="s">
        <v>899</v>
      </c>
      <c r="C25" s="87" t="s">
        <v>900</v>
      </c>
      <c r="D25" s="87" t="s">
        <v>613</v>
      </c>
      <c r="E25" s="56">
        <f t="shared" si="26"/>
        <v>45</v>
      </c>
      <c r="F25" s="56">
        <f t="shared" si="0"/>
        <v>1</v>
      </c>
      <c r="G25" s="67"/>
      <c r="H25" s="60" t="str">
        <f t="shared" si="1"/>
        <v/>
      </c>
      <c r="I25" s="60" t="str">
        <f t="shared" si="2"/>
        <v/>
      </c>
      <c r="J25" s="60" t="str">
        <f t="shared" si="3"/>
        <v/>
      </c>
      <c r="K25" s="60" t="str">
        <f t="shared" si="4"/>
        <v/>
      </c>
      <c r="L25" s="60" t="str">
        <f>IF(AQ25="","",AQ25)</f>
        <v/>
      </c>
      <c r="M25" s="74" t="str">
        <f t="shared" si="29"/>
        <v/>
      </c>
      <c r="N25" s="60" t="str">
        <f>IF(AZ25="","",AZ25)</f>
        <v/>
      </c>
      <c r="O25" s="60" t="str">
        <f>IF(BE25="","",BE25)</f>
        <v/>
      </c>
      <c r="P25" s="67"/>
      <c r="Q25" s="56">
        <f t="shared" si="27"/>
        <v>45</v>
      </c>
      <c r="R25" s="60" t="str">
        <f>IF($F16&gt;=5,IF(AB25="","",AB25),"")</f>
        <v/>
      </c>
      <c r="S25" s="60" t="str">
        <f>IF($F16&gt;=5,IF(AG25="","",AG25),"")</f>
        <v/>
      </c>
      <c r="T25" s="60" t="str">
        <f>IF($F16&gt;=5,IF(AL25="","",AL25),"")</f>
        <v/>
      </c>
      <c r="U25" s="60" t="str">
        <f>IF($F16&gt;=5,IF(AQ25="","",AQ25),"")</f>
        <v/>
      </c>
      <c r="V25" s="60" t="str">
        <f>IF($F16&gt;=5,IF(AR25="","",AR25),"")</f>
        <v/>
      </c>
      <c r="W25" s="60" t="str">
        <f>IF($F16&gt;=5,IF(AV25="","",AV25),"")</f>
        <v/>
      </c>
      <c r="X25" s="60" t="str">
        <f>IF($F16&gt;=5,IF(BA25="","",BA25),"")</f>
        <v/>
      </c>
      <c r="Y25" s="60" t="str">
        <f>IF($F16&gt;=5,IF(BF25="","",BF25),"")</f>
        <v/>
      </c>
      <c r="Z25" s="67"/>
      <c r="AA25" s="60"/>
      <c r="AB25" s="60"/>
      <c r="AC25" s="60"/>
      <c r="AD25" s="60">
        <f t="shared" si="18"/>
        <v>0</v>
      </c>
      <c r="AE25" s="67"/>
      <c r="AF25" s="60"/>
      <c r="AG25" s="60"/>
      <c r="AH25" s="60"/>
      <c r="AI25" s="60">
        <f t="shared" si="19"/>
        <v>0</v>
      </c>
      <c r="AJ25" s="67"/>
      <c r="AK25" s="60"/>
      <c r="AL25" s="60"/>
      <c r="AM25" s="60"/>
      <c r="AN25" s="60">
        <f t="shared" si="20"/>
        <v>0</v>
      </c>
      <c r="AO25" s="67"/>
      <c r="AP25" s="60"/>
      <c r="AQ25" s="60"/>
      <c r="AR25" s="60"/>
      <c r="AS25" s="60">
        <f t="shared" si="21"/>
        <v>0</v>
      </c>
      <c r="AT25" s="67"/>
      <c r="AU25" s="60">
        <v>6</v>
      </c>
      <c r="AV25" s="60">
        <v>40</v>
      </c>
      <c r="AW25" s="60">
        <v>5</v>
      </c>
      <c r="AX25" s="60">
        <f t="shared" si="22"/>
        <v>45</v>
      </c>
      <c r="AY25" s="67"/>
      <c r="AZ25" s="60"/>
      <c r="BA25" s="60"/>
      <c r="BB25" s="60"/>
      <c r="BC25" s="60">
        <f t="shared" si="23"/>
        <v>0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</row>
    <row r="26" spans="1:66" x14ac:dyDescent="0.25">
      <c r="A26" s="56">
        <v>21</v>
      </c>
      <c r="B26" s="89" t="s">
        <v>732</v>
      </c>
      <c r="C26" s="87" t="s">
        <v>733</v>
      </c>
      <c r="D26" s="89" t="s">
        <v>120</v>
      </c>
      <c r="E26" s="56">
        <f t="shared" si="26"/>
        <v>44</v>
      </c>
      <c r="F26" s="56">
        <f t="shared" si="0"/>
        <v>3</v>
      </c>
      <c r="G26" s="67"/>
      <c r="H26" s="74" t="str">
        <f t="shared" si="1"/>
        <v>DSQ</v>
      </c>
      <c r="I26" s="74" t="str">
        <f t="shared" si="2"/>
        <v/>
      </c>
      <c r="J26" s="74">
        <f t="shared" si="3"/>
        <v>15</v>
      </c>
      <c r="K26" s="74" t="str">
        <f t="shared" si="4"/>
        <v/>
      </c>
      <c r="L26" s="74">
        <f>IF(AU26="","",AU26)</f>
        <v>18</v>
      </c>
      <c r="M26" s="74" t="str">
        <f t="shared" si="29"/>
        <v/>
      </c>
      <c r="N26" s="74" t="str">
        <f>IF(BE26="","",BE26)</f>
        <v/>
      </c>
      <c r="O26" s="74" t="str">
        <f>IF(BJ26="","",BJ26)</f>
        <v/>
      </c>
      <c r="P26" s="67"/>
      <c r="Q26" s="56">
        <f t="shared" si="27"/>
        <v>44</v>
      </c>
      <c r="R26" s="74" t="str">
        <f>IF($F26&gt;=5,IF(AB26="","",AB26),"")</f>
        <v/>
      </c>
      <c r="S26" s="74" t="str">
        <f>IF($F26&gt;=5,IF(AG26="","",AG26),"")</f>
        <v/>
      </c>
      <c r="T26" s="74" t="str">
        <f>IF($F26&gt;=5,IF(AL26="","",AL26),"")</f>
        <v/>
      </c>
      <c r="U26" s="74" t="str">
        <f>IF($F26&gt;=5,IF(AQ26="","",AQ26),"")</f>
        <v/>
      </c>
      <c r="V26" s="74" t="str">
        <f>IF($F26&gt;=5,IF(AV26="","",AV26),"")</f>
        <v/>
      </c>
      <c r="W26" s="74" t="str">
        <f>IF($F26&gt;=5,IF(BA26="","",BA26),"")</f>
        <v/>
      </c>
      <c r="X26" s="74" t="str">
        <f>IF($F26&gt;=5,IF(BF26="","",BF26),"")</f>
        <v/>
      </c>
      <c r="Y26" s="60" t="str">
        <f>IF($F26&gt;=5,IF(BK26="","",BK26),"")</f>
        <v/>
      </c>
      <c r="Z26" s="67"/>
      <c r="AA26" s="91" t="s">
        <v>56</v>
      </c>
      <c r="AB26" s="91">
        <v>0</v>
      </c>
      <c r="AC26" s="91">
        <v>5</v>
      </c>
      <c r="AD26" s="60">
        <f t="shared" si="18"/>
        <v>5</v>
      </c>
      <c r="AE26" s="67"/>
      <c r="AF26" s="60"/>
      <c r="AG26" s="60"/>
      <c r="AH26" s="60"/>
      <c r="AI26" s="60">
        <f t="shared" si="19"/>
        <v>0</v>
      </c>
      <c r="AJ26" s="67"/>
      <c r="AK26" s="60">
        <v>15</v>
      </c>
      <c r="AL26" s="60">
        <v>16</v>
      </c>
      <c r="AM26" s="60">
        <v>5</v>
      </c>
      <c r="AN26" s="60">
        <f t="shared" si="20"/>
        <v>21</v>
      </c>
      <c r="AO26" s="67"/>
      <c r="AP26" s="60"/>
      <c r="AQ26" s="60"/>
      <c r="AR26" s="60"/>
      <c r="AS26" s="60">
        <f t="shared" si="21"/>
        <v>0</v>
      </c>
      <c r="AT26" s="67"/>
      <c r="AU26" s="60">
        <v>18</v>
      </c>
      <c r="AV26" s="60">
        <v>13</v>
      </c>
      <c r="AW26" s="60">
        <v>5</v>
      </c>
      <c r="AX26" s="60">
        <f t="shared" si="22"/>
        <v>18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</row>
    <row r="27" spans="1:66" x14ac:dyDescent="0.25">
      <c r="A27" s="56">
        <v>22</v>
      </c>
      <c r="B27" s="87" t="s">
        <v>898</v>
      </c>
      <c r="C27" s="87" t="s">
        <v>897</v>
      </c>
      <c r="D27" s="87" t="s">
        <v>11</v>
      </c>
      <c r="E27" s="56">
        <f t="shared" si="26"/>
        <v>41</v>
      </c>
      <c r="F27" s="56">
        <f t="shared" si="0"/>
        <v>1</v>
      </c>
      <c r="G27" s="67"/>
      <c r="H27" s="60" t="str">
        <f t="shared" si="1"/>
        <v/>
      </c>
      <c r="I27" s="60" t="str">
        <f t="shared" si="2"/>
        <v/>
      </c>
      <c r="J27" s="60" t="str">
        <f t="shared" si="3"/>
        <v/>
      </c>
      <c r="K27" s="60" t="str">
        <f t="shared" si="4"/>
        <v/>
      </c>
      <c r="L27" s="60" t="str">
        <f>IF(AQ27="","",AQ27)</f>
        <v/>
      </c>
      <c r="M27" s="74" t="str">
        <f t="shared" si="29"/>
        <v/>
      </c>
      <c r="N27" s="60" t="str">
        <f>IF(AZ27="","",AZ27)</f>
        <v/>
      </c>
      <c r="O27" s="60" t="str">
        <f>IF(BE27="","",BE27)</f>
        <v/>
      </c>
      <c r="P27" s="67"/>
      <c r="Q27" s="56">
        <f t="shared" si="27"/>
        <v>41</v>
      </c>
      <c r="R27" s="60" t="str">
        <f>IF($F18&gt;=5,IF(AB27="","",AB27),"")</f>
        <v/>
      </c>
      <c r="S27" s="60" t="str">
        <f>IF($F18&gt;=5,IF(AG27="","",AG27),"")</f>
        <v/>
      </c>
      <c r="T27" s="60" t="str">
        <f>IF($F18&gt;=5,IF(AL27="","",AL27),"")</f>
        <v/>
      </c>
      <c r="U27" s="60" t="str">
        <f>IF($F18&gt;=5,IF(AQ27="","",AQ27),"")</f>
        <v/>
      </c>
      <c r="V27" s="60" t="str">
        <f>IF($F18&gt;=5,IF(AR27="","",AR27),"")</f>
        <v/>
      </c>
      <c r="W27" s="60" t="str">
        <f>IF($F18&gt;=5,IF(AV27="","",AV27),"")</f>
        <v/>
      </c>
      <c r="X27" s="60" t="str">
        <f>IF($F18&gt;=5,IF(BA27="","",BA27),"")</f>
        <v/>
      </c>
      <c r="Y27" s="60" t="str">
        <f>IF($F18&gt;=5,IF(BF27="","",BF27),"")</f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0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>
        <v>7</v>
      </c>
      <c r="AV27" s="60">
        <v>36</v>
      </c>
      <c r="AW27" s="60">
        <v>5</v>
      </c>
      <c r="AX27" s="60">
        <f t="shared" si="22"/>
        <v>41</v>
      </c>
      <c r="AY27" s="67"/>
      <c r="AZ27" s="60"/>
      <c r="BA27" s="60"/>
      <c r="BB27" s="60"/>
      <c r="BC27" s="60">
        <f t="shared" si="23"/>
        <v>0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</row>
    <row r="28" spans="1:66" x14ac:dyDescent="0.25">
      <c r="A28" s="56">
        <v>23</v>
      </c>
      <c r="B28" s="77" t="s">
        <v>121</v>
      </c>
      <c r="C28" s="77" t="s">
        <v>696</v>
      </c>
      <c r="D28" s="77" t="s">
        <v>22</v>
      </c>
      <c r="E28" s="56">
        <f t="shared" si="26"/>
        <v>39</v>
      </c>
      <c r="F28" s="56">
        <f t="shared" si="0"/>
        <v>2</v>
      </c>
      <c r="G28" s="67"/>
      <c r="H28" s="60" t="str">
        <f t="shared" si="1"/>
        <v/>
      </c>
      <c r="I28" s="60" t="str">
        <f t="shared" si="2"/>
        <v>DSQ</v>
      </c>
      <c r="J28" s="60">
        <f t="shared" si="3"/>
        <v>9</v>
      </c>
      <c r="K28" s="60" t="str">
        <f t="shared" si="4"/>
        <v/>
      </c>
      <c r="L28" s="60" t="str">
        <f t="shared" ref="L28:L35" si="30">IF(AU28="","",AU28)</f>
        <v/>
      </c>
      <c r="M28" s="60" t="str">
        <f t="shared" si="29"/>
        <v/>
      </c>
      <c r="N28" s="60" t="str">
        <f>IF(BE28="","",BE28)</f>
        <v/>
      </c>
      <c r="O28" s="60" t="str">
        <f>IF(BJ28="","",BJ28)</f>
        <v/>
      </c>
      <c r="P28" s="67"/>
      <c r="Q28" s="56">
        <f t="shared" si="27"/>
        <v>39</v>
      </c>
      <c r="R28" s="60" t="str">
        <f t="shared" ref="R28:R38" si="31">IF($F28&gt;=5,IF(AB28="","",AB28),"")</f>
        <v/>
      </c>
      <c r="S28" s="60" t="str">
        <f t="shared" ref="S28:S38" si="32">IF($F28&gt;=5,IF(AG28="","",AG28),"")</f>
        <v/>
      </c>
      <c r="T28" s="60" t="str">
        <f t="shared" ref="T28:T38" si="33">IF($F28&gt;=5,IF(AL28="","",AL28),"")</f>
        <v/>
      </c>
      <c r="U28" s="60" t="str">
        <f t="shared" ref="U28:U38" si="34">IF($F28&gt;=5,IF(AQ28="","",AQ28),"")</f>
        <v/>
      </c>
      <c r="V28" s="60" t="str">
        <f t="shared" ref="V28:V35" si="35">IF($F28&gt;=5,IF(AV28="","",AV28),"")</f>
        <v/>
      </c>
      <c r="W28" s="60" t="str">
        <f t="shared" ref="W28:W35" si="36">IF($F28&gt;=5,IF(BA28="","",BA28),"")</f>
        <v/>
      </c>
      <c r="X28" s="60" t="str">
        <f t="shared" ref="X28:X35" si="37">IF($F28&gt;=5,IF(BF28="","",BF28),"")</f>
        <v/>
      </c>
      <c r="Y28" s="60" t="str">
        <f t="shared" ref="Y28:Y35" si="38">IF($F28&gt;=5,IF(BK28="","",BK28),"")</f>
        <v/>
      </c>
      <c r="Z28" s="67"/>
      <c r="AA28" s="91"/>
      <c r="AB28" s="91"/>
      <c r="AC28" s="91"/>
      <c r="AD28" s="60">
        <f t="shared" si="18"/>
        <v>0</v>
      </c>
      <c r="AE28" s="67"/>
      <c r="AF28" s="88" t="s">
        <v>56</v>
      </c>
      <c r="AG28" s="60">
        <v>0</v>
      </c>
      <c r="AH28" s="60">
        <v>5</v>
      </c>
      <c r="AI28" s="60">
        <f t="shared" si="19"/>
        <v>5</v>
      </c>
      <c r="AJ28" s="67"/>
      <c r="AK28" s="60">
        <v>9</v>
      </c>
      <c r="AL28" s="60">
        <v>29</v>
      </c>
      <c r="AM28" s="60">
        <v>5</v>
      </c>
      <c r="AN28" s="60">
        <f t="shared" si="20"/>
        <v>34</v>
      </c>
      <c r="AO28" s="67"/>
      <c r="AP28" s="60"/>
      <c r="AQ28" s="60"/>
      <c r="AR28" s="60"/>
      <c r="AS28" s="60">
        <f t="shared" si="21"/>
        <v>0</v>
      </c>
      <c r="AT28" s="67"/>
      <c r="AU28" s="60"/>
      <c r="AV28" s="60"/>
      <c r="AW28" s="60"/>
      <c r="AX28" s="60">
        <f t="shared" si="22"/>
        <v>0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</row>
    <row r="29" spans="1:66" x14ac:dyDescent="0.25">
      <c r="A29" s="56">
        <v>24</v>
      </c>
      <c r="B29" s="89" t="s">
        <v>736</v>
      </c>
      <c r="C29" s="87" t="s">
        <v>737</v>
      </c>
      <c r="D29" s="89" t="s">
        <v>715</v>
      </c>
      <c r="E29" s="56">
        <f t="shared" si="26"/>
        <v>37</v>
      </c>
      <c r="F29" s="56">
        <f t="shared" si="0"/>
        <v>1</v>
      </c>
      <c r="G29" s="67"/>
      <c r="H29" s="74">
        <f t="shared" si="1"/>
        <v>8</v>
      </c>
      <c r="I29" s="74" t="str">
        <f t="shared" si="2"/>
        <v/>
      </c>
      <c r="J29" s="74" t="str">
        <f t="shared" si="3"/>
        <v/>
      </c>
      <c r="K29" s="74" t="str">
        <f t="shared" si="4"/>
        <v/>
      </c>
      <c r="L29" s="74" t="str">
        <f t="shared" si="30"/>
        <v/>
      </c>
      <c r="M29" s="74" t="str">
        <f t="shared" si="29"/>
        <v/>
      </c>
      <c r="N29" s="74" t="str">
        <f>IF(BE29="","",BE29)</f>
        <v/>
      </c>
      <c r="O29" s="74" t="str">
        <f>IF(BJ29="","",BJ29)</f>
        <v/>
      </c>
      <c r="P29" s="67"/>
      <c r="Q29" s="56">
        <f t="shared" si="27"/>
        <v>37</v>
      </c>
      <c r="R29" s="74" t="str">
        <f t="shared" si="31"/>
        <v/>
      </c>
      <c r="S29" s="74" t="str">
        <f t="shared" si="32"/>
        <v/>
      </c>
      <c r="T29" s="74" t="str">
        <f t="shared" si="33"/>
        <v/>
      </c>
      <c r="U29" s="74" t="str">
        <f t="shared" si="34"/>
        <v/>
      </c>
      <c r="V29" s="74" t="str">
        <f t="shared" si="35"/>
        <v/>
      </c>
      <c r="W29" s="74" t="str">
        <f t="shared" si="36"/>
        <v/>
      </c>
      <c r="X29" s="74" t="str">
        <f t="shared" si="37"/>
        <v/>
      </c>
      <c r="Y29" s="60" t="str">
        <f t="shared" si="38"/>
        <v/>
      </c>
      <c r="Z29" s="67"/>
      <c r="AA29" s="91">
        <v>8</v>
      </c>
      <c r="AB29" s="91">
        <v>32</v>
      </c>
      <c r="AC29" s="91">
        <v>5</v>
      </c>
      <c r="AD29" s="60">
        <f t="shared" si="18"/>
        <v>37</v>
      </c>
      <c r="AE29" s="67"/>
      <c r="AF29" s="60"/>
      <c r="AG29" s="60"/>
      <c r="AH29" s="60"/>
      <c r="AI29" s="60">
        <f t="shared" si="19"/>
        <v>0</v>
      </c>
      <c r="AJ29" s="67"/>
      <c r="AK29" s="60"/>
      <c r="AL29" s="60"/>
      <c r="AM29" s="60"/>
      <c r="AN29" s="60">
        <f t="shared" si="20"/>
        <v>0</v>
      </c>
      <c r="AO29" s="67"/>
      <c r="AP29" s="60"/>
      <c r="AQ29" s="60"/>
      <c r="AR29" s="60"/>
      <c r="AS29" s="60">
        <f t="shared" si="21"/>
        <v>0</v>
      </c>
      <c r="AT29" s="67"/>
      <c r="AU29" s="60"/>
      <c r="AV29" s="60"/>
      <c r="AW29" s="60"/>
      <c r="AX29" s="60">
        <f t="shared" si="22"/>
        <v>0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</row>
    <row r="30" spans="1:66" x14ac:dyDescent="0.25">
      <c r="A30" s="56">
        <f t="shared" si="28"/>
        <v>24</v>
      </c>
      <c r="B30" s="87" t="s">
        <v>834</v>
      </c>
      <c r="C30" s="87" t="s">
        <v>835</v>
      </c>
      <c r="D30" s="87" t="s">
        <v>455</v>
      </c>
      <c r="E30" s="56">
        <f t="shared" si="26"/>
        <v>37</v>
      </c>
      <c r="F30" s="56">
        <f t="shared" si="0"/>
        <v>1</v>
      </c>
      <c r="G30" s="67"/>
      <c r="H30" s="60" t="str">
        <f t="shared" si="1"/>
        <v/>
      </c>
      <c r="I30" s="60">
        <f t="shared" si="2"/>
        <v>8</v>
      </c>
      <c r="J30" s="60" t="str">
        <f t="shared" si="3"/>
        <v/>
      </c>
      <c r="K30" s="60" t="str">
        <f t="shared" si="4"/>
        <v/>
      </c>
      <c r="L30" s="60" t="str">
        <f t="shared" si="30"/>
        <v/>
      </c>
      <c r="M30" s="60" t="str">
        <f t="shared" si="29"/>
        <v/>
      </c>
      <c r="N30" s="60" t="str">
        <f>IF(BE30="","",BE30)</f>
        <v/>
      </c>
      <c r="O30" s="60" t="str">
        <f>IF(BJ30="","",BJ30)</f>
        <v/>
      </c>
      <c r="P30" s="67"/>
      <c r="Q30" s="56">
        <f t="shared" si="27"/>
        <v>37</v>
      </c>
      <c r="R30" s="60" t="str">
        <f t="shared" si="31"/>
        <v/>
      </c>
      <c r="S30" s="60" t="str">
        <f t="shared" si="32"/>
        <v/>
      </c>
      <c r="T30" s="60" t="str">
        <f t="shared" si="33"/>
        <v/>
      </c>
      <c r="U30" s="60" t="str">
        <f t="shared" si="34"/>
        <v/>
      </c>
      <c r="V30" s="60" t="str">
        <f t="shared" si="35"/>
        <v/>
      </c>
      <c r="W30" s="60" t="str">
        <f t="shared" si="36"/>
        <v/>
      </c>
      <c r="X30" s="60" t="str">
        <f t="shared" si="37"/>
        <v/>
      </c>
      <c r="Y30" s="60" t="str">
        <f t="shared" si="38"/>
        <v/>
      </c>
      <c r="Z30" s="67"/>
      <c r="AA30" s="91"/>
      <c r="AB30" s="91"/>
      <c r="AC30" s="91"/>
      <c r="AD30" s="60">
        <f t="shared" si="18"/>
        <v>0</v>
      </c>
      <c r="AE30" s="67"/>
      <c r="AF30" s="60">
        <v>8</v>
      </c>
      <c r="AG30" s="60">
        <v>32</v>
      </c>
      <c r="AH30" s="60">
        <v>5</v>
      </c>
      <c r="AI30" s="60">
        <f t="shared" si="19"/>
        <v>37</v>
      </c>
      <c r="AJ30" s="67"/>
      <c r="AK30" s="60"/>
      <c r="AL30" s="60"/>
      <c r="AM30" s="60"/>
      <c r="AN30" s="60">
        <f t="shared" si="20"/>
        <v>0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</row>
    <row r="31" spans="1:66" x14ac:dyDescent="0.25">
      <c r="A31" s="56">
        <f t="shared" si="28"/>
        <v>24</v>
      </c>
      <c r="B31" s="87" t="s">
        <v>857</v>
      </c>
      <c r="C31" s="87" t="s">
        <v>484</v>
      </c>
      <c r="D31" s="87" t="s">
        <v>242</v>
      </c>
      <c r="E31" s="56">
        <f t="shared" si="26"/>
        <v>37</v>
      </c>
      <c r="F31" s="56">
        <f t="shared" si="0"/>
        <v>1</v>
      </c>
      <c r="G31" s="67"/>
      <c r="H31" s="60" t="str">
        <f t="shared" si="1"/>
        <v/>
      </c>
      <c r="I31" s="60" t="str">
        <f t="shared" si="2"/>
        <v/>
      </c>
      <c r="J31" s="60" t="str">
        <f t="shared" si="3"/>
        <v/>
      </c>
      <c r="K31" s="60">
        <f t="shared" si="4"/>
        <v>8</v>
      </c>
      <c r="L31" s="60" t="str">
        <f t="shared" si="30"/>
        <v/>
      </c>
      <c r="M31" s="60" t="str">
        <f>IF(AU31="","",AU31)</f>
        <v/>
      </c>
      <c r="N31" s="60" t="str">
        <f>IF(AZ31="","",AZ31)</f>
        <v/>
      </c>
      <c r="O31" s="60" t="str">
        <f>IF(BE31="","",BE31)</f>
        <v/>
      </c>
      <c r="P31" s="67"/>
      <c r="Q31" s="56">
        <f t="shared" si="27"/>
        <v>37</v>
      </c>
      <c r="R31" s="60" t="str">
        <f t="shared" si="31"/>
        <v/>
      </c>
      <c r="S31" s="60" t="str">
        <f t="shared" si="32"/>
        <v/>
      </c>
      <c r="T31" s="60" t="str">
        <f t="shared" si="33"/>
        <v/>
      </c>
      <c r="U31" s="60" t="str">
        <f t="shared" si="34"/>
        <v/>
      </c>
      <c r="V31" s="60" t="str">
        <f t="shared" si="35"/>
        <v/>
      </c>
      <c r="W31" s="60" t="str">
        <f t="shared" si="36"/>
        <v/>
      </c>
      <c r="X31" s="60" t="str">
        <f t="shared" si="37"/>
        <v/>
      </c>
      <c r="Y31" s="60" t="str">
        <f t="shared" si="38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60">
        <v>8</v>
      </c>
      <c r="AQ31" s="60">
        <v>32</v>
      </c>
      <c r="AR31" s="60">
        <v>5</v>
      </c>
      <c r="AS31" s="60">
        <f t="shared" si="21"/>
        <v>37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57"/>
    </row>
    <row r="32" spans="1:66" x14ac:dyDescent="0.25">
      <c r="A32" s="56">
        <v>27</v>
      </c>
      <c r="B32" s="87" t="s">
        <v>840</v>
      </c>
      <c r="C32" s="78" t="s">
        <v>841</v>
      </c>
      <c r="D32" s="78" t="s">
        <v>455</v>
      </c>
      <c r="E32" s="56">
        <f t="shared" si="26"/>
        <v>34</v>
      </c>
      <c r="F32" s="56">
        <f t="shared" si="0"/>
        <v>1</v>
      </c>
      <c r="G32" s="67"/>
      <c r="H32" s="60" t="str">
        <f t="shared" si="1"/>
        <v/>
      </c>
      <c r="I32" s="60">
        <f t="shared" si="2"/>
        <v>9</v>
      </c>
      <c r="J32" s="60" t="str">
        <f t="shared" si="3"/>
        <v/>
      </c>
      <c r="K32" s="60" t="str">
        <f t="shared" si="4"/>
        <v/>
      </c>
      <c r="L32" s="60" t="str">
        <f t="shared" si="30"/>
        <v/>
      </c>
      <c r="M32" s="60" t="str">
        <f>IF(AZ32="","",AZ32)</f>
        <v/>
      </c>
      <c r="N32" s="60" t="str">
        <f>IF(BE32="","",BE32)</f>
        <v/>
      </c>
      <c r="O32" s="60" t="str">
        <f>IF(BJ32="","",BJ32)</f>
        <v/>
      </c>
      <c r="P32" s="67"/>
      <c r="Q32" s="56">
        <f t="shared" si="27"/>
        <v>34</v>
      </c>
      <c r="R32" s="60" t="str">
        <f t="shared" si="31"/>
        <v/>
      </c>
      <c r="S32" s="60" t="str">
        <f t="shared" si="32"/>
        <v/>
      </c>
      <c r="T32" s="60" t="str">
        <f t="shared" si="33"/>
        <v/>
      </c>
      <c r="U32" s="60" t="str">
        <f t="shared" si="34"/>
        <v/>
      </c>
      <c r="V32" s="60" t="str">
        <f t="shared" si="35"/>
        <v/>
      </c>
      <c r="W32" s="60" t="str">
        <f t="shared" si="36"/>
        <v/>
      </c>
      <c r="X32" s="60" t="str">
        <f t="shared" si="37"/>
        <v/>
      </c>
      <c r="Y32" s="60" t="str">
        <f t="shared" si="38"/>
        <v/>
      </c>
      <c r="Z32" s="67"/>
      <c r="AA32" s="60"/>
      <c r="AB32" s="60"/>
      <c r="AC32" s="60"/>
      <c r="AD32" s="60">
        <f t="shared" si="18"/>
        <v>0</v>
      </c>
      <c r="AE32" s="67"/>
      <c r="AF32" s="60">
        <v>9</v>
      </c>
      <c r="AG32" s="60">
        <v>29</v>
      </c>
      <c r="AH32" s="60">
        <v>5</v>
      </c>
      <c r="AI32" s="60">
        <f t="shared" si="19"/>
        <v>34</v>
      </c>
      <c r="AJ32" s="67"/>
      <c r="AK32" s="60"/>
      <c r="AL32" s="60"/>
      <c r="AM32" s="60"/>
      <c r="AN32" s="60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/>
      <c r="BA32" s="60"/>
      <c r="BB32" s="60"/>
      <c r="BC32" s="60">
        <f t="shared" si="23"/>
        <v>0</v>
      </c>
      <c r="BD32" s="67"/>
      <c r="BE32" s="68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57"/>
    </row>
    <row r="33" spans="1:66" x14ac:dyDescent="0.25">
      <c r="A33" s="56">
        <v>28</v>
      </c>
      <c r="B33" s="89" t="s">
        <v>719</v>
      </c>
      <c r="C33" s="87" t="s">
        <v>720</v>
      </c>
      <c r="D33" s="89" t="s">
        <v>22</v>
      </c>
      <c r="E33" s="56">
        <f t="shared" si="26"/>
        <v>29</v>
      </c>
      <c r="F33" s="56">
        <f t="shared" si="0"/>
        <v>1</v>
      </c>
      <c r="G33" s="67"/>
      <c r="H33" s="74">
        <f t="shared" si="1"/>
        <v>11</v>
      </c>
      <c r="I33" s="74" t="str">
        <f t="shared" si="2"/>
        <v/>
      </c>
      <c r="J33" s="74" t="str">
        <f t="shared" si="3"/>
        <v/>
      </c>
      <c r="K33" s="74" t="str">
        <f t="shared" si="4"/>
        <v/>
      </c>
      <c r="L33" s="74" t="str">
        <f t="shared" si="30"/>
        <v/>
      </c>
      <c r="M33" s="74" t="str">
        <f>IF(AZ33="","",AZ33)</f>
        <v/>
      </c>
      <c r="N33" s="74" t="str">
        <f>IF(BE33="","",BE33)</f>
        <v/>
      </c>
      <c r="O33" s="74" t="str">
        <f>IF(BJ33="","",BJ33)</f>
        <v/>
      </c>
      <c r="P33" s="67"/>
      <c r="Q33" s="56">
        <f t="shared" si="27"/>
        <v>29</v>
      </c>
      <c r="R33" s="74" t="str">
        <f t="shared" si="31"/>
        <v/>
      </c>
      <c r="S33" s="74" t="str">
        <f t="shared" si="32"/>
        <v/>
      </c>
      <c r="T33" s="74" t="str">
        <f t="shared" si="33"/>
        <v/>
      </c>
      <c r="U33" s="74" t="str">
        <f t="shared" si="34"/>
        <v/>
      </c>
      <c r="V33" s="74" t="str">
        <f t="shared" si="35"/>
        <v/>
      </c>
      <c r="W33" s="74" t="str">
        <f t="shared" si="36"/>
        <v/>
      </c>
      <c r="X33" s="74" t="str">
        <f t="shared" si="37"/>
        <v/>
      </c>
      <c r="Y33" s="60" t="str">
        <f t="shared" si="38"/>
        <v/>
      </c>
      <c r="Z33" s="67"/>
      <c r="AA33" s="91">
        <v>11</v>
      </c>
      <c r="AB33" s="91">
        <v>24</v>
      </c>
      <c r="AC33" s="91">
        <v>5</v>
      </c>
      <c r="AD33" s="60">
        <f t="shared" si="18"/>
        <v>29</v>
      </c>
      <c r="AE33" s="67"/>
      <c r="AF33" s="60"/>
      <c r="AG33" s="60"/>
      <c r="AH33" s="60"/>
      <c r="AI33" s="60">
        <f t="shared" si="19"/>
        <v>0</v>
      </c>
      <c r="AJ33" s="67"/>
      <c r="AK33" s="60"/>
      <c r="AL33" s="60"/>
      <c r="AM33" s="60"/>
      <c r="AN33" s="60">
        <f t="shared" si="20"/>
        <v>0</v>
      </c>
      <c r="AO33" s="67"/>
      <c r="AP33" s="60"/>
      <c r="AQ33" s="60"/>
      <c r="AR33" s="60"/>
      <c r="AS33" s="60">
        <f t="shared" si="21"/>
        <v>0</v>
      </c>
      <c r="AT33" s="67"/>
      <c r="AU33" s="60"/>
      <c r="AV33" s="60"/>
      <c r="AW33" s="60"/>
      <c r="AX33" s="60">
        <f t="shared" si="22"/>
        <v>0</v>
      </c>
      <c r="AY33" s="67"/>
      <c r="AZ33" s="60"/>
      <c r="BA33" s="60"/>
      <c r="BB33" s="60"/>
      <c r="BC33" s="60">
        <f t="shared" si="23"/>
        <v>0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93"/>
    </row>
    <row r="34" spans="1:66" x14ac:dyDescent="0.25">
      <c r="A34" s="56">
        <v>29</v>
      </c>
      <c r="B34" s="89" t="s">
        <v>563</v>
      </c>
      <c r="C34" s="87" t="s">
        <v>721</v>
      </c>
      <c r="D34" s="89" t="s">
        <v>22</v>
      </c>
      <c r="E34" s="56">
        <f t="shared" si="26"/>
        <v>27</v>
      </c>
      <c r="F34" s="56">
        <f t="shared" si="0"/>
        <v>1</v>
      </c>
      <c r="G34" s="67"/>
      <c r="H34" s="74">
        <f t="shared" si="1"/>
        <v>12</v>
      </c>
      <c r="I34" s="74" t="str">
        <f t="shared" si="2"/>
        <v/>
      </c>
      <c r="J34" s="74" t="str">
        <f t="shared" si="3"/>
        <v/>
      </c>
      <c r="K34" s="74" t="str">
        <f t="shared" si="4"/>
        <v/>
      </c>
      <c r="L34" s="74" t="str">
        <f t="shared" si="30"/>
        <v/>
      </c>
      <c r="M34" s="74" t="str">
        <f>IF(AZ34="","",AZ34)</f>
        <v/>
      </c>
      <c r="N34" s="74" t="str">
        <f>IF(BE34="","",BE34)</f>
        <v/>
      </c>
      <c r="O34" s="74" t="str">
        <f>IF(BJ34="","",BJ34)</f>
        <v/>
      </c>
      <c r="P34" s="67"/>
      <c r="Q34" s="56">
        <f t="shared" si="27"/>
        <v>27</v>
      </c>
      <c r="R34" s="74" t="str">
        <f t="shared" si="31"/>
        <v/>
      </c>
      <c r="S34" s="74" t="str">
        <f t="shared" si="32"/>
        <v/>
      </c>
      <c r="T34" s="74" t="str">
        <f t="shared" si="33"/>
        <v/>
      </c>
      <c r="U34" s="74" t="str">
        <f t="shared" si="34"/>
        <v/>
      </c>
      <c r="V34" s="74" t="str">
        <f t="shared" si="35"/>
        <v/>
      </c>
      <c r="W34" s="74" t="str">
        <f t="shared" si="36"/>
        <v/>
      </c>
      <c r="X34" s="74" t="str">
        <f t="shared" si="37"/>
        <v/>
      </c>
      <c r="Y34" s="60" t="str">
        <f t="shared" si="38"/>
        <v/>
      </c>
      <c r="Z34" s="67"/>
      <c r="AA34" s="91">
        <v>12</v>
      </c>
      <c r="AB34" s="91">
        <v>22</v>
      </c>
      <c r="AC34" s="91">
        <v>5</v>
      </c>
      <c r="AD34" s="60">
        <f t="shared" si="18"/>
        <v>27</v>
      </c>
      <c r="AE34" s="67"/>
      <c r="AF34" s="76"/>
      <c r="AG34" s="60"/>
      <c r="AH34" s="60"/>
      <c r="AI34" s="60">
        <f t="shared" si="19"/>
        <v>0</v>
      </c>
      <c r="AJ34" s="67"/>
      <c r="AK34" s="60"/>
      <c r="AL34" s="60"/>
      <c r="AM34" s="60"/>
      <c r="AN34" s="60">
        <f t="shared" si="20"/>
        <v>0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</row>
    <row r="35" spans="1:66" x14ac:dyDescent="0.25">
      <c r="A35" s="56">
        <f t="shared" si="28"/>
        <v>29</v>
      </c>
      <c r="B35" s="87" t="s">
        <v>679</v>
      </c>
      <c r="C35" s="87" t="s">
        <v>860</v>
      </c>
      <c r="D35" s="87" t="s">
        <v>120</v>
      </c>
      <c r="E35" s="56">
        <f t="shared" si="26"/>
        <v>27</v>
      </c>
      <c r="F35" s="56">
        <f t="shared" si="0"/>
        <v>1</v>
      </c>
      <c r="G35" s="67"/>
      <c r="H35" s="60" t="str">
        <f t="shared" si="1"/>
        <v/>
      </c>
      <c r="I35" s="60" t="str">
        <f t="shared" si="2"/>
        <v/>
      </c>
      <c r="J35" s="60">
        <f t="shared" si="3"/>
        <v>12</v>
      </c>
      <c r="K35" s="60" t="str">
        <f t="shared" si="4"/>
        <v/>
      </c>
      <c r="L35" s="60" t="str">
        <f t="shared" si="30"/>
        <v/>
      </c>
      <c r="M35" s="60" t="str">
        <f>IF(AU35="","",AU35)</f>
        <v/>
      </c>
      <c r="N35" s="60" t="str">
        <f>IF(AZ35="","",AZ35)</f>
        <v/>
      </c>
      <c r="O35" s="60" t="str">
        <f>IF(BE35="","",BE35)</f>
        <v/>
      </c>
      <c r="P35" s="67"/>
      <c r="Q35" s="56">
        <f t="shared" si="27"/>
        <v>27</v>
      </c>
      <c r="R35" s="60" t="str">
        <f t="shared" si="31"/>
        <v/>
      </c>
      <c r="S35" s="60" t="str">
        <f t="shared" si="32"/>
        <v/>
      </c>
      <c r="T35" s="60" t="str">
        <f t="shared" si="33"/>
        <v/>
      </c>
      <c r="U35" s="60" t="str">
        <f t="shared" si="34"/>
        <v/>
      </c>
      <c r="V35" s="60" t="str">
        <f t="shared" si="35"/>
        <v/>
      </c>
      <c r="W35" s="60" t="str">
        <f t="shared" si="36"/>
        <v/>
      </c>
      <c r="X35" s="60" t="str">
        <f t="shared" si="37"/>
        <v/>
      </c>
      <c r="Y35" s="60" t="str">
        <f t="shared" si="38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60">
        <v>12</v>
      </c>
      <c r="AL35" s="60">
        <v>22</v>
      </c>
      <c r="AM35" s="60">
        <v>5</v>
      </c>
      <c r="AN35" s="60">
        <f t="shared" si="20"/>
        <v>27</v>
      </c>
      <c r="AO35" s="67"/>
      <c r="AP35" s="60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</row>
    <row r="36" spans="1:66" x14ac:dyDescent="0.25">
      <c r="A36" s="56">
        <f t="shared" si="28"/>
        <v>29</v>
      </c>
      <c r="B36" s="87" t="s">
        <v>87</v>
      </c>
      <c r="C36" s="87" t="s">
        <v>889</v>
      </c>
      <c r="D36" s="87" t="s">
        <v>11</v>
      </c>
      <c r="E36" s="56">
        <f t="shared" si="26"/>
        <v>27</v>
      </c>
      <c r="F36" s="56">
        <f t="shared" si="0"/>
        <v>1</v>
      </c>
      <c r="G36" s="67"/>
      <c r="H36" s="60" t="str">
        <f t="shared" si="1"/>
        <v/>
      </c>
      <c r="I36" s="60" t="str">
        <f t="shared" si="2"/>
        <v/>
      </c>
      <c r="J36" s="60" t="str">
        <f t="shared" si="3"/>
        <v/>
      </c>
      <c r="K36" s="60" t="str">
        <f t="shared" si="4"/>
        <v/>
      </c>
      <c r="L36" s="60" t="str">
        <f>IF(AQ36="","",AQ36)</f>
        <v/>
      </c>
      <c r="M36" s="74" t="str">
        <f t="shared" ref="M36:M42" si="39">IF(AZ36="","",AZ36)</f>
        <v/>
      </c>
      <c r="N36" s="60" t="str">
        <f>IF(AZ36="","",AZ36)</f>
        <v/>
      </c>
      <c r="O36" s="60" t="str">
        <f>IF(BE36="","",BE36)</f>
        <v/>
      </c>
      <c r="P36" s="67"/>
      <c r="Q36" s="56">
        <f t="shared" si="27"/>
        <v>27</v>
      </c>
      <c r="R36" s="60" t="str">
        <f t="shared" si="31"/>
        <v/>
      </c>
      <c r="S36" s="60" t="str">
        <f t="shared" si="32"/>
        <v/>
      </c>
      <c r="T36" s="60" t="str">
        <f t="shared" si="33"/>
        <v/>
      </c>
      <c r="U36" s="60" t="str">
        <f t="shared" si="34"/>
        <v/>
      </c>
      <c r="V36" s="60" t="str">
        <f>IF($F36&gt;=5,IF(AR36="","",AR36),"")</f>
        <v/>
      </c>
      <c r="W36" s="60" t="str">
        <f>IF($F36&gt;=5,IF(AV36="","",AV36),"")</f>
        <v/>
      </c>
      <c r="X36" s="60" t="str">
        <f>IF($F36&gt;=5,IF(BA36="","",BA36),"")</f>
        <v/>
      </c>
      <c r="Y36" s="60" t="str">
        <f>IF($F36&gt;=5,IF(BF36="","",BF36),"")</f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8"/>
      <c r="AL36" s="60"/>
      <c r="AM36" s="60"/>
      <c r="AN36" s="60">
        <f t="shared" si="20"/>
        <v>0</v>
      </c>
      <c r="AO36" s="67"/>
      <c r="AP36" s="60"/>
      <c r="AQ36" s="60"/>
      <c r="AR36" s="60"/>
      <c r="AS36" s="60">
        <f t="shared" si="21"/>
        <v>0</v>
      </c>
      <c r="AT36" s="67"/>
      <c r="AU36" s="60">
        <v>12</v>
      </c>
      <c r="AV36" s="60">
        <v>22</v>
      </c>
      <c r="AW36" s="60">
        <v>5</v>
      </c>
      <c r="AX36" s="60">
        <f t="shared" si="22"/>
        <v>27</v>
      </c>
      <c r="AY36" s="67"/>
      <c r="AZ36" s="60"/>
      <c r="BA36" s="60"/>
      <c r="BB36" s="60"/>
      <c r="BC36" s="60">
        <f t="shared" si="23"/>
        <v>0</v>
      </c>
      <c r="BD36" s="67"/>
      <c r="BE36" s="60"/>
      <c r="BF36" s="60"/>
      <c r="BG36" s="60"/>
      <c r="BH36" s="60">
        <f t="shared" si="24"/>
        <v>0</v>
      </c>
      <c r="BI36" s="67"/>
      <c r="BJ36" s="60"/>
      <c r="BK36" s="60"/>
      <c r="BL36" s="60"/>
      <c r="BM36" s="60">
        <f t="shared" si="25"/>
        <v>0</v>
      </c>
      <c r="BN36" s="67"/>
    </row>
    <row r="37" spans="1:66" x14ac:dyDescent="0.25">
      <c r="A37" s="56">
        <v>32</v>
      </c>
      <c r="B37" s="87" t="s">
        <v>858</v>
      </c>
      <c r="C37" s="87" t="s">
        <v>859</v>
      </c>
      <c r="D37" s="87" t="s">
        <v>487</v>
      </c>
      <c r="E37" s="56">
        <f t="shared" si="26"/>
        <v>23</v>
      </c>
      <c r="F37" s="56">
        <f t="shared" si="0"/>
        <v>1</v>
      </c>
      <c r="G37" s="67"/>
      <c r="H37" s="60" t="str">
        <f t="shared" si="1"/>
        <v/>
      </c>
      <c r="I37" s="60" t="str">
        <f t="shared" si="2"/>
        <v/>
      </c>
      <c r="J37" s="60" t="str">
        <f t="shared" si="3"/>
        <v/>
      </c>
      <c r="K37" s="60" t="str">
        <f t="shared" si="4"/>
        <v/>
      </c>
      <c r="L37" s="60">
        <f>IF(AU37="","",AU37)</f>
        <v>14</v>
      </c>
      <c r="M37" s="74" t="str">
        <f t="shared" si="39"/>
        <v/>
      </c>
      <c r="N37" s="60" t="str">
        <f>IF(AZ37="","",AZ37)</f>
        <v/>
      </c>
      <c r="O37" s="60" t="str">
        <f>IF(BE37="","",BE37)</f>
        <v/>
      </c>
      <c r="P37" s="67"/>
      <c r="Q37" s="56">
        <f t="shared" si="27"/>
        <v>23</v>
      </c>
      <c r="R37" s="60" t="str">
        <f t="shared" si="31"/>
        <v/>
      </c>
      <c r="S37" s="60" t="str">
        <f t="shared" si="32"/>
        <v/>
      </c>
      <c r="T37" s="60" t="str">
        <f t="shared" si="33"/>
        <v/>
      </c>
      <c r="U37" s="60" t="str">
        <f t="shared" si="34"/>
        <v/>
      </c>
      <c r="V37" s="60" t="str">
        <f>IF($F37&gt;=5,IF(AV37="","",AV37),"")</f>
        <v/>
      </c>
      <c r="W37" s="60" t="str">
        <f>IF($F37&gt;=5,IF(BA37="","",BA37),"")</f>
        <v/>
      </c>
      <c r="X37" s="60" t="str">
        <f>IF($F37&gt;=5,IF(BF37="","",BF37),"")</f>
        <v/>
      </c>
      <c r="Y37" s="60" t="str">
        <f>IF($F37&gt;=5,IF(BK37="","",BK37),"")</f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/>
      <c r="AL37" s="60"/>
      <c r="AM37" s="60"/>
      <c r="AN37" s="60">
        <f t="shared" si="20"/>
        <v>0</v>
      </c>
      <c r="AO37" s="67"/>
      <c r="AP37" s="60"/>
      <c r="AQ37" s="60"/>
      <c r="AR37" s="60"/>
      <c r="AS37" s="60">
        <f t="shared" si="21"/>
        <v>0</v>
      </c>
      <c r="AT37" s="67"/>
      <c r="AU37" s="60">
        <v>14</v>
      </c>
      <c r="AV37" s="60">
        <v>18</v>
      </c>
      <c r="AW37" s="60">
        <v>5</v>
      </c>
      <c r="AX37" s="60">
        <f t="shared" si="22"/>
        <v>23</v>
      </c>
      <c r="AY37" s="67"/>
      <c r="AZ37" s="60"/>
      <c r="BA37" s="60"/>
      <c r="BB37" s="60"/>
      <c r="BC37" s="60">
        <f t="shared" si="23"/>
        <v>0</v>
      </c>
      <c r="BD37" s="67"/>
      <c r="BE37" s="60"/>
      <c r="BF37" s="60"/>
      <c r="BG37" s="60"/>
      <c r="BH37" s="60">
        <f t="shared" si="24"/>
        <v>0</v>
      </c>
      <c r="BI37" s="67"/>
      <c r="BJ37" s="60"/>
      <c r="BK37" s="60"/>
      <c r="BL37" s="60"/>
      <c r="BM37" s="60">
        <f t="shared" si="25"/>
        <v>0</v>
      </c>
      <c r="BN37" s="67"/>
    </row>
    <row r="38" spans="1:66" x14ac:dyDescent="0.25">
      <c r="A38" s="56">
        <v>33</v>
      </c>
      <c r="B38" s="87" t="s">
        <v>887</v>
      </c>
      <c r="C38" s="87" t="s">
        <v>888</v>
      </c>
      <c r="D38" s="87" t="s">
        <v>11</v>
      </c>
      <c r="E38" s="56">
        <f t="shared" si="26"/>
        <v>21</v>
      </c>
      <c r="F38" s="56">
        <f t="shared" si="0"/>
        <v>1</v>
      </c>
      <c r="G38" s="67"/>
      <c r="H38" s="60" t="str">
        <f t="shared" si="1"/>
        <v/>
      </c>
      <c r="I38" s="60" t="str">
        <f t="shared" si="2"/>
        <v/>
      </c>
      <c r="J38" s="60" t="str">
        <f t="shared" si="3"/>
        <v/>
      </c>
      <c r="K38" s="60" t="str">
        <f t="shared" si="4"/>
        <v/>
      </c>
      <c r="L38" s="60" t="str">
        <f>IF(AQ38="","",AQ38)</f>
        <v/>
      </c>
      <c r="M38" s="74" t="str">
        <f t="shared" si="39"/>
        <v/>
      </c>
      <c r="N38" s="60" t="str">
        <f>IF(AZ38="","",AZ38)</f>
        <v/>
      </c>
      <c r="O38" s="60" t="str">
        <f>IF(BE38="","",BE38)</f>
        <v/>
      </c>
      <c r="P38" s="67"/>
      <c r="Q38" s="56">
        <f t="shared" si="27"/>
        <v>21</v>
      </c>
      <c r="R38" s="60" t="str">
        <f t="shared" si="31"/>
        <v/>
      </c>
      <c r="S38" s="60" t="str">
        <f t="shared" si="32"/>
        <v/>
      </c>
      <c r="T38" s="60" t="str">
        <f t="shared" si="33"/>
        <v/>
      </c>
      <c r="U38" s="60" t="str">
        <f t="shared" si="34"/>
        <v/>
      </c>
      <c r="V38" s="60" t="str">
        <f>IF($F38&gt;=5,IF(AR38="","",AR38),"")</f>
        <v/>
      </c>
      <c r="W38" s="60" t="str">
        <f>IF($F38&gt;=5,IF(AV38="","",AV38),"")</f>
        <v/>
      </c>
      <c r="X38" s="60" t="str">
        <f>IF($F38&gt;=5,IF(BA38="","",BA38),"")</f>
        <v/>
      </c>
      <c r="Y38" s="60" t="str">
        <f>IF($F38&gt;=5,IF(BF38="","",BF38),"")</f>
        <v/>
      </c>
      <c r="Z38" s="67"/>
      <c r="AA38" s="60"/>
      <c r="AB38" s="60"/>
      <c r="AC38" s="60"/>
      <c r="AD38" s="60">
        <f t="shared" si="18"/>
        <v>0</v>
      </c>
      <c r="AE38" s="67"/>
      <c r="AF38" s="60"/>
      <c r="AG38" s="60"/>
      <c r="AH38" s="60"/>
      <c r="AI38" s="60">
        <f t="shared" si="19"/>
        <v>0</v>
      </c>
      <c r="AJ38" s="67"/>
      <c r="AK38" s="60"/>
      <c r="AL38" s="60"/>
      <c r="AM38" s="60"/>
      <c r="AN38" s="60">
        <f t="shared" si="20"/>
        <v>0</v>
      </c>
      <c r="AO38" s="67"/>
      <c r="AP38" s="60"/>
      <c r="AQ38" s="60"/>
      <c r="AR38" s="60"/>
      <c r="AS38" s="60">
        <f t="shared" si="21"/>
        <v>0</v>
      </c>
      <c r="AT38" s="67"/>
      <c r="AU38" s="60">
        <v>15</v>
      </c>
      <c r="AV38" s="60">
        <v>16</v>
      </c>
      <c r="AW38" s="60">
        <v>5</v>
      </c>
      <c r="AX38" s="60">
        <f t="shared" si="22"/>
        <v>21</v>
      </c>
      <c r="AY38" s="67"/>
      <c r="AZ38" s="60"/>
      <c r="BA38" s="60"/>
      <c r="BB38" s="60"/>
      <c r="BC38" s="60">
        <f t="shared" si="23"/>
        <v>0</v>
      </c>
      <c r="BD38" s="67"/>
      <c r="BE38" s="60"/>
      <c r="BF38" s="60"/>
      <c r="BG38" s="60"/>
      <c r="BH38" s="60">
        <f t="shared" si="24"/>
        <v>0</v>
      </c>
      <c r="BI38" s="67"/>
      <c r="BJ38" s="60"/>
      <c r="BK38" s="60"/>
      <c r="BL38" s="60"/>
      <c r="BM38" s="60">
        <f t="shared" si="25"/>
        <v>0</v>
      </c>
      <c r="BN38" s="67"/>
    </row>
    <row r="39" spans="1:66" x14ac:dyDescent="0.25">
      <c r="A39" s="56">
        <v>34</v>
      </c>
      <c r="B39" s="66" t="s">
        <v>894</v>
      </c>
      <c r="C39" s="66" t="s">
        <v>895</v>
      </c>
      <c r="D39" s="66" t="s">
        <v>11</v>
      </c>
      <c r="E39" s="56">
        <f t="shared" si="26"/>
        <v>20</v>
      </c>
      <c r="F39" s="56">
        <f t="shared" si="0"/>
        <v>1</v>
      </c>
      <c r="G39" s="67"/>
      <c r="H39" s="60" t="str">
        <f t="shared" si="1"/>
        <v/>
      </c>
      <c r="I39" s="60" t="str">
        <f t="shared" si="2"/>
        <v/>
      </c>
      <c r="J39" s="60" t="str">
        <f t="shared" si="3"/>
        <v/>
      </c>
      <c r="K39" s="60" t="str">
        <f t="shared" si="4"/>
        <v/>
      </c>
      <c r="L39" s="60" t="str">
        <f>IF(AQ39="","",AQ39)</f>
        <v/>
      </c>
      <c r="M39" s="74" t="str">
        <f t="shared" si="39"/>
        <v/>
      </c>
      <c r="N39" s="60" t="str">
        <f>IF(AZ39="","",AZ39)</f>
        <v/>
      </c>
      <c r="O39" s="60" t="str">
        <f>IF(BE39="","",BE39)</f>
        <v/>
      </c>
      <c r="P39" s="67"/>
      <c r="Q39" s="56">
        <f t="shared" si="27"/>
        <v>20</v>
      </c>
      <c r="R39" s="60" t="str">
        <f>IF($F30&gt;=5,IF(AB39="","",AB39),"")</f>
        <v/>
      </c>
      <c r="S39" s="60" t="str">
        <f>IF($F30&gt;=5,IF(AG39="","",AG39),"")</f>
        <v/>
      </c>
      <c r="T39" s="60" t="str">
        <f>IF($F30&gt;=5,IF(AL39="","",AL39),"")</f>
        <v/>
      </c>
      <c r="U39" s="60" t="str">
        <f>IF($F30&gt;=5,IF(AQ39="","",AQ39),"")</f>
        <v/>
      </c>
      <c r="V39" s="60" t="str">
        <f>IF($F30&gt;=5,IF(AR39="","",AR39),"")</f>
        <v/>
      </c>
      <c r="W39" s="60" t="str">
        <f>IF($F30&gt;=5,IF(AV39="","",AV39),"")</f>
        <v/>
      </c>
      <c r="X39" s="60" t="str">
        <f>IF($F30&gt;=5,IF(BA39="","",BA39),"")</f>
        <v/>
      </c>
      <c r="Y39" s="60" t="str">
        <f>IF($F30&gt;=5,IF(BF39="","",BF39),"")</f>
        <v/>
      </c>
      <c r="Z39" s="67"/>
      <c r="AA39" s="60"/>
      <c r="AB39" s="60"/>
      <c r="AC39" s="60"/>
      <c r="AD39" s="60">
        <f t="shared" si="18"/>
        <v>0</v>
      </c>
      <c r="AE39" s="67"/>
      <c r="AF39" s="60"/>
      <c r="AG39" s="60"/>
      <c r="AH39" s="60"/>
      <c r="AI39" s="60">
        <f t="shared" si="19"/>
        <v>0</v>
      </c>
      <c r="AJ39" s="67"/>
      <c r="AK39" s="60"/>
      <c r="AL39" s="60"/>
      <c r="AM39" s="60"/>
      <c r="AN39" s="60">
        <f t="shared" si="20"/>
        <v>0</v>
      </c>
      <c r="AO39" s="67"/>
      <c r="AP39" s="60"/>
      <c r="AQ39" s="60"/>
      <c r="AR39" s="60"/>
      <c r="AS39" s="60">
        <f t="shared" si="21"/>
        <v>0</v>
      </c>
      <c r="AT39" s="67"/>
      <c r="AU39" s="60">
        <v>16</v>
      </c>
      <c r="AV39" s="60">
        <v>15</v>
      </c>
      <c r="AW39" s="60">
        <v>5</v>
      </c>
      <c r="AX39" s="60">
        <f t="shared" si="22"/>
        <v>20</v>
      </c>
      <c r="AY39" s="67"/>
      <c r="AZ39" s="60"/>
      <c r="BA39" s="60"/>
      <c r="BB39" s="60"/>
      <c r="BC39" s="60">
        <f t="shared" si="23"/>
        <v>0</v>
      </c>
      <c r="BD39" s="67"/>
      <c r="BE39" s="60"/>
      <c r="BF39" s="60"/>
      <c r="BG39" s="60"/>
      <c r="BH39" s="60">
        <f t="shared" si="24"/>
        <v>0</v>
      </c>
      <c r="BI39" s="67"/>
      <c r="BJ39" s="60"/>
      <c r="BK39" s="60"/>
      <c r="BL39" s="60"/>
      <c r="BM39" s="60">
        <f t="shared" si="25"/>
        <v>0</v>
      </c>
      <c r="BN39" s="67"/>
    </row>
    <row r="40" spans="1:66" x14ac:dyDescent="0.25">
      <c r="A40" s="56">
        <v>35</v>
      </c>
      <c r="B40" s="78" t="s">
        <v>829</v>
      </c>
      <c r="C40" s="78" t="s">
        <v>830</v>
      </c>
      <c r="D40" s="78" t="s">
        <v>11</v>
      </c>
      <c r="E40" s="56">
        <f t="shared" si="26"/>
        <v>18</v>
      </c>
      <c r="F40" s="56">
        <f t="shared" si="0"/>
        <v>1</v>
      </c>
      <c r="G40" s="67"/>
      <c r="H40" s="60" t="str">
        <f t="shared" si="1"/>
        <v/>
      </c>
      <c r="I40" s="60" t="str">
        <f t="shared" si="2"/>
        <v/>
      </c>
      <c r="J40" s="60">
        <f t="shared" si="3"/>
        <v>18</v>
      </c>
      <c r="K40" s="60" t="str">
        <f t="shared" si="4"/>
        <v/>
      </c>
      <c r="L40" s="60" t="str">
        <f>IF(AU40="","",AU40)</f>
        <v/>
      </c>
      <c r="M40" s="60" t="str">
        <f t="shared" si="39"/>
        <v/>
      </c>
      <c r="N40" s="60" t="str">
        <f>IF(BE40="","",BE40)</f>
        <v/>
      </c>
      <c r="O40" s="60" t="str">
        <f>IF(BJ40="","",BJ40)</f>
        <v/>
      </c>
      <c r="P40" s="67"/>
      <c r="Q40" s="56">
        <f t="shared" si="27"/>
        <v>18</v>
      </c>
      <c r="R40" s="60" t="str">
        <f>IF($F40&gt;=5,IF(AB40="","",AB40),"")</f>
        <v/>
      </c>
      <c r="S40" s="60" t="str">
        <f>IF($F40&gt;=5,IF(AG40="","",AG40),"")</f>
        <v/>
      </c>
      <c r="T40" s="60" t="str">
        <f>IF($F40&gt;=5,IF(AL40="","",AL40),"")</f>
        <v/>
      </c>
      <c r="U40" s="60" t="str">
        <f>IF($F40&gt;=5,IF(AQ40="","",AQ40),"")</f>
        <v/>
      </c>
      <c r="V40" s="60" t="str">
        <f>IF($F40&gt;=5,IF(AV40="","",AV40),"")</f>
        <v/>
      </c>
      <c r="W40" s="60" t="str">
        <f>IF($F40&gt;=5,IF(BA40="","",BA40),"")</f>
        <v/>
      </c>
      <c r="X40" s="60" t="str">
        <f>IF($F40&gt;=5,IF(BF40="","",BF40),"")</f>
        <v/>
      </c>
      <c r="Y40" s="60" t="str">
        <f>IF($F40&gt;=5,IF(BK40="","",BK40),"")</f>
        <v/>
      </c>
      <c r="Z40" s="67"/>
      <c r="AA40" s="91"/>
      <c r="AB40" s="91"/>
      <c r="AC40" s="91"/>
      <c r="AD40" s="60">
        <f t="shared" si="18"/>
        <v>0</v>
      </c>
      <c r="AE40" s="67"/>
      <c r="AF40" s="60"/>
      <c r="AG40" s="60"/>
      <c r="AH40" s="60"/>
      <c r="AI40" s="60">
        <f t="shared" si="19"/>
        <v>0</v>
      </c>
      <c r="AJ40" s="67"/>
      <c r="AK40" s="79">
        <v>18</v>
      </c>
      <c r="AL40" s="60">
        <v>13</v>
      </c>
      <c r="AM40" s="60">
        <v>5</v>
      </c>
      <c r="AN40" s="60">
        <f t="shared" si="20"/>
        <v>18</v>
      </c>
      <c r="AO40" s="67"/>
      <c r="AP40" s="60"/>
      <c r="AQ40" s="60"/>
      <c r="AR40" s="60"/>
      <c r="AS40" s="60">
        <f t="shared" si="21"/>
        <v>0</v>
      </c>
      <c r="AT40" s="67"/>
      <c r="AU40" s="60"/>
      <c r="AV40" s="60"/>
      <c r="AW40" s="60"/>
      <c r="AX40" s="60">
        <f t="shared" si="22"/>
        <v>0</v>
      </c>
      <c r="AY40" s="67"/>
      <c r="AZ40" s="60"/>
      <c r="BA40" s="60"/>
      <c r="BB40" s="60"/>
      <c r="BC40" s="60">
        <f t="shared" si="23"/>
        <v>0</v>
      </c>
      <c r="BD40" s="67"/>
      <c r="BE40" s="60"/>
      <c r="BF40" s="60"/>
      <c r="BG40" s="60"/>
      <c r="BH40" s="60">
        <f t="shared" si="24"/>
        <v>0</v>
      </c>
      <c r="BI40" s="67"/>
      <c r="BJ40" s="60"/>
      <c r="BK40" s="60"/>
      <c r="BL40" s="60"/>
      <c r="BM40" s="60">
        <f t="shared" si="25"/>
        <v>0</v>
      </c>
      <c r="BN40" s="67"/>
    </row>
    <row r="41" spans="1:66" x14ac:dyDescent="0.25">
      <c r="A41" s="56">
        <v>36</v>
      </c>
      <c r="B41" s="89" t="s">
        <v>728</v>
      </c>
      <c r="C41" s="87" t="s">
        <v>729</v>
      </c>
      <c r="D41" s="89" t="s">
        <v>715</v>
      </c>
      <c r="E41" s="56">
        <f t="shared" si="26"/>
        <v>5</v>
      </c>
      <c r="F41" s="56">
        <f t="shared" si="0"/>
        <v>1</v>
      </c>
      <c r="G41" s="67"/>
      <c r="H41" s="74" t="str">
        <f t="shared" si="1"/>
        <v>DSQ</v>
      </c>
      <c r="I41" s="74" t="str">
        <f t="shared" si="2"/>
        <v/>
      </c>
      <c r="J41" s="74" t="str">
        <f t="shared" si="3"/>
        <v/>
      </c>
      <c r="K41" s="74" t="str">
        <f t="shared" si="4"/>
        <v/>
      </c>
      <c r="L41" s="74" t="str">
        <f>IF(AU41="","",AU41)</f>
        <v/>
      </c>
      <c r="M41" s="74" t="str">
        <f t="shared" si="39"/>
        <v/>
      </c>
      <c r="N41" s="74" t="str">
        <f>IF(BE41="","",BE41)</f>
        <v/>
      </c>
      <c r="O41" s="74" t="str">
        <f>IF(BJ41="","",BJ41)</f>
        <v/>
      </c>
      <c r="P41" s="67"/>
      <c r="Q41" s="56">
        <f t="shared" si="27"/>
        <v>5</v>
      </c>
      <c r="R41" s="74" t="str">
        <f>IF($F41&gt;=5,IF(AB41="","",AB41),"")</f>
        <v/>
      </c>
      <c r="S41" s="74" t="str">
        <f>IF($F41&gt;=5,IF(AG41="","",AG41),"")</f>
        <v/>
      </c>
      <c r="T41" s="74" t="str">
        <f>IF($F41&gt;=5,IF(AL41="","",AL41),"")</f>
        <v/>
      </c>
      <c r="U41" s="74" t="str">
        <f>IF($F41&gt;=5,IF(AQ41="","",AQ41),"")</f>
        <v/>
      </c>
      <c r="V41" s="74" t="str">
        <f>IF($F41&gt;=5,IF(AV41="","",AV41),"")</f>
        <v/>
      </c>
      <c r="W41" s="74" t="str">
        <f>IF($F41&gt;=5,IF(BA41="","",BA41),"")</f>
        <v/>
      </c>
      <c r="X41" s="74" t="str">
        <f>IF($F41&gt;=5,IF(BF41="","",BF41),"")</f>
        <v/>
      </c>
      <c r="Y41" s="60" t="str">
        <f>IF($F41&gt;=5,IF(BK41="","",BK41),"")</f>
        <v/>
      </c>
      <c r="Z41" s="67"/>
      <c r="AA41" s="91" t="s">
        <v>56</v>
      </c>
      <c r="AB41" s="91">
        <v>0</v>
      </c>
      <c r="AC41" s="91">
        <v>5</v>
      </c>
      <c r="AD41" s="60">
        <f t="shared" si="18"/>
        <v>5</v>
      </c>
      <c r="AE41" s="67"/>
      <c r="AF41" s="60"/>
      <c r="AG41" s="60"/>
      <c r="AH41" s="60"/>
      <c r="AI41" s="60">
        <f t="shared" si="19"/>
        <v>0</v>
      </c>
      <c r="AJ41" s="67"/>
      <c r="AK41" s="60"/>
      <c r="AL41" s="60"/>
      <c r="AM41" s="60"/>
      <c r="AN41" s="60">
        <f t="shared" si="20"/>
        <v>0</v>
      </c>
      <c r="AO41" s="67"/>
      <c r="AP41" s="60"/>
      <c r="AQ41" s="60"/>
      <c r="AR41" s="60"/>
      <c r="AS41" s="60">
        <f t="shared" si="21"/>
        <v>0</v>
      </c>
      <c r="AT41" s="67"/>
      <c r="AU41" s="60"/>
      <c r="AV41" s="60"/>
      <c r="AW41" s="60"/>
      <c r="AX41" s="60">
        <f t="shared" si="22"/>
        <v>0</v>
      </c>
      <c r="AY41" s="67"/>
      <c r="AZ41" s="60"/>
      <c r="BA41" s="60"/>
      <c r="BB41" s="60"/>
      <c r="BC41" s="60">
        <f t="shared" si="23"/>
        <v>0</v>
      </c>
      <c r="BD41" s="67"/>
      <c r="BE41" s="60"/>
      <c r="BF41" s="60"/>
      <c r="BG41" s="60"/>
      <c r="BH41" s="60">
        <f t="shared" si="24"/>
        <v>0</v>
      </c>
      <c r="BI41" s="67"/>
      <c r="BJ41" s="60"/>
      <c r="BK41" s="60"/>
      <c r="BL41" s="60"/>
      <c r="BM41" s="60">
        <f t="shared" si="25"/>
        <v>0</v>
      </c>
      <c r="BN41" s="67"/>
    </row>
    <row r="42" spans="1:66" x14ac:dyDescent="0.25">
      <c r="A42" s="56">
        <f t="shared" si="28"/>
        <v>36</v>
      </c>
      <c r="B42" s="87" t="s">
        <v>890</v>
      </c>
      <c r="C42" s="87" t="s">
        <v>891</v>
      </c>
      <c r="D42" s="87" t="s">
        <v>11</v>
      </c>
      <c r="E42" s="56">
        <f t="shared" si="26"/>
        <v>5</v>
      </c>
      <c r="F42" s="56">
        <f t="shared" si="0"/>
        <v>1</v>
      </c>
      <c r="G42" s="67"/>
      <c r="H42" s="74" t="str">
        <f t="shared" si="1"/>
        <v/>
      </c>
      <c r="I42" s="74" t="str">
        <f t="shared" si="2"/>
        <v/>
      </c>
      <c r="J42" s="74" t="str">
        <f t="shared" si="3"/>
        <v/>
      </c>
      <c r="K42" s="74" t="str">
        <f t="shared" si="4"/>
        <v/>
      </c>
      <c r="L42" s="74" t="str">
        <f>IF(AU42="","",AU42)</f>
        <v>DNF</v>
      </c>
      <c r="M42" s="74" t="str">
        <f t="shared" si="39"/>
        <v/>
      </c>
      <c r="N42" s="74" t="str">
        <f>IF(BE42="","",BE42)</f>
        <v/>
      </c>
      <c r="O42" s="74" t="str">
        <f>IF(BJ42="","",BJ42)</f>
        <v/>
      </c>
      <c r="P42" s="67"/>
      <c r="Q42" s="56">
        <f t="shared" si="27"/>
        <v>5</v>
      </c>
      <c r="R42" s="60" t="str">
        <f>IF($F42&gt;=5,IF(AB42="","",AB42),"")</f>
        <v/>
      </c>
      <c r="S42" s="60" t="str">
        <f>IF($F42&gt;=5,IF(AG42="","",AG42),"")</f>
        <v/>
      </c>
      <c r="T42" s="60" t="str">
        <f>IF($F42&gt;=5,IF(AL42="","",AL42),"")</f>
        <v/>
      </c>
      <c r="U42" s="60" t="str">
        <f>IF($F42&gt;=5,IF(AQ42="","",AQ42),"")</f>
        <v/>
      </c>
      <c r="V42" s="60" t="str">
        <f>IF($F42&gt;=5,IF(AR42="","",AR42),"")</f>
        <v/>
      </c>
      <c r="W42" s="60" t="str">
        <f>IF($F42&gt;=5,IF(AV42="","",AV42),"")</f>
        <v/>
      </c>
      <c r="X42" s="60" t="str">
        <f>IF($F42&gt;=5,IF(BA42="","",BA42),"")</f>
        <v/>
      </c>
      <c r="Y42" s="60" t="str">
        <f>IF($F42&gt;=5,IF(BF42="","",BF42),"")</f>
        <v/>
      </c>
      <c r="Z42" s="67"/>
      <c r="AA42" s="60"/>
      <c r="AB42" s="60"/>
      <c r="AC42" s="60"/>
      <c r="AD42" s="60">
        <f t="shared" si="18"/>
        <v>0</v>
      </c>
      <c r="AE42" s="67"/>
      <c r="AF42" s="60"/>
      <c r="AG42" s="60"/>
      <c r="AH42" s="60"/>
      <c r="AI42" s="60">
        <f t="shared" si="19"/>
        <v>0</v>
      </c>
      <c r="AJ42" s="67"/>
      <c r="AK42" s="60"/>
      <c r="AL42" s="60"/>
      <c r="AM42" s="60"/>
      <c r="AN42" s="60">
        <f t="shared" si="20"/>
        <v>0</v>
      </c>
      <c r="AO42" s="67"/>
      <c r="AP42" s="60"/>
      <c r="AQ42" s="60"/>
      <c r="AR42" s="60"/>
      <c r="AS42" s="60">
        <f t="shared" si="21"/>
        <v>0</v>
      </c>
      <c r="AT42" s="67"/>
      <c r="AU42" s="88" t="s">
        <v>126</v>
      </c>
      <c r="AV42" s="60">
        <v>0</v>
      </c>
      <c r="AW42" s="60">
        <v>5</v>
      </c>
      <c r="AX42" s="60">
        <f t="shared" si="22"/>
        <v>5</v>
      </c>
      <c r="AY42" s="67"/>
      <c r="AZ42" s="60"/>
      <c r="BA42" s="60"/>
      <c r="BB42" s="60"/>
      <c r="BC42" s="60">
        <f t="shared" si="23"/>
        <v>0</v>
      </c>
      <c r="BD42" s="67"/>
      <c r="BE42" s="60"/>
      <c r="BF42" s="60"/>
      <c r="BG42" s="60"/>
      <c r="BH42" s="60">
        <f t="shared" si="24"/>
        <v>0</v>
      </c>
      <c r="BI42" s="67"/>
      <c r="BJ42" s="60"/>
      <c r="BK42" s="60"/>
      <c r="BL42" s="60"/>
      <c r="BM42" s="60">
        <f t="shared" si="25"/>
        <v>0</v>
      </c>
      <c r="BN42" s="67"/>
    </row>
    <row r="43" spans="1:66" ht="18.75" x14ac:dyDescent="0.3">
      <c r="A43" s="2"/>
      <c r="B43" s="2"/>
      <c r="C43" s="2"/>
      <c r="D43" s="2"/>
      <c r="E43" s="4"/>
      <c r="F43" s="4"/>
      <c r="G43" s="4"/>
      <c r="H43" s="2"/>
      <c r="I43" s="4"/>
      <c r="J43" s="4"/>
      <c r="K43" s="4"/>
      <c r="L43" s="4"/>
      <c r="M43" s="4"/>
      <c r="N43" s="4"/>
      <c r="O43" s="4"/>
      <c r="P43" s="4"/>
      <c r="Q43" s="4"/>
      <c r="R43" s="2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2"/>
      <c r="AG43" s="4"/>
      <c r="AH43" s="4"/>
      <c r="AI43" s="2"/>
      <c r="AJ43" s="4"/>
      <c r="AK43" s="4"/>
      <c r="AL43" s="4"/>
      <c r="AM43" s="4"/>
      <c r="AN43" s="4"/>
      <c r="AO43" s="4"/>
      <c r="AP43" s="4"/>
      <c r="AQ43" s="104"/>
      <c r="AR43" s="104"/>
      <c r="AS43" s="104"/>
      <c r="AT43" s="10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</row>
    <row r="44" spans="1:66" ht="18.75" x14ac:dyDescent="0.3">
      <c r="A44" s="2" t="s">
        <v>711</v>
      </c>
      <c r="B44" s="2"/>
      <c r="C44" s="2"/>
      <c r="D44" s="2"/>
      <c r="E44" s="4"/>
      <c r="F44" s="4"/>
      <c r="G44" s="4"/>
      <c r="H44" s="2"/>
      <c r="I44" s="4"/>
      <c r="J44" s="4"/>
      <c r="K44" s="4"/>
      <c r="L44" s="4"/>
      <c r="M44" s="4"/>
      <c r="N44" s="4"/>
      <c r="O44" s="4"/>
      <c r="P44" s="4"/>
      <c r="Q44" s="4"/>
      <c r="R44" s="2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2"/>
      <c r="AG44" s="4"/>
      <c r="AH44" s="4"/>
      <c r="AI44" s="2"/>
      <c r="AJ44" s="4"/>
      <c r="AK44" s="4"/>
      <c r="AL44" s="4"/>
      <c r="AM44" s="4"/>
      <c r="AN44" s="4"/>
      <c r="AO44" s="4"/>
      <c r="AP44" s="4"/>
      <c r="AQ44" s="104"/>
      <c r="AR44" s="104"/>
      <c r="AS44" s="104"/>
      <c r="AT44" s="10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</row>
    <row r="45" spans="1:66" x14ac:dyDescent="0.25">
      <c r="A45" s="87" t="s">
        <v>911</v>
      </c>
      <c r="E45" s="5"/>
      <c r="F45" s="5"/>
      <c r="G45" s="3"/>
      <c r="H45" s="5"/>
      <c r="I45" s="5"/>
      <c r="J45" s="5"/>
      <c r="K45" s="5"/>
      <c r="L45" s="5"/>
      <c r="M45" s="5"/>
      <c r="N45" s="5"/>
      <c r="O45" s="5"/>
      <c r="P45" s="3"/>
      <c r="Q45" s="5"/>
      <c r="R45" s="5"/>
      <c r="S45" s="5"/>
      <c r="T45" s="5"/>
      <c r="U45" s="5"/>
      <c r="V45" s="5"/>
      <c r="W45" s="5"/>
      <c r="X45" s="5"/>
      <c r="Y45" s="5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</row>
    <row r="46" spans="1:66" ht="101.25" x14ac:dyDescent="0.25">
      <c r="A46" s="55"/>
      <c r="B46" s="55"/>
      <c r="C46" s="55"/>
      <c r="D46" s="55"/>
      <c r="E46" s="56"/>
      <c r="F46" s="56"/>
      <c r="G46" s="57"/>
      <c r="H46" s="58" t="s">
        <v>448</v>
      </c>
      <c r="I46" s="72" t="s">
        <v>449</v>
      </c>
      <c r="J46" s="70" t="s">
        <v>495</v>
      </c>
      <c r="K46" s="70" t="s">
        <v>450</v>
      </c>
      <c r="L46" s="58" t="s">
        <v>451</v>
      </c>
      <c r="M46" s="58" t="s">
        <v>393</v>
      </c>
      <c r="N46" s="58" t="s">
        <v>496</v>
      </c>
      <c r="O46" s="58" t="s">
        <v>497</v>
      </c>
      <c r="P46" s="57"/>
      <c r="Q46" s="56"/>
      <c r="R46" s="58" t="s">
        <v>448</v>
      </c>
      <c r="S46" s="72" t="s">
        <v>449</v>
      </c>
      <c r="T46" s="70" t="s">
        <v>495</v>
      </c>
      <c r="U46" s="70" t="s">
        <v>450</v>
      </c>
      <c r="V46" s="58" t="s">
        <v>451</v>
      </c>
      <c r="W46" s="58" t="s">
        <v>393</v>
      </c>
      <c r="X46" s="58" t="s">
        <v>496</v>
      </c>
      <c r="Y46" s="58" t="s">
        <v>497</v>
      </c>
      <c r="Z46" s="57"/>
      <c r="AA46" s="104" t="s">
        <v>452</v>
      </c>
      <c r="AB46" s="104"/>
      <c r="AC46" s="104"/>
      <c r="AD46" s="104"/>
      <c r="AE46" s="57"/>
      <c r="AF46" s="104" t="s">
        <v>479</v>
      </c>
      <c r="AG46" s="104"/>
      <c r="AH46" s="104"/>
      <c r="AI46" s="104"/>
      <c r="AJ46" s="57"/>
      <c r="AK46" s="104" t="s">
        <v>477</v>
      </c>
      <c r="AL46" s="104"/>
      <c r="AM46" s="104"/>
      <c r="AN46" s="104"/>
      <c r="AO46" s="57"/>
      <c r="AP46" s="104" t="s">
        <v>478</v>
      </c>
      <c r="AQ46" s="104"/>
      <c r="AR46" s="104"/>
      <c r="AS46" s="104"/>
      <c r="AT46" s="57"/>
      <c r="AU46" s="104" t="s">
        <v>457</v>
      </c>
      <c r="AV46" s="104"/>
      <c r="AW46" s="104"/>
      <c r="AX46" s="104"/>
      <c r="AY46" s="57"/>
      <c r="AZ46" s="104" t="s">
        <v>442</v>
      </c>
      <c r="BA46" s="104"/>
      <c r="BB46" s="104"/>
      <c r="BC46" s="104"/>
      <c r="BD46" s="57"/>
      <c r="BE46" s="104" t="s">
        <v>509</v>
      </c>
      <c r="BF46" s="104"/>
      <c r="BG46" s="104"/>
      <c r="BH46" s="104"/>
      <c r="BI46" s="57"/>
      <c r="BJ46" s="104" t="s">
        <v>510</v>
      </c>
      <c r="BK46" s="104"/>
      <c r="BL46" s="104"/>
      <c r="BM46" s="104"/>
      <c r="BN46" s="57"/>
    </row>
    <row r="47" spans="1:66" x14ac:dyDescent="0.25">
      <c r="A47" s="56"/>
      <c r="B47" s="55"/>
      <c r="C47" s="55"/>
      <c r="D47" s="55"/>
      <c r="E47" s="56"/>
      <c r="F47" s="56" t="s">
        <v>365</v>
      </c>
      <c r="G47" s="57"/>
      <c r="H47" s="71">
        <v>42404</v>
      </c>
      <c r="I47" s="69">
        <v>42405</v>
      </c>
      <c r="J47" s="73">
        <v>42410</v>
      </c>
      <c r="K47" s="61">
        <v>42411</v>
      </c>
      <c r="L47" s="61">
        <v>42415</v>
      </c>
      <c r="M47" s="69">
        <v>42430</v>
      </c>
      <c r="N47" s="61">
        <v>42805</v>
      </c>
      <c r="O47" s="61">
        <v>42441</v>
      </c>
      <c r="P47" s="57"/>
      <c r="Q47" s="56" t="s">
        <v>5</v>
      </c>
      <c r="R47" s="71">
        <v>42404</v>
      </c>
      <c r="S47" s="69">
        <v>42405</v>
      </c>
      <c r="T47" s="73">
        <v>42410</v>
      </c>
      <c r="U47" s="61">
        <v>42411</v>
      </c>
      <c r="V47" s="61">
        <v>42415</v>
      </c>
      <c r="W47" s="69">
        <v>42430</v>
      </c>
      <c r="X47" s="61">
        <v>42805</v>
      </c>
      <c r="Y47" s="61">
        <v>42441</v>
      </c>
      <c r="Z47" s="57"/>
      <c r="AA47" s="59"/>
      <c r="AB47" s="104" t="s">
        <v>508</v>
      </c>
      <c r="AC47" s="104"/>
      <c r="AD47" s="104"/>
      <c r="AE47" s="57"/>
      <c r="AF47" s="59"/>
      <c r="AG47" s="104" t="s">
        <v>508</v>
      </c>
      <c r="AH47" s="104"/>
      <c r="AI47" s="104"/>
      <c r="AJ47" s="57"/>
      <c r="AK47" s="59"/>
      <c r="AL47" s="104" t="s">
        <v>207</v>
      </c>
      <c r="AM47" s="104"/>
      <c r="AN47" s="104"/>
      <c r="AO47" s="57"/>
      <c r="AP47" s="59"/>
      <c r="AQ47" s="104" t="s">
        <v>207</v>
      </c>
      <c r="AR47" s="104"/>
      <c r="AS47" s="104"/>
      <c r="AT47" s="57"/>
      <c r="AU47" s="59"/>
      <c r="AV47" s="104" t="s">
        <v>207</v>
      </c>
      <c r="AW47" s="104"/>
      <c r="AX47" s="104"/>
      <c r="AY47" s="57"/>
      <c r="AZ47" s="59"/>
      <c r="BA47" s="104" t="s">
        <v>207</v>
      </c>
      <c r="BB47" s="104"/>
      <c r="BC47" s="104"/>
      <c r="BD47" s="57"/>
      <c r="BE47" s="59"/>
      <c r="BF47" s="104" t="s">
        <v>207</v>
      </c>
      <c r="BG47" s="104"/>
      <c r="BH47" s="104"/>
      <c r="BI47" s="57"/>
      <c r="BJ47" s="59"/>
      <c r="BK47" s="104" t="s">
        <v>207</v>
      </c>
      <c r="BL47" s="104"/>
      <c r="BM47" s="104"/>
      <c r="BN47" s="57"/>
    </row>
    <row r="48" spans="1:66" x14ac:dyDescent="0.25">
      <c r="A48" s="94" t="s">
        <v>1</v>
      </c>
      <c r="B48" s="63" t="s">
        <v>2</v>
      </c>
      <c r="C48" s="63" t="s">
        <v>3</v>
      </c>
      <c r="D48" s="63" t="s">
        <v>4</v>
      </c>
      <c r="E48" s="94" t="s">
        <v>5</v>
      </c>
      <c r="F48" s="94" t="s">
        <v>366</v>
      </c>
      <c r="G48" s="64"/>
      <c r="H48" s="105" t="s">
        <v>506</v>
      </c>
      <c r="I48" s="105"/>
      <c r="J48" s="105"/>
      <c r="K48" s="105"/>
      <c r="L48" s="105"/>
      <c r="M48" s="105"/>
      <c r="N48" s="105"/>
      <c r="O48" s="105"/>
      <c r="P48" s="64"/>
      <c r="Q48" s="94" t="s">
        <v>364</v>
      </c>
      <c r="R48" s="105" t="s">
        <v>507</v>
      </c>
      <c r="S48" s="106"/>
      <c r="T48" s="106"/>
      <c r="U48" s="106"/>
      <c r="V48" s="106"/>
      <c r="W48" s="106"/>
      <c r="X48" s="106"/>
      <c r="Y48" s="106"/>
      <c r="Z48" s="64"/>
      <c r="AA48" s="94" t="s">
        <v>1</v>
      </c>
      <c r="AB48" s="94" t="s">
        <v>205</v>
      </c>
      <c r="AC48" s="94" t="s">
        <v>204</v>
      </c>
      <c r="AD48" s="94" t="s">
        <v>206</v>
      </c>
      <c r="AE48" s="64"/>
      <c r="AF48" s="94" t="s">
        <v>1</v>
      </c>
      <c r="AG48" s="94" t="s">
        <v>205</v>
      </c>
      <c r="AH48" s="94" t="s">
        <v>204</v>
      </c>
      <c r="AI48" s="94" t="s">
        <v>206</v>
      </c>
      <c r="AJ48" s="64"/>
      <c r="AK48" s="94" t="s">
        <v>1</v>
      </c>
      <c r="AL48" s="94" t="s">
        <v>205</v>
      </c>
      <c r="AM48" s="94" t="s">
        <v>204</v>
      </c>
      <c r="AN48" s="94" t="s">
        <v>206</v>
      </c>
      <c r="AO48" s="64"/>
      <c r="AP48" s="94" t="s">
        <v>1</v>
      </c>
      <c r="AQ48" s="94" t="s">
        <v>205</v>
      </c>
      <c r="AR48" s="94" t="s">
        <v>204</v>
      </c>
      <c r="AS48" s="94" t="s">
        <v>206</v>
      </c>
      <c r="AT48" s="64"/>
      <c r="AU48" s="94" t="s">
        <v>1</v>
      </c>
      <c r="AV48" s="94" t="s">
        <v>205</v>
      </c>
      <c r="AW48" s="94" t="s">
        <v>204</v>
      </c>
      <c r="AX48" s="94" t="s">
        <v>206</v>
      </c>
      <c r="AY48" s="64"/>
      <c r="AZ48" s="94" t="s">
        <v>1</v>
      </c>
      <c r="BA48" s="94" t="s">
        <v>205</v>
      </c>
      <c r="BB48" s="94" t="s">
        <v>204</v>
      </c>
      <c r="BC48" s="94" t="s">
        <v>206</v>
      </c>
      <c r="BD48" s="64"/>
      <c r="BE48" s="94" t="s">
        <v>1</v>
      </c>
      <c r="BF48" s="94" t="s">
        <v>205</v>
      </c>
      <c r="BG48" s="94" t="s">
        <v>204</v>
      </c>
      <c r="BH48" s="94" t="s">
        <v>206</v>
      </c>
      <c r="BI48" s="64"/>
      <c r="BJ48" s="94" t="s">
        <v>1</v>
      </c>
      <c r="BK48" s="94" t="s">
        <v>205</v>
      </c>
      <c r="BL48" s="94" t="s">
        <v>204</v>
      </c>
      <c r="BM48" s="94" t="s">
        <v>206</v>
      </c>
      <c r="BN48" s="64"/>
    </row>
    <row r="49" spans="1:66" x14ac:dyDescent="0.25">
      <c r="A49" s="56">
        <v>1</v>
      </c>
      <c r="B49" s="89" t="s">
        <v>787</v>
      </c>
      <c r="C49" s="87" t="s">
        <v>788</v>
      </c>
      <c r="D49" s="89" t="s">
        <v>11</v>
      </c>
      <c r="E49" s="56">
        <f>Q49-T49</f>
        <v>405</v>
      </c>
      <c r="F49" s="56">
        <f t="shared" ref="F49:F80" si="40">COUNT(AC49,AH49,AM49,AR49,AW49,BB49,BG49,BL49)</f>
        <v>5</v>
      </c>
      <c r="G49" s="67"/>
      <c r="H49" s="60">
        <f t="shared" ref="H49:H80" si="41">IF(AA49="","",AA49)</f>
        <v>1</v>
      </c>
      <c r="I49" s="60">
        <f t="shared" ref="I49:I80" si="42">IF(AF49="","",AF49)</f>
        <v>1</v>
      </c>
      <c r="J49" s="67">
        <f t="shared" ref="J49:J80" si="43">IF(AK49="","",AK49)</f>
        <v>2</v>
      </c>
      <c r="K49" s="60">
        <f t="shared" ref="K49:K80" si="44">IF(AP49="","",AP49)</f>
        <v>2</v>
      </c>
      <c r="L49" s="60">
        <f t="shared" ref="L49:L80" si="45">IF(AU49="","",AU49)</f>
        <v>1</v>
      </c>
      <c r="M49" s="60" t="str">
        <f t="shared" ref="M49:M80" si="46">IF(AZ49="","",AZ49)</f>
        <v/>
      </c>
      <c r="N49" s="60" t="str">
        <f>IF(BE49="","",BE49)</f>
        <v/>
      </c>
      <c r="O49" s="60" t="str">
        <f>IF(BJ49="","",BJ49)</f>
        <v/>
      </c>
      <c r="P49" s="67"/>
      <c r="Q49" s="56">
        <f t="shared" ref="Q49:Q96" si="47">AD49+AI49+AN49+AS49+AX49+BC49+BH49</f>
        <v>485</v>
      </c>
      <c r="R49" s="60">
        <f t="shared" ref="R49:R80" si="48">IF($F49&gt;=5,IF(AB49="","",AB49),"")</f>
        <v>100</v>
      </c>
      <c r="S49" s="60">
        <f t="shared" ref="S49:S80" si="49">IF($F49&gt;=5,IF(AG49="","",AG49),"")</f>
        <v>100</v>
      </c>
      <c r="T49" s="67">
        <f t="shared" ref="T49:T80" si="50">IF($F49&gt;=5,IF(AL49="","",AL49),"")</f>
        <v>80</v>
      </c>
      <c r="U49" s="60">
        <f t="shared" ref="U49:U80" si="51">IF($F49&gt;=5,IF(AQ49="","",AQ49),"")</f>
        <v>80</v>
      </c>
      <c r="V49" s="60">
        <f t="shared" ref="V49:V80" si="52">IF($F49&gt;=5,IF(AV49="","",AV49),"")</f>
        <v>100</v>
      </c>
      <c r="W49" s="60" t="str">
        <f t="shared" ref="W49:W80" si="53">IF($F49&gt;=5,IF(BA49="","",BA49),"")</f>
        <v/>
      </c>
      <c r="X49" s="60" t="str">
        <f t="shared" ref="X49:X80" si="54">IF($F49&gt;=5,IF(BF49="","",BF49),"")</f>
        <v/>
      </c>
      <c r="Y49" s="60" t="str">
        <f t="shared" ref="Y49:Y80" si="55">IF($F49&gt;=5,IF(BK49="","",BK49),"")</f>
        <v/>
      </c>
      <c r="Z49" s="67"/>
      <c r="AA49" s="60">
        <v>1</v>
      </c>
      <c r="AB49" s="60">
        <v>100</v>
      </c>
      <c r="AC49" s="60">
        <v>5</v>
      </c>
      <c r="AD49" s="60">
        <f t="shared" ref="AD49:AD80" si="56">AB49+AC49</f>
        <v>105</v>
      </c>
      <c r="AE49" s="67"/>
      <c r="AF49" s="60">
        <v>1</v>
      </c>
      <c r="AG49" s="60">
        <v>100</v>
      </c>
      <c r="AH49" s="60">
        <v>5</v>
      </c>
      <c r="AI49" s="60">
        <f t="shared" ref="AI49:AI80" si="57">AG49+AH49</f>
        <v>105</v>
      </c>
      <c r="AJ49" s="67"/>
      <c r="AK49" s="60">
        <v>2</v>
      </c>
      <c r="AL49" s="60">
        <v>80</v>
      </c>
      <c r="AM49" s="60">
        <v>5</v>
      </c>
      <c r="AN49" s="60">
        <f t="shared" ref="AN49:AN80" si="58">AL49+AM49</f>
        <v>85</v>
      </c>
      <c r="AO49" s="67"/>
      <c r="AP49" s="60">
        <v>2</v>
      </c>
      <c r="AQ49" s="60">
        <v>80</v>
      </c>
      <c r="AR49" s="60">
        <v>5</v>
      </c>
      <c r="AS49" s="60">
        <f t="shared" ref="AS49:AS80" si="59">AQ49+AR49</f>
        <v>85</v>
      </c>
      <c r="AT49" s="67"/>
      <c r="AU49" s="60">
        <v>1</v>
      </c>
      <c r="AV49" s="60">
        <v>100</v>
      </c>
      <c r="AW49" s="60">
        <v>5</v>
      </c>
      <c r="AX49" s="60">
        <f t="shared" ref="AX49:AX80" si="60">AV49+AW49</f>
        <v>105</v>
      </c>
      <c r="AY49" s="67"/>
      <c r="AZ49" s="60"/>
      <c r="BA49" s="60"/>
      <c r="BB49" s="60"/>
      <c r="BC49" s="60">
        <f t="shared" ref="BC49:BC80" si="61">BA49+BB49</f>
        <v>0</v>
      </c>
      <c r="BD49" s="67"/>
      <c r="BE49" s="60"/>
      <c r="BF49" s="60"/>
      <c r="BG49" s="60"/>
      <c r="BH49" s="60">
        <f t="shared" ref="BH49:BH80" si="62">BF49+BG49</f>
        <v>0</v>
      </c>
      <c r="BI49" s="67"/>
      <c r="BJ49" s="60"/>
      <c r="BK49" s="60"/>
      <c r="BL49" s="60"/>
      <c r="BM49" s="60">
        <f t="shared" ref="BM49:BM80" si="63">BK49+BL49</f>
        <v>0</v>
      </c>
      <c r="BN49" s="67"/>
    </row>
    <row r="50" spans="1:66" x14ac:dyDescent="0.25">
      <c r="A50" s="56">
        <v>2</v>
      </c>
      <c r="B50" s="89" t="s">
        <v>660</v>
      </c>
      <c r="C50" s="87" t="s">
        <v>797</v>
      </c>
      <c r="D50" s="89" t="s">
        <v>11</v>
      </c>
      <c r="E50" s="56">
        <f>Q50-V50</f>
        <v>280</v>
      </c>
      <c r="F50" s="56">
        <f t="shared" si="40"/>
        <v>5</v>
      </c>
      <c r="G50" s="67"/>
      <c r="H50" s="60">
        <f t="shared" si="41"/>
        <v>2</v>
      </c>
      <c r="I50" s="60">
        <f t="shared" si="42"/>
        <v>3</v>
      </c>
      <c r="J50" s="60">
        <f t="shared" si="43"/>
        <v>1</v>
      </c>
      <c r="K50" s="60">
        <f t="shared" si="44"/>
        <v>16</v>
      </c>
      <c r="L50" s="67">
        <f t="shared" si="45"/>
        <v>27</v>
      </c>
      <c r="M50" s="60" t="str">
        <f t="shared" si="46"/>
        <v/>
      </c>
      <c r="N50" s="60" t="str">
        <f>IF(BE50="","",BE50)</f>
        <v/>
      </c>
      <c r="O50" s="60" t="str">
        <f>IF(BJ50="","",BJ50)</f>
        <v/>
      </c>
      <c r="P50" s="67"/>
      <c r="Q50" s="56">
        <f t="shared" si="47"/>
        <v>284</v>
      </c>
      <c r="R50" s="60">
        <f t="shared" si="48"/>
        <v>80</v>
      </c>
      <c r="S50" s="60">
        <f t="shared" si="49"/>
        <v>60</v>
      </c>
      <c r="T50" s="60">
        <f t="shared" si="50"/>
        <v>100</v>
      </c>
      <c r="U50" s="60">
        <f t="shared" si="51"/>
        <v>15</v>
      </c>
      <c r="V50" s="67">
        <f t="shared" si="52"/>
        <v>4</v>
      </c>
      <c r="W50" s="60" t="str">
        <f t="shared" si="53"/>
        <v/>
      </c>
      <c r="X50" s="60" t="str">
        <f t="shared" si="54"/>
        <v/>
      </c>
      <c r="Y50" s="60" t="str">
        <f t="shared" si="55"/>
        <v/>
      </c>
      <c r="Z50" s="67"/>
      <c r="AA50" s="60">
        <v>2</v>
      </c>
      <c r="AB50" s="60">
        <v>80</v>
      </c>
      <c r="AC50" s="60">
        <v>5</v>
      </c>
      <c r="AD50" s="60">
        <f t="shared" si="56"/>
        <v>85</v>
      </c>
      <c r="AE50" s="67"/>
      <c r="AF50" s="60">
        <v>3</v>
      </c>
      <c r="AG50" s="60">
        <v>60</v>
      </c>
      <c r="AH50" s="60">
        <v>5</v>
      </c>
      <c r="AI50" s="60">
        <f t="shared" si="57"/>
        <v>65</v>
      </c>
      <c r="AJ50" s="67"/>
      <c r="AK50" s="60">
        <v>1</v>
      </c>
      <c r="AL50" s="60">
        <v>100</v>
      </c>
      <c r="AM50" s="60">
        <v>5</v>
      </c>
      <c r="AN50" s="60">
        <f t="shared" si="58"/>
        <v>105</v>
      </c>
      <c r="AO50" s="67"/>
      <c r="AP50" s="60">
        <v>16</v>
      </c>
      <c r="AQ50" s="60">
        <v>15</v>
      </c>
      <c r="AR50" s="60">
        <v>5</v>
      </c>
      <c r="AS50" s="60">
        <f t="shared" si="59"/>
        <v>20</v>
      </c>
      <c r="AT50" s="67"/>
      <c r="AU50" s="60">
        <v>27</v>
      </c>
      <c r="AV50" s="60">
        <v>4</v>
      </c>
      <c r="AW50" s="60">
        <v>5</v>
      </c>
      <c r="AX50" s="60">
        <f t="shared" si="60"/>
        <v>9</v>
      </c>
      <c r="AY50" s="67"/>
      <c r="AZ50" s="60"/>
      <c r="BA50" s="60"/>
      <c r="BB50" s="60"/>
      <c r="BC50" s="60">
        <f t="shared" si="61"/>
        <v>0</v>
      </c>
      <c r="BD50" s="67"/>
      <c r="BE50" s="60"/>
      <c r="BF50" s="60"/>
      <c r="BG50" s="60"/>
      <c r="BH50" s="60">
        <f t="shared" si="62"/>
        <v>0</v>
      </c>
      <c r="BI50" s="67"/>
      <c r="BJ50" s="60"/>
      <c r="BK50" s="60"/>
      <c r="BL50" s="60"/>
      <c r="BM50" s="60">
        <f t="shared" si="63"/>
        <v>0</v>
      </c>
      <c r="BN50" s="67"/>
    </row>
    <row r="51" spans="1:66" x14ac:dyDescent="0.25">
      <c r="A51" s="56">
        <v>3</v>
      </c>
      <c r="B51" s="89" t="s">
        <v>750</v>
      </c>
      <c r="C51" s="87" t="s">
        <v>751</v>
      </c>
      <c r="D51" s="89" t="s">
        <v>11</v>
      </c>
      <c r="E51" s="56">
        <f>Q51</f>
        <v>252</v>
      </c>
      <c r="F51" s="56">
        <f t="shared" si="40"/>
        <v>4</v>
      </c>
      <c r="G51" s="67"/>
      <c r="H51" s="74">
        <f t="shared" si="41"/>
        <v>8</v>
      </c>
      <c r="I51" s="74" t="str">
        <f t="shared" si="42"/>
        <v/>
      </c>
      <c r="J51" s="74">
        <f t="shared" si="43"/>
        <v>6</v>
      </c>
      <c r="K51" s="74">
        <f t="shared" si="44"/>
        <v>1</v>
      </c>
      <c r="L51" s="74">
        <f t="shared" si="45"/>
        <v>3</v>
      </c>
      <c r="M51" s="74" t="str">
        <f t="shared" si="46"/>
        <v/>
      </c>
      <c r="N51" s="74" t="str">
        <f>IF(BE51="","",BE51)</f>
        <v/>
      </c>
      <c r="O51" s="74" t="str">
        <f>IF(BJ51="","",BJ51)</f>
        <v/>
      </c>
      <c r="P51" s="67"/>
      <c r="Q51" s="56">
        <f t="shared" si="47"/>
        <v>252</v>
      </c>
      <c r="R51" s="74" t="str">
        <f t="shared" si="48"/>
        <v/>
      </c>
      <c r="S51" s="74" t="str">
        <f t="shared" si="49"/>
        <v/>
      </c>
      <c r="T51" s="74" t="str">
        <f t="shared" si="50"/>
        <v/>
      </c>
      <c r="U51" s="74" t="str">
        <f t="shared" si="51"/>
        <v/>
      </c>
      <c r="V51" s="74" t="str">
        <f t="shared" si="52"/>
        <v/>
      </c>
      <c r="W51" s="74" t="str">
        <f t="shared" si="53"/>
        <v/>
      </c>
      <c r="X51" s="74" t="str">
        <f t="shared" si="54"/>
        <v/>
      </c>
      <c r="Y51" s="60" t="str">
        <f t="shared" si="55"/>
        <v/>
      </c>
      <c r="Z51" s="67"/>
      <c r="AA51" s="60">
        <v>8</v>
      </c>
      <c r="AB51" s="60">
        <v>32</v>
      </c>
      <c r="AC51" s="60">
        <v>5</v>
      </c>
      <c r="AD51" s="60">
        <f t="shared" si="56"/>
        <v>37</v>
      </c>
      <c r="AE51" s="67"/>
      <c r="AF51" s="60"/>
      <c r="AG51" s="60"/>
      <c r="AH51" s="60"/>
      <c r="AI51" s="60">
        <f t="shared" si="57"/>
        <v>0</v>
      </c>
      <c r="AJ51" s="67"/>
      <c r="AK51" s="60">
        <v>6</v>
      </c>
      <c r="AL51" s="60">
        <v>40</v>
      </c>
      <c r="AM51" s="60">
        <v>5</v>
      </c>
      <c r="AN51" s="60">
        <f t="shared" si="58"/>
        <v>45</v>
      </c>
      <c r="AO51" s="67"/>
      <c r="AP51" s="60">
        <v>1</v>
      </c>
      <c r="AQ51" s="60">
        <v>100</v>
      </c>
      <c r="AR51" s="60">
        <v>5</v>
      </c>
      <c r="AS51" s="60">
        <f t="shared" si="59"/>
        <v>105</v>
      </c>
      <c r="AT51" s="67"/>
      <c r="AU51" s="60">
        <v>3</v>
      </c>
      <c r="AV51" s="60">
        <v>60</v>
      </c>
      <c r="AW51" s="60">
        <v>5</v>
      </c>
      <c r="AX51" s="60">
        <f t="shared" si="60"/>
        <v>65</v>
      </c>
      <c r="AY51" s="67"/>
      <c r="AZ51" s="60"/>
      <c r="BA51" s="60"/>
      <c r="BB51" s="60"/>
      <c r="BC51" s="60">
        <f t="shared" si="61"/>
        <v>0</v>
      </c>
      <c r="BD51" s="67"/>
      <c r="BE51" s="68"/>
      <c r="BF51" s="60"/>
      <c r="BG51" s="60"/>
      <c r="BH51" s="60">
        <f t="shared" si="62"/>
        <v>0</v>
      </c>
      <c r="BI51" s="67"/>
      <c r="BJ51" s="60"/>
      <c r="BK51" s="60"/>
      <c r="BL51" s="60"/>
      <c r="BM51" s="60">
        <f t="shared" si="63"/>
        <v>0</v>
      </c>
      <c r="BN51" s="67"/>
    </row>
    <row r="52" spans="1:66" x14ac:dyDescent="0.25">
      <c r="A52" s="56">
        <v>4</v>
      </c>
      <c r="B52" s="89" t="s">
        <v>806</v>
      </c>
      <c r="C52" s="87" t="s">
        <v>799</v>
      </c>
      <c r="D52" s="89" t="s">
        <v>11</v>
      </c>
      <c r="E52" s="56">
        <f>Q52</f>
        <v>217</v>
      </c>
      <c r="F52" s="56">
        <f t="shared" si="40"/>
        <v>4</v>
      </c>
      <c r="G52" s="67"/>
      <c r="H52" s="60" t="str">
        <f t="shared" si="41"/>
        <v/>
      </c>
      <c r="I52" s="60">
        <f t="shared" si="42"/>
        <v>2</v>
      </c>
      <c r="J52" s="60">
        <f t="shared" si="43"/>
        <v>5</v>
      </c>
      <c r="K52" s="60">
        <f t="shared" si="44"/>
        <v>4</v>
      </c>
      <c r="L52" s="60">
        <f t="shared" si="45"/>
        <v>12</v>
      </c>
      <c r="M52" s="60" t="str">
        <f t="shared" si="46"/>
        <v/>
      </c>
      <c r="N52" s="60" t="str">
        <f>IF(BE52="","",BE52)</f>
        <v/>
      </c>
      <c r="O52" s="60" t="str">
        <f>IF(BJ52="","",BJ52)</f>
        <v/>
      </c>
      <c r="P52" s="67"/>
      <c r="Q52" s="56">
        <f t="shared" si="47"/>
        <v>217</v>
      </c>
      <c r="R52" s="60" t="str">
        <f t="shared" si="48"/>
        <v/>
      </c>
      <c r="S52" s="60" t="str">
        <f t="shared" si="49"/>
        <v/>
      </c>
      <c r="T52" s="60" t="str">
        <f t="shared" si="50"/>
        <v/>
      </c>
      <c r="U52" s="60" t="str">
        <f t="shared" si="51"/>
        <v/>
      </c>
      <c r="V52" s="60" t="str">
        <f t="shared" si="52"/>
        <v/>
      </c>
      <c r="W52" s="60" t="str">
        <f t="shared" si="53"/>
        <v/>
      </c>
      <c r="X52" s="60" t="str">
        <f t="shared" si="54"/>
        <v/>
      </c>
      <c r="Y52" s="60" t="str">
        <f t="shared" si="55"/>
        <v/>
      </c>
      <c r="Z52" s="67"/>
      <c r="AA52" s="60"/>
      <c r="AB52" s="60"/>
      <c r="AC52" s="60"/>
      <c r="AD52" s="60">
        <f t="shared" si="56"/>
        <v>0</v>
      </c>
      <c r="AE52" s="67"/>
      <c r="AF52" s="60">
        <v>2</v>
      </c>
      <c r="AG52" s="60">
        <v>80</v>
      </c>
      <c r="AH52" s="60">
        <v>5</v>
      </c>
      <c r="AI52" s="60">
        <f t="shared" si="57"/>
        <v>85</v>
      </c>
      <c r="AJ52" s="67"/>
      <c r="AK52" s="60">
        <v>5</v>
      </c>
      <c r="AL52" s="60">
        <v>45</v>
      </c>
      <c r="AM52" s="60">
        <v>5</v>
      </c>
      <c r="AN52" s="60">
        <f t="shared" si="58"/>
        <v>50</v>
      </c>
      <c r="AO52" s="67"/>
      <c r="AP52" s="60">
        <v>4</v>
      </c>
      <c r="AQ52" s="60">
        <v>50</v>
      </c>
      <c r="AR52" s="60">
        <v>5</v>
      </c>
      <c r="AS52" s="60">
        <f t="shared" si="59"/>
        <v>55</v>
      </c>
      <c r="AT52" s="67"/>
      <c r="AU52" s="60">
        <v>12</v>
      </c>
      <c r="AV52" s="60">
        <v>22</v>
      </c>
      <c r="AW52" s="60">
        <v>5</v>
      </c>
      <c r="AX52" s="60">
        <f t="shared" si="60"/>
        <v>27</v>
      </c>
      <c r="AY52" s="67"/>
      <c r="AZ52" s="60"/>
      <c r="BA52" s="60"/>
      <c r="BB52" s="60"/>
      <c r="BC52" s="60">
        <f t="shared" si="61"/>
        <v>0</v>
      </c>
      <c r="BD52" s="67"/>
      <c r="BE52" s="60"/>
      <c r="BF52" s="60"/>
      <c r="BG52" s="60"/>
      <c r="BH52" s="60">
        <f t="shared" si="62"/>
        <v>0</v>
      </c>
      <c r="BI52" s="67"/>
      <c r="BJ52" s="60"/>
      <c r="BK52" s="60"/>
      <c r="BL52" s="60"/>
      <c r="BM52" s="60">
        <f t="shared" si="63"/>
        <v>0</v>
      </c>
      <c r="BN52" s="67"/>
    </row>
    <row r="53" spans="1:66" x14ac:dyDescent="0.25">
      <c r="A53" s="56">
        <v>5</v>
      </c>
      <c r="B53" s="89" t="s">
        <v>762</v>
      </c>
      <c r="C53" s="87" t="s">
        <v>758</v>
      </c>
      <c r="D53" s="89" t="s">
        <v>11</v>
      </c>
      <c r="E53" s="56">
        <f>Q53-T53</f>
        <v>216</v>
      </c>
      <c r="F53" s="56">
        <f t="shared" si="40"/>
        <v>5</v>
      </c>
      <c r="G53" s="67"/>
      <c r="H53" s="60">
        <f t="shared" si="41"/>
        <v>3</v>
      </c>
      <c r="I53" s="60">
        <f t="shared" si="42"/>
        <v>4</v>
      </c>
      <c r="J53" s="67">
        <f t="shared" si="43"/>
        <v>8</v>
      </c>
      <c r="K53" s="60">
        <f t="shared" si="44"/>
        <v>7</v>
      </c>
      <c r="L53" s="60">
        <f t="shared" si="45"/>
        <v>5</v>
      </c>
      <c r="M53" s="74" t="str">
        <f t="shared" si="46"/>
        <v/>
      </c>
      <c r="N53" s="60" t="str">
        <f>IF(AZ53="","",AZ53)</f>
        <v/>
      </c>
      <c r="O53" s="60" t="str">
        <f>IF(BE53="","",BE53)</f>
        <v/>
      </c>
      <c r="P53" s="67"/>
      <c r="Q53" s="56">
        <f t="shared" si="47"/>
        <v>248</v>
      </c>
      <c r="R53" s="60">
        <f t="shared" si="48"/>
        <v>60</v>
      </c>
      <c r="S53" s="60">
        <f t="shared" si="49"/>
        <v>50</v>
      </c>
      <c r="T53" s="67">
        <f t="shared" si="50"/>
        <v>32</v>
      </c>
      <c r="U53" s="60">
        <f t="shared" si="51"/>
        <v>36</v>
      </c>
      <c r="V53" s="60">
        <f t="shared" si="52"/>
        <v>45</v>
      </c>
      <c r="W53" s="60" t="str">
        <f t="shared" si="53"/>
        <v/>
      </c>
      <c r="X53" s="60" t="str">
        <f t="shared" si="54"/>
        <v/>
      </c>
      <c r="Y53" s="60" t="str">
        <f t="shared" si="55"/>
        <v/>
      </c>
      <c r="Z53" s="67"/>
      <c r="AA53" s="60">
        <v>3</v>
      </c>
      <c r="AB53" s="60">
        <v>60</v>
      </c>
      <c r="AC53" s="60">
        <v>5</v>
      </c>
      <c r="AD53" s="60">
        <f t="shared" si="56"/>
        <v>65</v>
      </c>
      <c r="AE53" s="67"/>
      <c r="AF53" s="60">
        <v>4</v>
      </c>
      <c r="AG53" s="60">
        <v>50</v>
      </c>
      <c r="AH53" s="60">
        <v>5</v>
      </c>
      <c r="AI53" s="60">
        <f t="shared" si="57"/>
        <v>55</v>
      </c>
      <c r="AJ53" s="67"/>
      <c r="AK53" s="60">
        <v>8</v>
      </c>
      <c r="AL53" s="60">
        <v>32</v>
      </c>
      <c r="AM53" s="60">
        <v>5</v>
      </c>
      <c r="AN53" s="60">
        <f t="shared" si="58"/>
        <v>37</v>
      </c>
      <c r="AO53" s="67"/>
      <c r="AP53" s="68">
        <v>7</v>
      </c>
      <c r="AQ53" s="60">
        <v>36</v>
      </c>
      <c r="AR53" s="60">
        <v>5</v>
      </c>
      <c r="AS53" s="60">
        <f t="shared" si="59"/>
        <v>41</v>
      </c>
      <c r="AT53" s="67"/>
      <c r="AU53" s="60">
        <v>5</v>
      </c>
      <c r="AV53" s="60">
        <v>45</v>
      </c>
      <c r="AW53" s="60">
        <v>5</v>
      </c>
      <c r="AX53" s="60">
        <f t="shared" si="60"/>
        <v>50</v>
      </c>
      <c r="AY53" s="67"/>
      <c r="AZ53" s="60"/>
      <c r="BA53" s="60"/>
      <c r="BB53" s="60"/>
      <c r="BC53" s="60">
        <f t="shared" si="61"/>
        <v>0</v>
      </c>
      <c r="BD53" s="67"/>
      <c r="BE53" s="60"/>
      <c r="BF53" s="60"/>
      <c r="BG53" s="60"/>
      <c r="BH53" s="60">
        <f t="shared" si="62"/>
        <v>0</v>
      </c>
      <c r="BI53" s="67"/>
      <c r="BJ53" s="60"/>
      <c r="BK53" s="60"/>
      <c r="BL53" s="60"/>
      <c r="BM53" s="60">
        <f t="shared" si="63"/>
        <v>0</v>
      </c>
      <c r="BN53" s="67"/>
    </row>
    <row r="54" spans="1:66" x14ac:dyDescent="0.25">
      <c r="A54" s="56">
        <v>6</v>
      </c>
      <c r="B54" s="89" t="s">
        <v>752</v>
      </c>
      <c r="C54" s="87" t="s">
        <v>37</v>
      </c>
      <c r="D54" s="89" t="s">
        <v>249</v>
      </c>
      <c r="E54" s="56">
        <f>Q54-T54</f>
        <v>187</v>
      </c>
      <c r="F54" s="56">
        <f t="shared" si="40"/>
        <v>5</v>
      </c>
      <c r="G54" s="67"/>
      <c r="H54" s="74">
        <f t="shared" si="41"/>
        <v>6</v>
      </c>
      <c r="I54" s="74">
        <f t="shared" si="42"/>
        <v>5</v>
      </c>
      <c r="J54" s="67">
        <f t="shared" si="43"/>
        <v>15</v>
      </c>
      <c r="K54" s="74">
        <f t="shared" si="44"/>
        <v>5</v>
      </c>
      <c r="L54" s="74">
        <f t="shared" si="45"/>
        <v>8</v>
      </c>
      <c r="M54" s="74" t="str">
        <f t="shared" si="46"/>
        <v/>
      </c>
      <c r="N54" s="74" t="str">
        <f t="shared" ref="N54:N70" si="64">IF(BE54="","",BE54)</f>
        <v/>
      </c>
      <c r="O54" s="74" t="str">
        <f t="shared" ref="O54:O70" si="65">IF(BJ54="","",BJ54)</f>
        <v/>
      </c>
      <c r="P54" s="67"/>
      <c r="Q54" s="56">
        <f t="shared" si="47"/>
        <v>203</v>
      </c>
      <c r="R54" s="74">
        <f t="shared" si="48"/>
        <v>40</v>
      </c>
      <c r="S54" s="74">
        <f t="shared" si="49"/>
        <v>45</v>
      </c>
      <c r="T54" s="67">
        <f t="shared" si="50"/>
        <v>16</v>
      </c>
      <c r="U54" s="74">
        <f t="shared" si="51"/>
        <v>45</v>
      </c>
      <c r="V54" s="74">
        <f t="shared" si="52"/>
        <v>32</v>
      </c>
      <c r="W54" s="74" t="str">
        <f t="shared" si="53"/>
        <v/>
      </c>
      <c r="X54" s="74" t="str">
        <f t="shared" si="54"/>
        <v/>
      </c>
      <c r="Y54" s="60" t="str">
        <f t="shared" si="55"/>
        <v/>
      </c>
      <c r="Z54" s="67"/>
      <c r="AA54" s="60">
        <v>6</v>
      </c>
      <c r="AB54" s="60">
        <v>40</v>
      </c>
      <c r="AC54" s="60">
        <v>5</v>
      </c>
      <c r="AD54" s="60">
        <f t="shared" si="56"/>
        <v>45</v>
      </c>
      <c r="AE54" s="67"/>
      <c r="AF54" s="60">
        <v>5</v>
      </c>
      <c r="AG54" s="60">
        <v>45</v>
      </c>
      <c r="AH54" s="60">
        <v>5</v>
      </c>
      <c r="AI54" s="60">
        <f t="shared" si="57"/>
        <v>50</v>
      </c>
      <c r="AJ54" s="67"/>
      <c r="AK54" s="60">
        <v>15</v>
      </c>
      <c r="AL54" s="60">
        <v>16</v>
      </c>
      <c r="AM54" s="60">
        <v>5</v>
      </c>
      <c r="AN54" s="60">
        <f t="shared" si="58"/>
        <v>21</v>
      </c>
      <c r="AO54" s="67"/>
      <c r="AP54" s="60">
        <v>5</v>
      </c>
      <c r="AQ54" s="60">
        <v>45</v>
      </c>
      <c r="AR54" s="60">
        <v>5</v>
      </c>
      <c r="AS54" s="60">
        <f t="shared" si="59"/>
        <v>50</v>
      </c>
      <c r="AT54" s="67"/>
      <c r="AU54" s="60">
        <v>8</v>
      </c>
      <c r="AV54" s="60">
        <v>32</v>
      </c>
      <c r="AW54" s="60">
        <v>5</v>
      </c>
      <c r="AX54" s="60">
        <f t="shared" si="60"/>
        <v>37</v>
      </c>
      <c r="AY54" s="67"/>
      <c r="AZ54" s="60"/>
      <c r="BA54" s="60"/>
      <c r="BB54" s="60"/>
      <c r="BC54" s="60">
        <f t="shared" si="61"/>
        <v>0</v>
      </c>
      <c r="BD54" s="67"/>
      <c r="BE54" s="60"/>
      <c r="BF54" s="60"/>
      <c r="BG54" s="60"/>
      <c r="BH54" s="60">
        <f t="shared" si="62"/>
        <v>0</v>
      </c>
      <c r="BI54" s="67"/>
      <c r="BJ54" s="60"/>
      <c r="BK54" s="60"/>
      <c r="BL54" s="60"/>
      <c r="BM54" s="60">
        <f t="shared" si="63"/>
        <v>0</v>
      </c>
      <c r="BN54" s="67"/>
    </row>
    <row r="55" spans="1:66" x14ac:dyDescent="0.25">
      <c r="A55" s="56">
        <v>7</v>
      </c>
      <c r="B55" s="89" t="s">
        <v>759</v>
      </c>
      <c r="C55" s="87" t="s">
        <v>622</v>
      </c>
      <c r="D55" s="89" t="s">
        <v>11</v>
      </c>
      <c r="E55" s="56">
        <f>Q55</f>
        <v>151</v>
      </c>
      <c r="F55" s="56">
        <f t="shared" si="40"/>
        <v>5</v>
      </c>
      <c r="G55" s="67"/>
      <c r="H55" s="74">
        <f t="shared" si="41"/>
        <v>4</v>
      </c>
      <c r="I55" s="67" t="str">
        <f t="shared" si="42"/>
        <v>DSQ</v>
      </c>
      <c r="J55" s="74">
        <f t="shared" si="43"/>
        <v>7</v>
      </c>
      <c r="K55" s="74">
        <f t="shared" si="44"/>
        <v>6</v>
      </c>
      <c r="L55" s="74" t="str">
        <f t="shared" si="45"/>
        <v>DSQ</v>
      </c>
      <c r="M55" s="74" t="str">
        <f t="shared" si="46"/>
        <v/>
      </c>
      <c r="N55" s="74" t="str">
        <f t="shared" si="64"/>
        <v/>
      </c>
      <c r="O55" s="74" t="str">
        <f t="shared" si="65"/>
        <v/>
      </c>
      <c r="P55" s="67"/>
      <c r="Q55" s="56">
        <f t="shared" si="47"/>
        <v>151</v>
      </c>
      <c r="R55" s="74">
        <f t="shared" si="48"/>
        <v>50</v>
      </c>
      <c r="S55" s="67">
        <f t="shared" si="49"/>
        <v>0</v>
      </c>
      <c r="T55" s="74">
        <f t="shared" si="50"/>
        <v>36</v>
      </c>
      <c r="U55" s="74">
        <f t="shared" si="51"/>
        <v>40</v>
      </c>
      <c r="V55" s="74">
        <f t="shared" si="52"/>
        <v>0</v>
      </c>
      <c r="W55" s="74" t="str">
        <f t="shared" si="53"/>
        <v/>
      </c>
      <c r="X55" s="74" t="str">
        <f t="shared" si="54"/>
        <v/>
      </c>
      <c r="Y55" s="60" t="str">
        <f t="shared" si="55"/>
        <v/>
      </c>
      <c r="Z55" s="67"/>
      <c r="AA55" s="60">
        <v>4</v>
      </c>
      <c r="AB55" s="60">
        <v>50</v>
      </c>
      <c r="AC55" s="60">
        <v>5</v>
      </c>
      <c r="AD55" s="60">
        <f t="shared" si="56"/>
        <v>55</v>
      </c>
      <c r="AE55" s="67"/>
      <c r="AF55" s="88" t="s">
        <v>56</v>
      </c>
      <c r="AG55" s="60">
        <v>0</v>
      </c>
      <c r="AH55" s="60">
        <v>5</v>
      </c>
      <c r="AI55" s="60">
        <f t="shared" si="57"/>
        <v>5</v>
      </c>
      <c r="AJ55" s="67"/>
      <c r="AK55" s="60">
        <v>7</v>
      </c>
      <c r="AL55" s="60">
        <v>36</v>
      </c>
      <c r="AM55" s="60">
        <v>5</v>
      </c>
      <c r="AN55" s="60">
        <f t="shared" si="58"/>
        <v>41</v>
      </c>
      <c r="AO55" s="67"/>
      <c r="AP55" s="60">
        <v>6</v>
      </c>
      <c r="AQ55" s="60">
        <v>40</v>
      </c>
      <c r="AR55" s="60">
        <v>5</v>
      </c>
      <c r="AS55" s="60">
        <f t="shared" si="59"/>
        <v>45</v>
      </c>
      <c r="AT55" s="67"/>
      <c r="AU55" s="88" t="s">
        <v>56</v>
      </c>
      <c r="AV55" s="60">
        <v>0</v>
      </c>
      <c r="AW55" s="60">
        <v>5</v>
      </c>
      <c r="AX55" s="60">
        <f t="shared" si="60"/>
        <v>5</v>
      </c>
      <c r="AY55" s="67"/>
      <c r="AZ55" s="60"/>
      <c r="BA55" s="60"/>
      <c r="BB55" s="60"/>
      <c r="BC55" s="60">
        <f t="shared" si="61"/>
        <v>0</v>
      </c>
      <c r="BD55" s="67"/>
      <c r="BE55" s="68"/>
      <c r="BF55" s="60"/>
      <c r="BG55" s="60"/>
      <c r="BH55" s="60">
        <f t="shared" si="62"/>
        <v>0</v>
      </c>
      <c r="BI55" s="67"/>
      <c r="BJ55" s="60"/>
      <c r="BK55" s="60"/>
      <c r="BL55" s="60"/>
      <c r="BM55" s="60">
        <f t="shared" si="63"/>
        <v>0</v>
      </c>
      <c r="BN55" s="67"/>
    </row>
    <row r="56" spans="1:66" x14ac:dyDescent="0.25">
      <c r="A56" s="56">
        <v>8</v>
      </c>
      <c r="B56" s="89" t="s">
        <v>756</v>
      </c>
      <c r="C56" s="87" t="s">
        <v>268</v>
      </c>
      <c r="D56" s="89" t="s">
        <v>18</v>
      </c>
      <c r="E56" s="56">
        <f>Q56</f>
        <v>145</v>
      </c>
      <c r="F56" s="56">
        <f t="shared" si="40"/>
        <v>5</v>
      </c>
      <c r="G56" s="67"/>
      <c r="H56" s="67" t="str">
        <f t="shared" si="41"/>
        <v>DSQ</v>
      </c>
      <c r="I56" s="74" t="str">
        <f t="shared" si="42"/>
        <v>DSQ</v>
      </c>
      <c r="J56" s="74">
        <f t="shared" si="43"/>
        <v>3</v>
      </c>
      <c r="K56" s="74">
        <f t="shared" si="44"/>
        <v>3</v>
      </c>
      <c r="L56" s="74">
        <f t="shared" si="45"/>
        <v>39</v>
      </c>
      <c r="M56" s="74" t="str">
        <f t="shared" si="46"/>
        <v/>
      </c>
      <c r="N56" s="74" t="str">
        <f t="shared" si="64"/>
        <v/>
      </c>
      <c r="O56" s="74" t="str">
        <f t="shared" si="65"/>
        <v/>
      </c>
      <c r="P56" s="67"/>
      <c r="Q56" s="56">
        <f t="shared" si="47"/>
        <v>145</v>
      </c>
      <c r="R56" s="74">
        <f t="shared" si="48"/>
        <v>0</v>
      </c>
      <c r="S56" s="67">
        <f t="shared" si="49"/>
        <v>0</v>
      </c>
      <c r="T56" s="74">
        <f t="shared" si="50"/>
        <v>60</v>
      </c>
      <c r="U56" s="74">
        <f t="shared" si="51"/>
        <v>60</v>
      </c>
      <c r="V56" s="74">
        <f t="shared" si="52"/>
        <v>0</v>
      </c>
      <c r="W56" s="74" t="str">
        <f t="shared" si="53"/>
        <v/>
      </c>
      <c r="X56" s="74" t="str">
        <f t="shared" si="54"/>
        <v/>
      </c>
      <c r="Y56" s="60" t="str">
        <f t="shared" si="55"/>
        <v/>
      </c>
      <c r="Z56" s="67"/>
      <c r="AA56" s="88" t="s">
        <v>56</v>
      </c>
      <c r="AB56" s="60">
        <v>0</v>
      </c>
      <c r="AC56" s="60">
        <v>5</v>
      </c>
      <c r="AD56" s="60">
        <f t="shared" si="56"/>
        <v>5</v>
      </c>
      <c r="AE56" s="67"/>
      <c r="AF56" s="88" t="s">
        <v>56</v>
      </c>
      <c r="AG56" s="60">
        <v>0</v>
      </c>
      <c r="AH56" s="60">
        <v>5</v>
      </c>
      <c r="AI56" s="60">
        <f t="shared" si="57"/>
        <v>5</v>
      </c>
      <c r="AJ56" s="67"/>
      <c r="AK56" s="60">
        <v>3</v>
      </c>
      <c r="AL56" s="60">
        <v>60</v>
      </c>
      <c r="AM56" s="60">
        <v>5</v>
      </c>
      <c r="AN56" s="60">
        <f t="shared" si="58"/>
        <v>65</v>
      </c>
      <c r="AO56" s="67"/>
      <c r="AP56" s="60">
        <v>3</v>
      </c>
      <c r="AQ56" s="60">
        <v>60</v>
      </c>
      <c r="AR56" s="60">
        <v>5</v>
      </c>
      <c r="AS56" s="60">
        <f t="shared" si="59"/>
        <v>65</v>
      </c>
      <c r="AT56" s="67"/>
      <c r="AU56" s="60">
        <v>39</v>
      </c>
      <c r="AV56" s="60">
        <v>0</v>
      </c>
      <c r="AW56" s="60">
        <v>5</v>
      </c>
      <c r="AX56" s="60">
        <f t="shared" si="60"/>
        <v>5</v>
      </c>
      <c r="AY56" s="67"/>
      <c r="AZ56" s="60"/>
      <c r="BA56" s="60"/>
      <c r="BB56" s="60"/>
      <c r="BC56" s="60">
        <f t="shared" si="61"/>
        <v>0</v>
      </c>
      <c r="BD56" s="67"/>
      <c r="BE56" s="60"/>
      <c r="BF56" s="60"/>
      <c r="BG56" s="60"/>
      <c r="BH56" s="60">
        <f t="shared" si="62"/>
        <v>0</v>
      </c>
      <c r="BI56" s="67"/>
      <c r="BJ56" s="60"/>
      <c r="BK56" s="60"/>
      <c r="BL56" s="60"/>
      <c r="BM56" s="60">
        <f t="shared" si="63"/>
        <v>0</v>
      </c>
      <c r="BN56" s="67"/>
    </row>
    <row r="57" spans="1:66" x14ac:dyDescent="0.25">
      <c r="A57" s="56">
        <v>9</v>
      </c>
      <c r="B57" s="89" t="s">
        <v>796</v>
      </c>
      <c r="C57" s="87" t="s">
        <v>314</v>
      </c>
      <c r="D57" s="89" t="s">
        <v>18</v>
      </c>
      <c r="E57" s="56">
        <f>Q57-V57</f>
        <v>143</v>
      </c>
      <c r="F57" s="56">
        <f t="shared" si="40"/>
        <v>5</v>
      </c>
      <c r="G57" s="67"/>
      <c r="H57" s="60">
        <f t="shared" si="41"/>
        <v>7</v>
      </c>
      <c r="I57" s="60">
        <f t="shared" si="42"/>
        <v>8</v>
      </c>
      <c r="J57" s="60">
        <f t="shared" si="43"/>
        <v>14</v>
      </c>
      <c r="K57" s="60">
        <f t="shared" si="44"/>
        <v>8</v>
      </c>
      <c r="L57" s="67">
        <f t="shared" si="45"/>
        <v>30</v>
      </c>
      <c r="M57" s="60" t="str">
        <f t="shared" si="46"/>
        <v/>
      </c>
      <c r="N57" s="60" t="str">
        <f t="shared" si="64"/>
        <v/>
      </c>
      <c r="O57" s="60" t="str">
        <f t="shared" si="65"/>
        <v/>
      </c>
      <c r="P57" s="67"/>
      <c r="Q57" s="56">
        <f t="shared" si="47"/>
        <v>144</v>
      </c>
      <c r="R57" s="60">
        <f t="shared" si="48"/>
        <v>36</v>
      </c>
      <c r="S57" s="60">
        <f t="shared" si="49"/>
        <v>32</v>
      </c>
      <c r="T57" s="60">
        <f t="shared" si="50"/>
        <v>18</v>
      </c>
      <c r="U57" s="60">
        <f t="shared" si="51"/>
        <v>32</v>
      </c>
      <c r="V57" s="67">
        <f t="shared" si="52"/>
        <v>1</v>
      </c>
      <c r="W57" s="60" t="str">
        <f t="shared" si="53"/>
        <v/>
      </c>
      <c r="X57" s="60" t="str">
        <f t="shared" si="54"/>
        <v/>
      </c>
      <c r="Y57" s="60" t="str">
        <f t="shared" si="55"/>
        <v/>
      </c>
      <c r="Z57" s="67"/>
      <c r="AA57" s="60">
        <v>7</v>
      </c>
      <c r="AB57" s="60">
        <v>36</v>
      </c>
      <c r="AC57" s="60">
        <v>5</v>
      </c>
      <c r="AD57" s="60">
        <f t="shared" si="56"/>
        <v>41</v>
      </c>
      <c r="AE57" s="67"/>
      <c r="AF57" s="60">
        <v>8</v>
      </c>
      <c r="AG57" s="60">
        <v>32</v>
      </c>
      <c r="AH57" s="60">
        <v>5</v>
      </c>
      <c r="AI57" s="60">
        <f t="shared" si="57"/>
        <v>37</v>
      </c>
      <c r="AJ57" s="67"/>
      <c r="AK57" s="60">
        <v>14</v>
      </c>
      <c r="AL57" s="60">
        <v>18</v>
      </c>
      <c r="AM57" s="60">
        <v>5</v>
      </c>
      <c r="AN57" s="60">
        <f t="shared" si="58"/>
        <v>23</v>
      </c>
      <c r="AO57" s="67"/>
      <c r="AP57" s="60">
        <v>8</v>
      </c>
      <c r="AQ57" s="60">
        <v>32</v>
      </c>
      <c r="AR57" s="60">
        <v>5</v>
      </c>
      <c r="AS57" s="60">
        <f t="shared" si="59"/>
        <v>37</v>
      </c>
      <c r="AT57" s="67"/>
      <c r="AU57" s="60">
        <v>30</v>
      </c>
      <c r="AV57" s="60">
        <v>1</v>
      </c>
      <c r="AW57" s="60">
        <v>5</v>
      </c>
      <c r="AX57" s="60">
        <f t="shared" si="60"/>
        <v>6</v>
      </c>
      <c r="AY57" s="67"/>
      <c r="AZ57" s="60"/>
      <c r="BA57" s="60"/>
      <c r="BB57" s="60"/>
      <c r="BC57" s="60">
        <f t="shared" si="61"/>
        <v>0</v>
      </c>
      <c r="BD57" s="67"/>
      <c r="BE57" s="60"/>
      <c r="BF57" s="60"/>
      <c r="BG57" s="60"/>
      <c r="BH57" s="60">
        <f t="shared" si="62"/>
        <v>0</v>
      </c>
      <c r="BI57" s="67"/>
      <c r="BJ57" s="60"/>
      <c r="BK57" s="60"/>
      <c r="BL57" s="60"/>
      <c r="BM57" s="60">
        <f t="shared" si="63"/>
        <v>0</v>
      </c>
      <c r="BN57" s="67"/>
    </row>
    <row r="58" spans="1:66" x14ac:dyDescent="0.25">
      <c r="A58" s="56">
        <v>10</v>
      </c>
      <c r="B58" s="89" t="s">
        <v>743</v>
      </c>
      <c r="C58" s="87" t="s">
        <v>28</v>
      </c>
      <c r="D58" s="89" t="s">
        <v>455</v>
      </c>
      <c r="E58" s="56">
        <f>Q58-S58</f>
        <v>136</v>
      </c>
      <c r="F58" s="56">
        <f t="shared" si="40"/>
        <v>5</v>
      </c>
      <c r="G58" s="67"/>
      <c r="H58" s="74">
        <f t="shared" si="41"/>
        <v>12</v>
      </c>
      <c r="I58" s="67">
        <f t="shared" si="42"/>
        <v>21</v>
      </c>
      <c r="J58" s="74">
        <f t="shared" si="43"/>
        <v>9</v>
      </c>
      <c r="K58" s="74">
        <f t="shared" si="44"/>
        <v>21</v>
      </c>
      <c r="L58" s="74">
        <f t="shared" si="45"/>
        <v>4</v>
      </c>
      <c r="M58" s="74" t="str">
        <f t="shared" si="46"/>
        <v/>
      </c>
      <c r="N58" s="74" t="str">
        <f t="shared" si="64"/>
        <v/>
      </c>
      <c r="O58" s="74" t="str">
        <f t="shared" si="65"/>
        <v/>
      </c>
      <c r="P58" s="67"/>
      <c r="Q58" s="56">
        <f t="shared" si="47"/>
        <v>146</v>
      </c>
      <c r="R58" s="74">
        <f t="shared" si="48"/>
        <v>22</v>
      </c>
      <c r="S58" s="67">
        <f t="shared" si="49"/>
        <v>10</v>
      </c>
      <c r="T58" s="74">
        <f t="shared" si="50"/>
        <v>29</v>
      </c>
      <c r="U58" s="74">
        <f t="shared" si="51"/>
        <v>10</v>
      </c>
      <c r="V58" s="74">
        <f t="shared" si="52"/>
        <v>50</v>
      </c>
      <c r="W58" s="74" t="str">
        <f t="shared" si="53"/>
        <v/>
      </c>
      <c r="X58" s="74" t="str">
        <f t="shared" si="54"/>
        <v/>
      </c>
      <c r="Y58" s="60" t="str">
        <f t="shared" si="55"/>
        <v/>
      </c>
      <c r="Z58" s="67"/>
      <c r="AA58" s="76">
        <v>12</v>
      </c>
      <c r="AB58" s="60">
        <v>22</v>
      </c>
      <c r="AC58" s="60">
        <v>5</v>
      </c>
      <c r="AD58" s="60">
        <f t="shared" si="56"/>
        <v>27</v>
      </c>
      <c r="AE58" s="67"/>
      <c r="AF58" s="60">
        <v>21</v>
      </c>
      <c r="AG58" s="60">
        <v>10</v>
      </c>
      <c r="AH58" s="60">
        <v>5</v>
      </c>
      <c r="AI58" s="60">
        <f t="shared" si="57"/>
        <v>15</v>
      </c>
      <c r="AJ58" s="67"/>
      <c r="AK58" s="60">
        <v>9</v>
      </c>
      <c r="AL58" s="60">
        <v>29</v>
      </c>
      <c r="AM58" s="60">
        <v>5</v>
      </c>
      <c r="AN58" s="60">
        <f t="shared" si="58"/>
        <v>34</v>
      </c>
      <c r="AO58" s="67"/>
      <c r="AP58" s="60">
        <v>21</v>
      </c>
      <c r="AQ58" s="60">
        <v>10</v>
      </c>
      <c r="AR58" s="60">
        <v>5</v>
      </c>
      <c r="AS58" s="60">
        <f t="shared" si="59"/>
        <v>15</v>
      </c>
      <c r="AT58" s="67"/>
      <c r="AU58" s="60">
        <v>4</v>
      </c>
      <c r="AV58" s="60">
        <v>50</v>
      </c>
      <c r="AW58" s="60">
        <v>5</v>
      </c>
      <c r="AX58" s="60">
        <f t="shared" si="60"/>
        <v>55</v>
      </c>
      <c r="AY58" s="67"/>
      <c r="AZ58" s="60"/>
      <c r="BA58" s="60"/>
      <c r="BB58" s="60"/>
      <c r="BC58" s="60">
        <f t="shared" si="61"/>
        <v>0</v>
      </c>
      <c r="BD58" s="67"/>
      <c r="BE58" s="60"/>
      <c r="BF58" s="60"/>
      <c r="BG58" s="60"/>
      <c r="BH58" s="60">
        <f t="shared" si="62"/>
        <v>0</v>
      </c>
      <c r="BI58" s="67"/>
      <c r="BJ58" s="60"/>
      <c r="BK58" s="60"/>
      <c r="BL58" s="60"/>
      <c r="BM58" s="60">
        <f t="shared" si="63"/>
        <v>0</v>
      </c>
      <c r="BN58" s="67"/>
    </row>
    <row r="59" spans="1:66" x14ac:dyDescent="0.25">
      <c r="A59" s="56">
        <v>11</v>
      </c>
      <c r="B59" s="89" t="s">
        <v>789</v>
      </c>
      <c r="C59" s="87" t="s">
        <v>17</v>
      </c>
      <c r="D59" s="89" t="s">
        <v>18</v>
      </c>
      <c r="E59" s="56">
        <f t="shared" ref="E59:E68" si="66">Q59</f>
        <v>118</v>
      </c>
      <c r="F59" s="56">
        <f t="shared" si="40"/>
        <v>4</v>
      </c>
      <c r="G59" s="67"/>
      <c r="H59" s="60">
        <f t="shared" si="41"/>
        <v>15</v>
      </c>
      <c r="I59" s="60">
        <f t="shared" si="42"/>
        <v>6</v>
      </c>
      <c r="J59" s="60">
        <f t="shared" si="43"/>
        <v>12</v>
      </c>
      <c r="K59" s="60" t="str">
        <f t="shared" si="44"/>
        <v/>
      </c>
      <c r="L59" s="60">
        <f t="shared" si="45"/>
        <v>13</v>
      </c>
      <c r="M59" s="60" t="str">
        <f t="shared" si="46"/>
        <v/>
      </c>
      <c r="N59" s="60" t="str">
        <f t="shared" si="64"/>
        <v/>
      </c>
      <c r="O59" s="60" t="str">
        <f t="shared" si="65"/>
        <v/>
      </c>
      <c r="P59" s="67"/>
      <c r="Q59" s="56">
        <f t="shared" si="47"/>
        <v>118</v>
      </c>
      <c r="R59" s="60" t="str">
        <f t="shared" si="48"/>
        <v/>
      </c>
      <c r="S59" s="60" t="str">
        <f t="shared" si="49"/>
        <v/>
      </c>
      <c r="T59" s="60" t="str">
        <f t="shared" si="50"/>
        <v/>
      </c>
      <c r="U59" s="60" t="str">
        <f t="shared" si="51"/>
        <v/>
      </c>
      <c r="V59" s="60" t="str">
        <f t="shared" si="52"/>
        <v/>
      </c>
      <c r="W59" s="60" t="str">
        <f t="shared" si="53"/>
        <v/>
      </c>
      <c r="X59" s="60" t="str">
        <f t="shared" si="54"/>
        <v/>
      </c>
      <c r="Y59" s="60" t="str">
        <f t="shared" si="55"/>
        <v/>
      </c>
      <c r="Z59" s="67"/>
      <c r="AA59" s="60">
        <v>15</v>
      </c>
      <c r="AB59" s="60">
        <v>16</v>
      </c>
      <c r="AC59" s="60">
        <v>5</v>
      </c>
      <c r="AD59" s="60">
        <f t="shared" si="56"/>
        <v>21</v>
      </c>
      <c r="AE59" s="67"/>
      <c r="AF59" s="60">
        <v>6</v>
      </c>
      <c r="AG59" s="60">
        <v>40</v>
      </c>
      <c r="AH59" s="60">
        <v>5</v>
      </c>
      <c r="AI59" s="60">
        <f t="shared" si="57"/>
        <v>45</v>
      </c>
      <c r="AJ59" s="67"/>
      <c r="AK59" s="60">
        <v>12</v>
      </c>
      <c r="AL59" s="60">
        <v>22</v>
      </c>
      <c r="AM59" s="60">
        <v>5</v>
      </c>
      <c r="AN59" s="60">
        <f t="shared" si="58"/>
        <v>27</v>
      </c>
      <c r="AO59" s="67"/>
      <c r="AP59" s="60"/>
      <c r="AQ59" s="60"/>
      <c r="AR59" s="60"/>
      <c r="AS59" s="60">
        <f t="shared" si="59"/>
        <v>0</v>
      </c>
      <c r="AT59" s="67"/>
      <c r="AU59" s="60">
        <v>13</v>
      </c>
      <c r="AV59" s="60">
        <v>20</v>
      </c>
      <c r="AW59" s="60">
        <v>5</v>
      </c>
      <c r="AX59" s="60">
        <f t="shared" si="60"/>
        <v>25</v>
      </c>
      <c r="AY59" s="67"/>
      <c r="AZ59" s="60"/>
      <c r="BA59" s="60"/>
      <c r="BB59" s="60"/>
      <c r="BC59" s="60">
        <f t="shared" si="61"/>
        <v>0</v>
      </c>
      <c r="BD59" s="67"/>
      <c r="BE59" s="60"/>
      <c r="BF59" s="60"/>
      <c r="BG59" s="60"/>
      <c r="BH59" s="60">
        <f t="shared" si="62"/>
        <v>0</v>
      </c>
      <c r="BI59" s="67"/>
      <c r="BJ59" s="60"/>
      <c r="BK59" s="60"/>
      <c r="BL59" s="60"/>
      <c r="BM59" s="60">
        <f t="shared" si="63"/>
        <v>0</v>
      </c>
      <c r="BN59" s="67"/>
    </row>
    <row r="60" spans="1:66" x14ac:dyDescent="0.25">
      <c r="A60" s="56">
        <v>12</v>
      </c>
      <c r="B60" s="89" t="s">
        <v>757</v>
      </c>
      <c r="C60" s="87" t="s">
        <v>758</v>
      </c>
      <c r="D60" s="89" t="s">
        <v>11</v>
      </c>
      <c r="E60" s="56">
        <f t="shared" si="66"/>
        <v>113</v>
      </c>
      <c r="F60" s="56">
        <f t="shared" si="40"/>
        <v>5</v>
      </c>
      <c r="G60" s="67"/>
      <c r="H60" s="74">
        <f t="shared" si="41"/>
        <v>29</v>
      </c>
      <c r="I60" s="74">
        <f t="shared" si="42"/>
        <v>7</v>
      </c>
      <c r="J60" s="67">
        <f t="shared" si="43"/>
        <v>31</v>
      </c>
      <c r="K60" s="74">
        <f t="shared" si="44"/>
        <v>11</v>
      </c>
      <c r="L60" s="74">
        <f t="shared" si="45"/>
        <v>10</v>
      </c>
      <c r="M60" s="74" t="str">
        <f t="shared" si="46"/>
        <v/>
      </c>
      <c r="N60" s="74" t="str">
        <f t="shared" si="64"/>
        <v/>
      </c>
      <c r="O60" s="74" t="str">
        <f t="shared" si="65"/>
        <v/>
      </c>
      <c r="P60" s="67"/>
      <c r="Q60" s="56">
        <f t="shared" si="47"/>
        <v>113</v>
      </c>
      <c r="R60" s="74">
        <f t="shared" si="48"/>
        <v>2</v>
      </c>
      <c r="S60" s="74">
        <f t="shared" si="49"/>
        <v>36</v>
      </c>
      <c r="T60" s="67">
        <f t="shared" si="50"/>
        <v>0</v>
      </c>
      <c r="U60" s="74">
        <f t="shared" si="51"/>
        <v>24</v>
      </c>
      <c r="V60" s="74">
        <f t="shared" si="52"/>
        <v>26</v>
      </c>
      <c r="W60" s="74" t="str">
        <f t="shared" si="53"/>
        <v/>
      </c>
      <c r="X60" s="74" t="str">
        <f t="shared" si="54"/>
        <v/>
      </c>
      <c r="Y60" s="60" t="str">
        <f t="shared" si="55"/>
        <v/>
      </c>
      <c r="Z60" s="67"/>
      <c r="AA60" s="60">
        <v>29</v>
      </c>
      <c r="AB60" s="60">
        <v>2</v>
      </c>
      <c r="AC60" s="60">
        <v>5</v>
      </c>
      <c r="AD60" s="60">
        <f t="shared" si="56"/>
        <v>7</v>
      </c>
      <c r="AE60" s="67"/>
      <c r="AF60" s="60">
        <v>7</v>
      </c>
      <c r="AG60" s="60">
        <v>36</v>
      </c>
      <c r="AH60" s="60">
        <v>5</v>
      </c>
      <c r="AI60" s="60">
        <f t="shared" si="57"/>
        <v>41</v>
      </c>
      <c r="AJ60" s="67"/>
      <c r="AK60" s="79">
        <v>31</v>
      </c>
      <c r="AL60" s="60">
        <v>0</v>
      </c>
      <c r="AM60" s="60">
        <v>5</v>
      </c>
      <c r="AN60" s="60">
        <f t="shared" si="58"/>
        <v>5</v>
      </c>
      <c r="AO60" s="67"/>
      <c r="AP60" s="60">
        <v>11</v>
      </c>
      <c r="AQ60" s="60">
        <v>24</v>
      </c>
      <c r="AR60" s="60">
        <v>5</v>
      </c>
      <c r="AS60" s="60">
        <f t="shared" si="59"/>
        <v>29</v>
      </c>
      <c r="AT60" s="67"/>
      <c r="AU60" s="60">
        <v>10</v>
      </c>
      <c r="AV60" s="60">
        <v>26</v>
      </c>
      <c r="AW60" s="60">
        <v>5</v>
      </c>
      <c r="AX60" s="60">
        <f t="shared" si="60"/>
        <v>31</v>
      </c>
      <c r="AY60" s="67"/>
      <c r="AZ60" s="60"/>
      <c r="BA60" s="60"/>
      <c r="BB60" s="60"/>
      <c r="BC60" s="60">
        <f t="shared" si="61"/>
        <v>0</v>
      </c>
      <c r="BD60" s="67"/>
      <c r="BE60" s="60"/>
      <c r="BF60" s="60"/>
      <c r="BG60" s="60"/>
      <c r="BH60" s="60">
        <f t="shared" si="62"/>
        <v>0</v>
      </c>
      <c r="BI60" s="67"/>
      <c r="BJ60" s="60"/>
      <c r="BK60" s="60"/>
      <c r="BL60" s="60"/>
      <c r="BM60" s="60">
        <f t="shared" si="63"/>
        <v>0</v>
      </c>
      <c r="BN60" s="67"/>
    </row>
    <row r="61" spans="1:66" x14ac:dyDescent="0.25">
      <c r="A61" s="56">
        <v>13</v>
      </c>
      <c r="B61" s="89" t="s">
        <v>777</v>
      </c>
      <c r="C61" s="87" t="s">
        <v>779</v>
      </c>
      <c r="D61" s="89" t="s">
        <v>11</v>
      </c>
      <c r="E61" s="56">
        <f t="shared" si="66"/>
        <v>109</v>
      </c>
      <c r="F61" s="56">
        <f t="shared" si="40"/>
        <v>4</v>
      </c>
      <c r="G61" s="67"/>
      <c r="H61" s="60">
        <f t="shared" si="41"/>
        <v>5</v>
      </c>
      <c r="I61" s="60" t="str">
        <f t="shared" si="42"/>
        <v/>
      </c>
      <c r="J61" s="60">
        <f t="shared" si="43"/>
        <v>16</v>
      </c>
      <c r="K61" s="60">
        <f t="shared" si="44"/>
        <v>9</v>
      </c>
      <c r="L61" s="60">
        <f t="shared" si="45"/>
        <v>37</v>
      </c>
      <c r="M61" s="60" t="str">
        <f t="shared" si="46"/>
        <v/>
      </c>
      <c r="N61" s="60" t="str">
        <f t="shared" si="64"/>
        <v/>
      </c>
      <c r="O61" s="60" t="str">
        <f t="shared" si="65"/>
        <v/>
      </c>
      <c r="P61" s="67"/>
      <c r="Q61" s="56">
        <f t="shared" si="47"/>
        <v>109</v>
      </c>
      <c r="R61" s="60" t="str">
        <f t="shared" si="48"/>
        <v/>
      </c>
      <c r="S61" s="60" t="str">
        <f t="shared" si="49"/>
        <v/>
      </c>
      <c r="T61" s="60" t="str">
        <f t="shared" si="50"/>
        <v/>
      </c>
      <c r="U61" s="60" t="str">
        <f t="shared" si="51"/>
        <v/>
      </c>
      <c r="V61" s="60" t="str">
        <f t="shared" si="52"/>
        <v/>
      </c>
      <c r="W61" s="60" t="str">
        <f t="shared" si="53"/>
        <v/>
      </c>
      <c r="X61" s="60" t="str">
        <f t="shared" si="54"/>
        <v/>
      </c>
      <c r="Y61" s="60" t="str">
        <f t="shared" si="55"/>
        <v/>
      </c>
      <c r="Z61" s="67"/>
      <c r="AA61" s="60">
        <v>5</v>
      </c>
      <c r="AB61" s="60">
        <v>45</v>
      </c>
      <c r="AC61" s="60">
        <v>5</v>
      </c>
      <c r="AD61" s="60">
        <f t="shared" si="56"/>
        <v>50</v>
      </c>
      <c r="AE61" s="67"/>
      <c r="AF61" s="60"/>
      <c r="AG61" s="60"/>
      <c r="AH61" s="60"/>
      <c r="AI61" s="60">
        <f t="shared" si="57"/>
        <v>0</v>
      </c>
      <c r="AJ61" s="67"/>
      <c r="AK61" s="60">
        <v>16</v>
      </c>
      <c r="AL61" s="60">
        <v>15</v>
      </c>
      <c r="AM61" s="60">
        <v>5</v>
      </c>
      <c r="AN61" s="60">
        <f t="shared" si="58"/>
        <v>20</v>
      </c>
      <c r="AO61" s="67"/>
      <c r="AP61" s="60">
        <v>9</v>
      </c>
      <c r="AQ61" s="60">
        <v>29</v>
      </c>
      <c r="AR61" s="60">
        <v>5</v>
      </c>
      <c r="AS61" s="60">
        <f t="shared" si="59"/>
        <v>34</v>
      </c>
      <c r="AT61" s="67"/>
      <c r="AU61" s="60">
        <v>37</v>
      </c>
      <c r="AV61" s="60">
        <v>0</v>
      </c>
      <c r="AW61" s="60">
        <v>5</v>
      </c>
      <c r="AX61" s="60">
        <f t="shared" si="60"/>
        <v>5</v>
      </c>
      <c r="AY61" s="67"/>
      <c r="AZ61" s="60"/>
      <c r="BA61" s="60"/>
      <c r="BB61" s="60"/>
      <c r="BC61" s="60">
        <f t="shared" si="61"/>
        <v>0</v>
      </c>
      <c r="BD61" s="67"/>
      <c r="BE61" s="60"/>
      <c r="BF61" s="60"/>
      <c r="BG61" s="60"/>
      <c r="BH61" s="60">
        <f t="shared" si="62"/>
        <v>0</v>
      </c>
      <c r="BI61" s="67"/>
      <c r="BJ61" s="60"/>
      <c r="BK61" s="60"/>
      <c r="BL61" s="60"/>
      <c r="BM61" s="60">
        <f t="shared" si="63"/>
        <v>0</v>
      </c>
      <c r="BN61" s="67"/>
    </row>
    <row r="62" spans="1:66" x14ac:dyDescent="0.25">
      <c r="A62" s="56">
        <v>14</v>
      </c>
      <c r="B62" s="89" t="s">
        <v>798</v>
      </c>
      <c r="C62" s="87" t="s">
        <v>799</v>
      </c>
      <c r="D62" s="89" t="s">
        <v>18</v>
      </c>
      <c r="E62" s="56">
        <f t="shared" si="66"/>
        <v>104</v>
      </c>
      <c r="F62" s="56">
        <f t="shared" si="40"/>
        <v>4</v>
      </c>
      <c r="G62" s="67"/>
      <c r="H62" s="60">
        <f t="shared" si="41"/>
        <v>13</v>
      </c>
      <c r="I62" s="60" t="str">
        <f t="shared" si="42"/>
        <v/>
      </c>
      <c r="J62" s="60">
        <f t="shared" si="43"/>
        <v>11</v>
      </c>
      <c r="K62" s="60">
        <f t="shared" si="44"/>
        <v>20</v>
      </c>
      <c r="L62" s="60">
        <f t="shared" si="45"/>
        <v>9</v>
      </c>
      <c r="M62" s="60" t="str">
        <f t="shared" si="46"/>
        <v/>
      </c>
      <c r="N62" s="60" t="str">
        <f t="shared" si="64"/>
        <v/>
      </c>
      <c r="O62" s="60" t="str">
        <f t="shared" si="65"/>
        <v/>
      </c>
      <c r="P62" s="67"/>
      <c r="Q62" s="56">
        <f t="shared" si="47"/>
        <v>104</v>
      </c>
      <c r="R62" s="60" t="str">
        <f t="shared" si="48"/>
        <v/>
      </c>
      <c r="S62" s="60" t="str">
        <f t="shared" si="49"/>
        <v/>
      </c>
      <c r="T62" s="60" t="str">
        <f t="shared" si="50"/>
        <v/>
      </c>
      <c r="U62" s="60" t="str">
        <f t="shared" si="51"/>
        <v/>
      </c>
      <c r="V62" s="60" t="str">
        <f t="shared" si="52"/>
        <v/>
      </c>
      <c r="W62" s="60" t="str">
        <f t="shared" si="53"/>
        <v/>
      </c>
      <c r="X62" s="60" t="str">
        <f t="shared" si="54"/>
        <v/>
      </c>
      <c r="Y62" s="60" t="str">
        <f t="shared" si="55"/>
        <v/>
      </c>
      <c r="Z62" s="67"/>
      <c r="AA62" s="60">
        <v>13</v>
      </c>
      <c r="AB62" s="60">
        <v>20</v>
      </c>
      <c r="AC62" s="60">
        <v>5</v>
      </c>
      <c r="AD62" s="60">
        <f t="shared" si="56"/>
        <v>25</v>
      </c>
      <c r="AE62" s="67"/>
      <c r="AF62" s="60"/>
      <c r="AG62" s="60"/>
      <c r="AH62" s="60"/>
      <c r="AI62" s="60">
        <f t="shared" si="57"/>
        <v>0</v>
      </c>
      <c r="AJ62" s="67"/>
      <c r="AK62" s="60">
        <v>11</v>
      </c>
      <c r="AL62" s="60">
        <v>24</v>
      </c>
      <c r="AM62" s="60">
        <v>5</v>
      </c>
      <c r="AN62" s="60">
        <f t="shared" si="58"/>
        <v>29</v>
      </c>
      <c r="AO62" s="67"/>
      <c r="AP62" s="60">
        <v>20</v>
      </c>
      <c r="AQ62" s="60">
        <v>11</v>
      </c>
      <c r="AR62" s="60">
        <v>5</v>
      </c>
      <c r="AS62" s="60">
        <f t="shared" si="59"/>
        <v>16</v>
      </c>
      <c r="AT62" s="67"/>
      <c r="AU62" s="60">
        <v>9</v>
      </c>
      <c r="AV62" s="60">
        <v>29</v>
      </c>
      <c r="AW62" s="60">
        <v>5</v>
      </c>
      <c r="AX62" s="60">
        <f t="shared" si="60"/>
        <v>34</v>
      </c>
      <c r="AY62" s="67"/>
      <c r="AZ62" s="60"/>
      <c r="BA62" s="60"/>
      <c r="BB62" s="60"/>
      <c r="BC62" s="60">
        <f t="shared" si="61"/>
        <v>0</v>
      </c>
      <c r="BD62" s="67"/>
      <c r="BE62" s="60"/>
      <c r="BF62" s="60"/>
      <c r="BG62" s="60"/>
      <c r="BH62" s="60">
        <f t="shared" si="62"/>
        <v>0</v>
      </c>
      <c r="BI62" s="67"/>
      <c r="BJ62" s="60"/>
      <c r="BK62" s="60"/>
      <c r="BL62" s="60"/>
      <c r="BM62" s="60">
        <f t="shared" si="63"/>
        <v>0</v>
      </c>
      <c r="BN62" s="67"/>
    </row>
    <row r="63" spans="1:66" x14ac:dyDescent="0.25">
      <c r="A63" s="56">
        <v>15</v>
      </c>
      <c r="B63" s="89" t="s">
        <v>777</v>
      </c>
      <c r="C63" s="87" t="s">
        <v>778</v>
      </c>
      <c r="D63" s="89" t="s">
        <v>11</v>
      </c>
      <c r="E63" s="56">
        <f t="shared" si="66"/>
        <v>99</v>
      </c>
      <c r="F63" s="56">
        <f t="shared" si="40"/>
        <v>4</v>
      </c>
      <c r="G63" s="67"/>
      <c r="H63" s="60">
        <f t="shared" si="41"/>
        <v>9</v>
      </c>
      <c r="I63" s="60" t="str">
        <f t="shared" si="42"/>
        <v/>
      </c>
      <c r="J63" s="60">
        <f t="shared" si="43"/>
        <v>10</v>
      </c>
      <c r="K63" s="60">
        <f t="shared" si="44"/>
        <v>17</v>
      </c>
      <c r="L63" s="60">
        <f t="shared" si="45"/>
        <v>21</v>
      </c>
      <c r="M63" s="60" t="str">
        <f t="shared" si="46"/>
        <v/>
      </c>
      <c r="N63" s="60" t="str">
        <f t="shared" si="64"/>
        <v/>
      </c>
      <c r="O63" s="60" t="str">
        <f t="shared" si="65"/>
        <v/>
      </c>
      <c r="P63" s="67"/>
      <c r="Q63" s="56">
        <f t="shared" si="47"/>
        <v>99</v>
      </c>
      <c r="R63" s="60" t="str">
        <f t="shared" si="48"/>
        <v/>
      </c>
      <c r="S63" s="60" t="str">
        <f t="shared" si="49"/>
        <v/>
      </c>
      <c r="T63" s="60" t="str">
        <f t="shared" si="50"/>
        <v/>
      </c>
      <c r="U63" s="60" t="str">
        <f t="shared" si="51"/>
        <v/>
      </c>
      <c r="V63" s="60" t="str">
        <f t="shared" si="52"/>
        <v/>
      </c>
      <c r="W63" s="60" t="str">
        <f t="shared" si="53"/>
        <v/>
      </c>
      <c r="X63" s="60" t="str">
        <f t="shared" si="54"/>
        <v/>
      </c>
      <c r="Y63" s="60" t="str">
        <f t="shared" si="55"/>
        <v/>
      </c>
      <c r="Z63" s="67"/>
      <c r="AA63" s="60">
        <v>9</v>
      </c>
      <c r="AB63" s="60">
        <v>29</v>
      </c>
      <c r="AC63" s="60">
        <v>5</v>
      </c>
      <c r="AD63" s="60">
        <f t="shared" si="56"/>
        <v>34</v>
      </c>
      <c r="AE63" s="67"/>
      <c r="AF63" s="60"/>
      <c r="AG63" s="60"/>
      <c r="AH63" s="60"/>
      <c r="AI63" s="60">
        <f t="shared" si="57"/>
        <v>0</v>
      </c>
      <c r="AJ63" s="67"/>
      <c r="AK63" s="60">
        <v>10</v>
      </c>
      <c r="AL63" s="60">
        <v>26</v>
      </c>
      <c r="AM63" s="60">
        <v>5</v>
      </c>
      <c r="AN63" s="60">
        <f t="shared" si="58"/>
        <v>31</v>
      </c>
      <c r="AO63" s="67"/>
      <c r="AP63" s="60">
        <v>17</v>
      </c>
      <c r="AQ63" s="60">
        <v>14</v>
      </c>
      <c r="AR63" s="60">
        <v>5</v>
      </c>
      <c r="AS63" s="60">
        <f t="shared" si="59"/>
        <v>19</v>
      </c>
      <c r="AT63" s="67"/>
      <c r="AU63" s="60">
        <v>21</v>
      </c>
      <c r="AV63" s="60">
        <v>10</v>
      </c>
      <c r="AW63" s="60">
        <v>5</v>
      </c>
      <c r="AX63" s="60">
        <f t="shared" si="60"/>
        <v>15</v>
      </c>
      <c r="AY63" s="67"/>
      <c r="AZ63" s="60"/>
      <c r="BA63" s="60"/>
      <c r="BB63" s="60"/>
      <c r="BC63" s="60">
        <f t="shared" si="61"/>
        <v>0</v>
      </c>
      <c r="BD63" s="67"/>
      <c r="BE63" s="60"/>
      <c r="BF63" s="60"/>
      <c r="BG63" s="60"/>
      <c r="BH63" s="60">
        <f t="shared" si="62"/>
        <v>0</v>
      </c>
      <c r="BI63" s="67"/>
      <c r="BJ63" s="60"/>
      <c r="BK63" s="60"/>
      <c r="BL63" s="60"/>
      <c r="BM63" s="60">
        <f t="shared" si="63"/>
        <v>0</v>
      </c>
      <c r="BN63" s="67"/>
    </row>
    <row r="64" spans="1:66" x14ac:dyDescent="0.25">
      <c r="A64" s="56">
        <v>16</v>
      </c>
      <c r="B64" s="87" t="s">
        <v>845</v>
      </c>
      <c r="C64" s="87" t="s">
        <v>846</v>
      </c>
      <c r="D64" s="87" t="s">
        <v>11</v>
      </c>
      <c r="E64" s="56">
        <f t="shared" si="66"/>
        <v>94</v>
      </c>
      <c r="F64" s="56">
        <f t="shared" si="40"/>
        <v>4</v>
      </c>
      <c r="G64" s="67"/>
      <c r="H64" s="74" t="str">
        <f t="shared" si="41"/>
        <v/>
      </c>
      <c r="I64" s="74">
        <f t="shared" si="42"/>
        <v>9</v>
      </c>
      <c r="J64" s="74">
        <f t="shared" si="43"/>
        <v>17</v>
      </c>
      <c r="K64" s="74">
        <f t="shared" si="44"/>
        <v>10</v>
      </c>
      <c r="L64" s="74">
        <f t="shared" si="45"/>
        <v>26</v>
      </c>
      <c r="M64" s="74" t="str">
        <f t="shared" si="46"/>
        <v/>
      </c>
      <c r="N64" s="74" t="str">
        <f t="shared" si="64"/>
        <v/>
      </c>
      <c r="O64" s="74" t="str">
        <f t="shared" si="65"/>
        <v/>
      </c>
      <c r="P64" s="67"/>
      <c r="Q64" s="56">
        <f t="shared" si="47"/>
        <v>94</v>
      </c>
      <c r="R64" s="74" t="str">
        <f t="shared" si="48"/>
        <v/>
      </c>
      <c r="S64" s="74" t="str">
        <f t="shared" si="49"/>
        <v/>
      </c>
      <c r="T64" s="74" t="str">
        <f t="shared" si="50"/>
        <v/>
      </c>
      <c r="U64" s="74" t="str">
        <f t="shared" si="51"/>
        <v/>
      </c>
      <c r="V64" s="74" t="str">
        <f t="shared" si="52"/>
        <v/>
      </c>
      <c r="W64" s="74" t="str">
        <f t="shared" si="53"/>
        <v/>
      </c>
      <c r="X64" s="74" t="str">
        <f t="shared" si="54"/>
        <v/>
      </c>
      <c r="Y64" s="60" t="str">
        <f t="shared" si="55"/>
        <v/>
      </c>
      <c r="Z64" s="67"/>
      <c r="AA64" s="60"/>
      <c r="AB64" s="60"/>
      <c r="AC64" s="60"/>
      <c r="AD64" s="60">
        <f t="shared" si="56"/>
        <v>0</v>
      </c>
      <c r="AE64" s="67"/>
      <c r="AF64" s="60">
        <v>9</v>
      </c>
      <c r="AG64" s="60">
        <v>29</v>
      </c>
      <c r="AH64" s="60">
        <v>5</v>
      </c>
      <c r="AI64" s="60">
        <f t="shared" si="57"/>
        <v>34</v>
      </c>
      <c r="AJ64" s="67"/>
      <c r="AK64" s="60">
        <v>17</v>
      </c>
      <c r="AL64" s="60">
        <v>14</v>
      </c>
      <c r="AM64" s="60">
        <v>5</v>
      </c>
      <c r="AN64" s="60">
        <f t="shared" si="58"/>
        <v>19</v>
      </c>
      <c r="AO64" s="67"/>
      <c r="AP64" s="79">
        <v>10</v>
      </c>
      <c r="AQ64" s="60">
        <v>26</v>
      </c>
      <c r="AR64" s="60">
        <v>5</v>
      </c>
      <c r="AS64" s="60">
        <f t="shared" si="59"/>
        <v>31</v>
      </c>
      <c r="AT64" s="67"/>
      <c r="AU64" s="60">
        <v>26</v>
      </c>
      <c r="AV64" s="60">
        <v>5</v>
      </c>
      <c r="AW64" s="60">
        <v>5</v>
      </c>
      <c r="AX64" s="60">
        <f t="shared" si="60"/>
        <v>10</v>
      </c>
      <c r="AY64" s="67"/>
      <c r="AZ64" s="60"/>
      <c r="BA64" s="60"/>
      <c r="BB64" s="60"/>
      <c r="BC64" s="60">
        <f t="shared" si="61"/>
        <v>0</v>
      </c>
      <c r="BD64" s="67"/>
      <c r="BE64" s="60"/>
      <c r="BF64" s="60"/>
      <c r="BG64" s="60"/>
      <c r="BH64" s="60">
        <f t="shared" si="62"/>
        <v>0</v>
      </c>
      <c r="BI64" s="67"/>
      <c r="BJ64" s="60"/>
      <c r="BK64" s="60"/>
      <c r="BL64" s="60"/>
      <c r="BM64" s="60">
        <f t="shared" si="63"/>
        <v>0</v>
      </c>
      <c r="BN64" s="67"/>
    </row>
    <row r="65" spans="1:66" x14ac:dyDescent="0.25">
      <c r="A65" s="56">
        <v>17</v>
      </c>
      <c r="B65" s="89" t="s">
        <v>791</v>
      </c>
      <c r="C65" s="87" t="s">
        <v>790</v>
      </c>
      <c r="D65" s="89" t="s">
        <v>18</v>
      </c>
      <c r="E65" s="56">
        <f t="shared" si="66"/>
        <v>88</v>
      </c>
      <c r="F65" s="56">
        <f t="shared" si="40"/>
        <v>5</v>
      </c>
      <c r="G65" s="67"/>
      <c r="H65" s="60">
        <f t="shared" si="41"/>
        <v>22</v>
      </c>
      <c r="I65" s="67" t="str">
        <f t="shared" si="42"/>
        <v>DSQ</v>
      </c>
      <c r="J65" s="60">
        <f t="shared" si="43"/>
        <v>19</v>
      </c>
      <c r="K65" s="60">
        <f t="shared" si="44"/>
        <v>14</v>
      </c>
      <c r="L65" s="60">
        <f t="shared" si="45"/>
        <v>11</v>
      </c>
      <c r="M65" s="60" t="str">
        <f t="shared" si="46"/>
        <v/>
      </c>
      <c r="N65" s="60" t="str">
        <f t="shared" si="64"/>
        <v/>
      </c>
      <c r="O65" s="60" t="str">
        <f t="shared" si="65"/>
        <v/>
      </c>
      <c r="P65" s="67"/>
      <c r="Q65" s="56">
        <f t="shared" si="47"/>
        <v>88</v>
      </c>
      <c r="R65" s="60">
        <f t="shared" si="48"/>
        <v>9</v>
      </c>
      <c r="S65" s="67">
        <f t="shared" si="49"/>
        <v>0</v>
      </c>
      <c r="T65" s="60">
        <f t="shared" si="50"/>
        <v>12</v>
      </c>
      <c r="U65" s="60">
        <f t="shared" si="51"/>
        <v>18</v>
      </c>
      <c r="V65" s="60">
        <f t="shared" si="52"/>
        <v>24</v>
      </c>
      <c r="W65" s="60" t="str">
        <f t="shared" si="53"/>
        <v/>
      </c>
      <c r="X65" s="60" t="str">
        <f t="shared" si="54"/>
        <v/>
      </c>
      <c r="Y65" s="60" t="str">
        <f t="shared" si="55"/>
        <v/>
      </c>
      <c r="Z65" s="67"/>
      <c r="AA65" s="60">
        <v>22</v>
      </c>
      <c r="AB65" s="60">
        <v>9</v>
      </c>
      <c r="AC65" s="60">
        <v>5</v>
      </c>
      <c r="AD65" s="60">
        <f t="shared" si="56"/>
        <v>14</v>
      </c>
      <c r="AE65" s="67"/>
      <c r="AF65" s="88" t="s">
        <v>56</v>
      </c>
      <c r="AG65" s="60">
        <v>0</v>
      </c>
      <c r="AH65" s="60">
        <v>5</v>
      </c>
      <c r="AI65" s="60">
        <f t="shared" si="57"/>
        <v>5</v>
      </c>
      <c r="AJ65" s="67"/>
      <c r="AK65" s="60">
        <v>19</v>
      </c>
      <c r="AL65" s="60">
        <v>12</v>
      </c>
      <c r="AM65" s="60">
        <v>5</v>
      </c>
      <c r="AN65" s="60">
        <f t="shared" si="58"/>
        <v>17</v>
      </c>
      <c r="AO65" s="67"/>
      <c r="AP65" s="60">
        <v>14</v>
      </c>
      <c r="AQ65" s="60">
        <v>18</v>
      </c>
      <c r="AR65" s="60">
        <v>5</v>
      </c>
      <c r="AS65" s="60">
        <f t="shared" si="59"/>
        <v>23</v>
      </c>
      <c r="AT65" s="67"/>
      <c r="AU65" s="60">
        <v>11</v>
      </c>
      <c r="AV65" s="60">
        <v>24</v>
      </c>
      <c r="AW65" s="60">
        <v>5</v>
      </c>
      <c r="AX65" s="60">
        <f t="shared" si="60"/>
        <v>29</v>
      </c>
      <c r="AY65" s="67"/>
      <c r="AZ65" s="60"/>
      <c r="BA65" s="60"/>
      <c r="BB65" s="60"/>
      <c r="BC65" s="60">
        <f t="shared" si="61"/>
        <v>0</v>
      </c>
      <c r="BD65" s="67"/>
      <c r="BE65" s="60"/>
      <c r="BF65" s="60"/>
      <c r="BG65" s="60"/>
      <c r="BH65" s="60">
        <f t="shared" si="62"/>
        <v>0</v>
      </c>
      <c r="BI65" s="67"/>
      <c r="BJ65" s="60"/>
      <c r="BK65" s="60"/>
      <c r="BL65" s="60"/>
      <c r="BM65" s="60">
        <f t="shared" si="63"/>
        <v>0</v>
      </c>
      <c r="BN65" s="67"/>
    </row>
    <row r="66" spans="1:66" x14ac:dyDescent="0.25">
      <c r="A66" s="56">
        <v>18</v>
      </c>
      <c r="B66" s="89" t="s">
        <v>772</v>
      </c>
      <c r="C66" s="87" t="s">
        <v>773</v>
      </c>
      <c r="D66" s="89" t="s">
        <v>249</v>
      </c>
      <c r="E66" s="56">
        <f t="shared" si="66"/>
        <v>87</v>
      </c>
      <c r="F66" s="56">
        <f t="shared" si="40"/>
        <v>4</v>
      </c>
      <c r="G66" s="67"/>
      <c r="H66" s="60">
        <f t="shared" si="41"/>
        <v>16</v>
      </c>
      <c r="I66" s="60">
        <f t="shared" si="42"/>
        <v>12</v>
      </c>
      <c r="J66" s="60">
        <f t="shared" si="43"/>
        <v>21</v>
      </c>
      <c r="K66" s="60">
        <f t="shared" si="44"/>
        <v>13</v>
      </c>
      <c r="L66" s="60" t="str">
        <f t="shared" si="45"/>
        <v/>
      </c>
      <c r="M66" s="60" t="str">
        <f t="shared" si="46"/>
        <v/>
      </c>
      <c r="N66" s="60" t="str">
        <f t="shared" si="64"/>
        <v/>
      </c>
      <c r="O66" s="60" t="str">
        <f t="shared" si="65"/>
        <v/>
      </c>
      <c r="P66" s="67"/>
      <c r="Q66" s="56">
        <f t="shared" si="47"/>
        <v>87</v>
      </c>
      <c r="R66" s="60" t="str">
        <f t="shared" si="48"/>
        <v/>
      </c>
      <c r="S66" s="60" t="str">
        <f t="shared" si="49"/>
        <v/>
      </c>
      <c r="T66" s="60" t="str">
        <f t="shared" si="50"/>
        <v/>
      </c>
      <c r="U66" s="60" t="str">
        <f t="shared" si="51"/>
        <v/>
      </c>
      <c r="V66" s="60" t="str">
        <f t="shared" si="52"/>
        <v/>
      </c>
      <c r="W66" s="60" t="str">
        <f t="shared" si="53"/>
        <v/>
      </c>
      <c r="X66" s="60" t="str">
        <f t="shared" si="54"/>
        <v/>
      </c>
      <c r="Y66" s="60" t="str">
        <f t="shared" si="55"/>
        <v/>
      </c>
      <c r="Z66" s="67"/>
      <c r="AA66" s="60">
        <v>16</v>
      </c>
      <c r="AB66" s="60">
        <v>15</v>
      </c>
      <c r="AC66" s="60">
        <v>5</v>
      </c>
      <c r="AD66" s="60">
        <f t="shared" si="56"/>
        <v>20</v>
      </c>
      <c r="AE66" s="67"/>
      <c r="AF66" s="60">
        <v>12</v>
      </c>
      <c r="AG66" s="60">
        <v>22</v>
      </c>
      <c r="AH66" s="60">
        <v>5</v>
      </c>
      <c r="AI66" s="60">
        <f t="shared" si="57"/>
        <v>27</v>
      </c>
      <c r="AJ66" s="67"/>
      <c r="AK66" s="60">
        <v>21</v>
      </c>
      <c r="AL66" s="60">
        <v>10</v>
      </c>
      <c r="AM66" s="60">
        <v>5</v>
      </c>
      <c r="AN66" s="60">
        <f t="shared" si="58"/>
        <v>15</v>
      </c>
      <c r="AO66" s="67"/>
      <c r="AP66" s="60">
        <v>13</v>
      </c>
      <c r="AQ66" s="60">
        <v>20</v>
      </c>
      <c r="AR66" s="60">
        <v>5</v>
      </c>
      <c r="AS66" s="60">
        <f t="shared" si="59"/>
        <v>25</v>
      </c>
      <c r="AT66" s="67"/>
      <c r="AU66" s="60"/>
      <c r="AV66" s="60"/>
      <c r="AW66" s="60"/>
      <c r="AX66" s="60">
        <f t="shared" si="60"/>
        <v>0</v>
      </c>
      <c r="AY66" s="67"/>
      <c r="AZ66" s="60"/>
      <c r="BA66" s="60"/>
      <c r="BB66" s="60"/>
      <c r="BC66" s="60">
        <f t="shared" si="61"/>
        <v>0</v>
      </c>
      <c r="BD66" s="67"/>
      <c r="BE66" s="60"/>
      <c r="BF66" s="60"/>
      <c r="BG66" s="60"/>
      <c r="BH66" s="60">
        <f t="shared" si="62"/>
        <v>0</v>
      </c>
      <c r="BI66" s="67"/>
      <c r="BJ66" s="60"/>
      <c r="BK66" s="60"/>
      <c r="BL66" s="60"/>
      <c r="BM66" s="60">
        <f t="shared" si="63"/>
        <v>0</v>
      </c>
      <c r="BN66" s="67"/>
    </row>
    <row r="67" spans="1:66" x14ac:dyDescent="0.25">
      <c r="A67" s="56">
        <v>19</v>
      </c>
      <c r="B67" s="87" t="s">
        <v>875</v>
      </c>
      <c r="C67" s="87" t="s">
        <v>876</v>
      </c>
      <c r="D67" s="87" t="s">
        <v>613</v>
      </c>
      <c r="E67" s="56">
        <f t="shared" si="66"/>
        <v>85</v>
      </c>
      <c r="F67" s="56">
        <f t="shared" si="40"/>
        <v>1</v>
      </c>
      <c r="G67" s="67"/>
      <c r="H67" s="60" t="str">
        <f t="shared" si="41"/>
        <v/>
      </c>
      <c r="I67" s="60" t="str">
        <f t="shared" si="42"/>
        <v/>
      </c>
      <c r="J67" s="60" t="str">
        <f t="shared" si="43"/>
        <v/>
      </c>
      <c r="K67" s="60" t="str">
        <f t="shared" si="44"/>
        <v/>
      </c>
      <c r="L67" s="60">
        <f t="shared" si="45"/>
        <v>2</v>
      </c>
      <c r="M67" s="60" t="str">
        <f t="shared" si="46"/>
        <v/>
      </c>
      <c r="N67" s="60" t="str">
        <f t="shared" si="64"/>
        <v/>
      </c>
      <c r="O67" s="60" t="str">
        <f t="shared" si="65"/>
        <v/>
      </c>
      <c r="P67" s="67"/>
      <c r="Q67" s="56">
        <f t="shared" si="47"/>
        <v>85</v>
      </c>
      <c r="R67" s="60" t="str">
        <f t="shared" si="48"/>
        <v/>
      </c>
      <c r="S67" s="60" t="str">
        <f t="shared" si="49"/>
        <v/>
      </c>
      <c r="T67" s="60" t="str">
        <f t="shared" si="50"/>
        <v/>
      </c>
      <c r="U67" s="60" t="str">
        <f t="shared" si="51"/>
        <v/>
      </c>
      <c r="V67" s="60" t="str">
        <f t="shared" si="52"/>
        <v/>
      </c>
      <c r="W67" s="60" t="str">
        <f t="shared" si="53"/>
        <v/>
      </c>
      <c r="X67" s="60" t="str">
        <f t="shared" si="54"/>
        <v/>
      </c>
      <c r="Y67" s="60" t="str">
        <f t="shared" si="55"/>
        <v/>
      </c>
      <c r="Z67" s="67"/>
      <c r="AA67" s="60"/>
      <c r="AB67" s="60"/>
      <c r="AC67" s="60"/>
      <c r="AD67" s="60">
        <f t="shared" si="56"/>
        <v>0</v>
      </c>
      <c r="AE67" s="67"/>
      <c r="AF67" s="60"/>
      <c r="AG67" s="60"/>
      <c r="AH67" s="60"/>
      <c r="AI67" s="60">
        <f t="shared" si="57"/>
        <v>0</v>
      </c>
      <c r="AJ67" s="67"/>
      <c r="AK67" s="60"/>
      <c r="AL67" s="60"/>
      <c r="AM67" s="60"/>
      <c r="AN67" s="60">
        <f t="shared" si="58"/>
        <v>0</v>
      </c>
      <c r="AO67" s="67"/>
      <c r="AP67" s="60"/>
      <c r="AQ67" s="60"/>
      <c r="AR67" s="60"/>
      <c r="AS67" s="60">
        <f t="shared" si="59"/>
        <v>0</v>
      </c>
      <c r="AT67" s="67"/>
      <c r="AU67" s="60">
        <v>2</v>
      </c>
      <c r="AV67" s="60">
        <v>80</v>
      </c>
      <c r="AW67" s="60">
        <v>5</v>
      </c>
      <c r="AX67" s="60">
        <f t="shared" si="60"/>
        <v>85</v>
      </c>
      <c r="AY67" s="67"/>
      <c r="AZ67" s="60"/>
      <c r="BA67" s="60"/>
      <c r="BB67" s="60"/>
      <c r="BC67" s="60">
        <f t="shared" si="61"/>
        <v>0</v>
      </c>
      <c r="BD67" s="67"/>
      <c r="BE67" s="60"/>
      <c r="BF67" s="60"/>
      <c r="BG67" s="60"/>
      <c r="BH67" s="60">
        <f t="shared" si="62"/>
        <v>0</v>
      </c>
      <c r="BI67" s="67"/>
      <c r="BJ67" s="60"/>
      <c r="BK67" s="60"/>
      <c r="BL67" s="60"/>
      <c r="BM67" s="60">
        <f t="shared" si="63"/>
        <v>0</v>
      </c>
      <c r="BN67" s="67"/>
    </row>
    <row r="68" spans="1:66" x14ac:dyDescent="0.25">
      <c r="A68" s="56">
        <v>20</v>
      </c>
      <c r="B68" s="89" t="s">
        <v>783</v>
      </c>
      <c r="C68" s="87" t="s">
        <v>784</v>
      </c>
      <c r="D68" s="89" t="s">
        <v>22</v>
      </c>
      <c r="E68" s="56">
        <f t="shared" si="66"/>
        <v>70</v>
      </c>
      <c r="F68" s="56">
        <f t="shared" si="40"/>
        <v>3</v>
      </c>
      <c r="G68" s="67"/>
      <c r="H68" s="60">
        <f t="shared" si="41"/>
        <v>14</v>
      </c>
      <c r="I68" s="60">
        <f t="shared" si="42"/>
        <v>12</v>
      </c>
      <c r="J68" s="60" t="str">
        <f t="shared" si="43"/>
        <v/>
      </c>
      <c r="K68" s="60" t="str">
        <f t="shared" si="44"/>
        <v/>
      </c>
      <c r="L68" s="60">
        <f t="shared" si="45"/>
        <v>16</v>
      </c>
      <c r="M68" s="60" t="str">
        <f t="shared" si="46"/>
        <v/>
      </c>
      <c r="N68" s="60" t="str">
        <f t="shared" si="64"/>
        <v/>
      </c>
      <c r="O68" s="60" t="str">
        <f t="shared" si="65"/>
        <v/>
      </c>
      <c r="P68" s="67"/>
      <c r="Q68" s="56">
        <f t="shared" si="47"/>
        <v>70</v>
      </c>
      <c r="R68" s="60" t="str">
        <f t="shared" si="48"/>
        <v/>
      </c>
      <c r="S68" s="60" t="str">
        <f t="shared" si="49"/>
        <v/>
      </c>
      <c r="T68" s="60" t="str">
        <f t="shared" si="50"/>
        <v/>
      </c>
      <c r="U68" s="60" t="str">
        <f t="shared" si="51"/>
        <v/>
      </c>
      <c r="V68" s="60" t="str">
        <f t="shared" si="52"/>
        <v/>
      </c>
      <c r="W68" s="60" t="str">
        <f t="shared" si="53"/>
        <v/>
      </c>
      <c r="X68" s="60" t="str">
        <f t="shared" si="54"/>
        <v/>
      </c>
      <c r="Y68" s="60" t="str">
        <f t="shared" si="55"/>
        <v/>
      </c>
      <c r="Z68" s="67"/>
      <c r="AA68" s="60">
        <v>14</v>
      </c>
      <c r="AB68" s="60">
        <v>18</v>
      </c>
      <c r="AC68" s="60">
        <v>5</v>
      </c>
      <c r="AD68" s="60">
        <f t="shared" si="56"/>
        <v>23</v>
      </c>
      <c r="AE68" s="67"/>
      <c r="AF68" s="60">
        <v>12</v>
      </c>
      <c r="AG68" s="60">
        <v>22</v>
      </c>
      <c r="AH68" s="60">
        <v>5</v>
      </c>
      <c r="AI68" s="60">
        <f t="shared" si="57"/>
        <v>27</v>
      </c>
      <c r="AJ68" s="67"/>
      <c r="AK68" s="60"/>
      <c r="AL68" s="60"/>
      <c r="AM68" s="60"/>
      <c r="AN68" s="60">
        <f t="shared" si="58"/>
        <v>0</v>
      </c>
      <c r="AO68" s="67"/>
      <c r="AP68" s="60"/>
      <c r="AQ68" s="60"/>
      <c r="AR68" s="60"/>
      <c r="AS68" s="60">
        <f t="shared" si="59"/>
        <v>0</v>
      </c>
      <c r="AT68" s="67"/>
      <c r="AU68" s="60">
        <v>16</v>
      </c>
      <c r="AV68" s="60">
        <v>15</v>
      </c>
      <c r="AW68" s="60">
        <v>5</v>
      </c>
      <c r="AX68" s="60">
        <f t="shared" si="60"/>
        <v>20</v>
      </c>
      <c r="AY68" s="67"/>
      <c r="AZ68" s="60"/>
      <c r="BA68" s="60"/>
      <c r="BB68" s="60"/>
      <c r="BC68" s="60">
        <f t="shared" si="61"/>
        <v>0</v>
      </c>
      <c r="BD68" s="67"/>
      <c r="BE68" s="60"/>
      <c r="BF68" s="60"/>
      <c r="BG68" s="60"/>
      <c r="BH68" s="60">
        <f t="shared" si="62"/>
        <v>0</v>
      </c>
      <c r="BI68" s="67"/>
      <c r="BJ68" s="60"/>
      <c r="BK68" s="60"/>
      <c r="BL68" s="60"/>
      <c r="BM68" s="60">
        <f t="shared" si="63"/>
        <v>0</v>
      </c>
      <c r="BN68" s="67"/>
    </row>
    <row r="69" spans="1:66" x14ac:dyDescent="0.25">
      <c r="A69" s="56">
        <v>21</v>
      </c>
      <c r="B69" s="89" t="s">
        <v>768</v>
      </c>
      <c r="C69" s="87" t="s">
        <v>769</v>
      </c>
      <c r="D69" s="89" t="s">
        <v>455</v>
      </c>
      <c r="E69" s="56">
        <f>Q69-T69</f>
        <v>65</v>
      </c>
      <c r="F69" s="56">
        <f t="shared" si="40"/>
        <v>5</v>
      </c>
      <c r="G69" s="67"/>
      <c r="H69" s="60">
        <f t="shared" si="41"/>
        <v>24</v>
      </c>
      <c r="I69" s="60">
        <f t="shared" si="42"/>
        <v>11</v>
      </c>
      <c r="J69" s="67">
        <f t="shared" si="43"/>
        <v>28</v>
      </c>
      <c r="K69" s="60">
        <f t="shared" si="44"/>
        <v>22</v>
      </c>
      <c r="L69" s="60">
        <f t="shared" si="45"/>
        <v>34</v>
      </c>
      <c r="M69" s="60" t="str">
        <f t="shared" si="46"/>
        <v/>
      </c>
      <c r="N69" s="60" t="str">
        <f t="shared" si="64"/>
        <v/>
      </c>
      <c r="O69" s="60" t="str">
        <f t="shared" si="65"/>
        <v/>
      </c>
      <c r="P69" s="67"/>
      <c r="Q69" s="56">
        <f t="shared" si="47"/>
        <v>68</v>
      </c>
      <c r="R69" s="60">
        <f t="shared" si="48"/>
        <v>7</v>
      </c>
      <c r="S69" s="60">
        <f t="shared" si="49"/>
        <v>24</v>
      </c>
      <c r="T69" s="67">
        <f t="shared" si="50"/>
        <v>3</v>
      </c>
      <c r="U69" s="60">
        <f t="shared" si="51"/>
        <v>9</v>
      </c>
      <c r="V69" s="60">
        <f t="shared" si="52"/>
        <v>0</v>
      </c>
      <c r="W69" s="60" t="str">
        <f t="shared" si="53"/>
        <v/>
      </c>
      <c r="X69" s="60" t="str">
        <f t="shared" si="54"/>
        <v/>
      </c>
      <c r="Y69" s="60" t="str">
        <f t="shared" si="55"/>
        <v/>
      </c>
      <c r="Z69" s="67"/>
      <c r="AA69" s="60">
        <v>24</v>
      </c>
      <c r="AB69" s="60">
        <v>7</v>
      </c>
      <c r="AC69" s="60">
        <v>5</v>
      </c>
      <c r="AD69" s="60">
        <f t="shared" si="56"/>
        <v>12</v>
      </c>
      <c r="AE69" s="67"/>
      <c r="AF69" s="76">
        <v>11</v>
      </c>
      <c r="AG69" s="60">
        <v>24</v>
      </c>
      <c r="AH69" s="60">
        <v>5</v>
      </c>
      <c r="AI69" s="60">
        <f t="shared" si="57"/>
        <v>29</v>
      </c>
      <c r="AJ69" s="67"/>
      <c r="AK69" s="60">
        <v>28</v>
      </c>
      <c r="AL69" s="60">
        <v>3</v>
      </c>
      <c r="AM69" s="60">
        <v>5</v>
      </c>
      <c r="AN69" s="60">
        <f t="shared" si="58"/>
        <v>8</v>
      </c>
      <c r="AO69" s="67"/>
      <c r="AP69" s="60">
        <v>22</v>
      </c>
      <c r="AQ69" s="60">
        <v>9</v>
      </c>
      <c r="AR69" s="60">
        <v>5</v>
      </c>
      <c r="AS69" s="60">
        <f t="shared" si="59"/>
        <v>14</v>
      </c>
      <c r="AT69" s="67"/>
      <c r="AU69" s="60">
        <v>34</v>
      </c>
      <c r="AV69" s="60">
        <v>0</v>
      </c>
      <c r="AW69" s="60">
        <v>5</v>
      </c>
      <c r="AX69" s="60">
        <f t="shared" si="60"/>
        <v>5</v>
      </c>
      <c r="AY69" s="67"/>
      <c r="AZ69" s="60"/>
      <c r="BA69" s="60"/>
      <c r="BB69" s="60"/>
      <c r="BC69" s="60">
        <f t="shared" si="61"/>
        <v>0</v>
      </c>
      <c r="BD69" s="67"/>
      <c r="BE69" s="60"/>
      <c r="BF69" s="60"/>
      <c r="BG69" s="60"/>
      <c r="BH69" s="60">
        <f t="shared" si="62"/>
        <v>0</v>
      </c>
      <c r="BI69" s="67"/>
      <c r="BJ69" s="60"/>
      <c r="BK69" s="60"/>
      <c r="BL69" s="60"/>
      <c r="BM69" s="60">
        <f t="shared" si="63"/>
        <v>0</v>
      </c>
      <c r="BN69" s="67"/>
    </row>
    <row r="70" spans="1:66" x14ac:dyDescent="0.25">
      <c r="A70" s="56">
        <v>22</v>
      </c>
      <c r="B70" s="87" t="s">
        <v>591</v>
      </c>
      <c r="C70" s="87" t="s">
        <v>594</v>
      </c>
      <c r="D70" s="87" t="s">
        <v>11</v>
      </c>
      <c r="E70" s="56">
        <f>Q70</f>
        <v>63</v>
      </c>
      <c r="F70" s="56">
        <f t="shared" si="40"/>
        <v>3</v>
      </c>
      <c r="G70" s="67"/>
      <c r="H70" s="60" t="str">
        <f t="shared" si="41"/>
        <v/>
      </c>
      <c r="I70" s="60" t="str">
        <f t="shared" si="42"/>
        <v/>
      </c>
      <c r="J70" s="60">
        <f t="shared" si="43"/>
        <v>18</v>
      </c>
      <c r="K70" s="60">
        <f t="shared" si="44"/>
        <v>12</v>
      </c>
      <c r="L70" s="60">
        <f t="shared" si="45"/>
        <v>18</v>
      </c>
      <c r="M70" s="60" t="str">
        <f t="shared" si="46"/>
        <v/>
      </c>
      <c r="N70" s="60" t="str">
        <f t="shared" si="64"/>
        <v/>
      </c>
      <c r="O70" s="60" t="str">
        <f t="shared" si="65"/>
        <v/>
      </c>
      <c r="P70" s="67"/>
      <c r="Q70" s="56">
        <f t="shared" si="47"/>
        <v>63</v>
      </c>
      <c r="R70" s="60" t="str">
        <f t="shared" si="48"/>
        <v/>
      </c>
      <c r="S70" s="60" t="str">
        <f t="shared" si="49"/>
        <v/>
      </c>
      <c r="T70" s="60" t="str">
        <f t="shared" si="50"/>
        <v/>
      </c>
      <c r="U70" s="60" t="str">
        <f t="shared" si="51"/>
        <v/>
      </c>
      <c r="V70" s="60" t="str">
        <f t="shared" si="52"/>
        <v/>
      </c>
      <c r="W70" s="60" t="str">
        <f t="shared" si="53"/>
        <v/>
      </c>
      <c r="X70" s="60" t="str">
        <f t="shared" si="54"/>
        <v/>
      </c>
      <c r="Y70" s="60" t="str">
        <f t="shared" si="55"/>
        <v/>
      </c>
      <c r="Z70" s="67"/>
      <c r="AA70" s="60"/>
      <c r="AB70" s="60"/>
      <c r="AC70" s="60"/>
      <c r="AD70" s="60">
        <f t="shared" si="56"/>
        <v>0</v>
      </c>
      <c r="AE70" s="67"/>
      <c r="AF70" s="60"/>
      <c r="AG70" s="60"/>
      <c r="AH70" s="60"/>
      <c r="AI70" s="60">
        <f t="shared" si="57"/>
        <v>0</v>
      </c>
      <c r="AJ70" s="67"/>
      <c r="AK70" s="60">
        <v>18</v>
      </c>
      <c r="AL70" s="60">
        <v>13</v>
      </c>
      <c r="AM70" s="60">
        <v>5</v>
      </c>
      <c r="AN70" s="60">
        <f t="shared" si="58"/>
        <v>18</v>
      </c>
      <c r="AO70" s="67"/>
      <c r="AP70" s="60">
        <v>12</v>
      </c>
      <c r="AQ70" s="60">
        <v>22</v>
      </c>
      <c r="AR70" s="60">
        <v>5</v>
      </c>
      <c r="AS70" s="60">
        <f t="shared" si="59"/>
        <v>27</v>
      </c>
      <c r="AT70" s="67"/>
      <c r="AU70" s="60">
        <v>18</v>
      </c>
      <c r="AV70" s="60">
        <v>13</v>
      </c>
      <c r="AW70" s="60">
        <v>5</v>
      </c>
      <c r="AX70" s="60">
        <f t="shared" si="60"/>
        <v>18</v>
      </c>
      <c r="AY70" s="67"/>
      <c r="AZ70" s="60"/>
      <c r="BA70" s="60"/>
      <c r="BB70" s="60"/>
      <c r="BC70" s="60">
        <f t="shared" si="61"/>
        <v>0</v>
      </c>
      <c r="BD70" s="67"/>
      <c r="BE70" s="60"/>
      <c r="BF70" s="60"/>
      <c r="BG70" s="60"/>
      <c r="BH70" s="60">
        <f t="shared" si="62"/>
        <v>0</v>
      </c>
      <c r="BI70" s="67"/>
      <c r="BJ70" s="60"/>
      <c r="BK70" s="60"/>
      <c r="BL70" s="60"/>
      <c r="BM70" s="60">
        <f t="shared" si="63"/>
        <v>0</v>
      </c>
      <c r="BN70" s="67"/>
    </row>
    <row r="71" spans="1:66" x14ac:dyDescent="0.25">
      <c r="A71" s="56">
        <v>23</v>
      </c>
      <c r="B71" s="89" t="s">
        <v>774</v>
      </c>
      <c r="C71" s="87" t="s">
        <v>758</v>
      </c>
      <c r="D71" s="89" t="s">
        <v>18</v>
      </c>
      <c r="E71" s="56">
        <f>Q71-V71</f>
        <v>62</v>
      </c>
      <c r="F71" s="56">
        <f t="shared" si="40"/>
        <v>5</v>
      </c>
      <c r="G71" s="67"/>
      <c r="H71" s="60">
        <f t="shared" si="41"/>
        <v>26</v>
      </c>
      <c r="I71" s="60">
        <f t="shared" si="42"/>
        <v>17</v>
      </c>
      <c r="J71" s="60">
        <f t="shared" si="43"/>
        <v>26</v>
      </c>
      <c r="K71" s="60">
        <f t="shared" si="44"/>
        <v>18</v>
      </c>
      <c r="L71" s="67">
        <f t="shared" si="45"/>
        <v>28</v>
      </c>
      <c r="M71" s="74" t="str">
        <f t="shared" si="46"/>
        <v/>
      </c>
      <c r="N71" s="60" t="str">
        <f>IF(AZ71="","",AZ71)</f>
        <v/>
      </c>
      <c r="O71" s="60" t="str">
        <f>IF(BE71="","",BE71)</f>
        <v/>
      </c>
      <c r="P71" s="67"/>
      <c r="Q71" s="56">
        <f t="shared" si="47"/>
        <v>65</v>
      </c>
      <c r="R71" s="60">
        <f t="shared" si="48"/>
        <v>5</v>
      </c>
      <c r="S71" s="60">
        <f t="shared" si="49"/>
        <v>14</v>
      </c>
      <c r="T71" s="60">
        <f t="shared" si="50"/>
        <v>5</v>
      </c>
      <c r="U71" s="60">
        <f t="shared" si="51"/>
        <v>13</v>
      </c>
      <c r="V71" s="67">
        <f t="shared" si="52"/>
        <v>3</v>
      </c>
      <c r="W71" s="60" t="str">
        <f t="shared" si="53"/>
        <v/>
      </c>
      <c r="X71" s="60" t="str">
        <f t="shared" si="54"/>
        <v/>
      </c>
      <c r="Y71" s="60" t="str">
        <f t="shared" si="55"/>
        <v/>
      </c>
      <c r="Z71" s="67"/>
      <c r="AA71" s="60">
        <v>26</v>
      </c>
      <c r="AB71" s="60">
        <v>5</v>
      </c>
      <c r="AC71" s="60">
        <v>5</v>
      </c>
      <c r="AD71" s="60">
        <f t="shared" si="56"/>
        <v>10</v>
      </c>
      <c r="AE71" s="67"/>
      <c r="AF71" s="60">
        <v>17</v>
      </c>
      <c r="AG71" s="60">
        <v>14</v>
      </c>
      <c r="AH71" s="60">
        <v>5</v>
      </c>
      <c r="AI71" s="60">
        <f t="shared" si="57"/>
        <v>19</v>
      </c>
      <c r="AJ71" s="67"/>
      <c r="AK71" s="60">
        <v>26</v>
      </c>
      <c r="AL71" s="60">
        <v>5</v>
      </c>
      <c r="AM71" s="60">
        <v>5</v>
      </c>
      <c r="AN71" s="60">
        <f t="shared" si="58"/>
        <v>10</v>
      </c>
      <c r="AO71" s="67"/>
      <c r="AP71" s="60">
        <v>18</v>
      </c>
      <c r="AQ71" s="60">
        <v>13</v>
      </c>
      <c r="AR71" s="60">
        <v>5</v>
      </c>
      <c r="AS71" s="60">
        <f t="shared" si="59"/>
        <v>18</v>
      </c>
      <c r="AT71" s="67"/>
      <c r="AU71" s="60">
        <v>28</v>
      </c>
      <c r="AV71" s="60">
        <v>3</v>
      </c>
      <c r="AW71" s="60">
        <v>5</v>
      </c>
      <c r="AX71" s="60">
        <f t="shared" si="60"/>
        <v>8</v>
      </c>
      <c r="AY71" s="67"/>
      <c r="AZ71" s="60"/>
      <c r="BA71" s="60"/>
      <c r="BB71" s="60"/>
      <c r="BC71" s="60">
        <f t="shared" si="61"/>
        <v>0</v>
      </c>
      <c r="BD71" s="67"/>
      <c r="BE71" s="60"/>
      <c r="BF71" s="60"/>
      <c r="BG71" s="60"/>
      <c r="BH71" s="60">
        <f t="shared" si="62"/>
        <v>0</v>
      </c>
      <c r="BI71" s="67"/>
      <c r="BJ71" s="60"/>
      <c r="BK71" s="60"/>
      <c r="BL71" s="60"/>
      <c r="BM71" s="60">
        <f t="shared" si="63"/>
        <v>0</v>
      </c>
      <c r="BN71" s="67"/>
    </row>
    <row r="72" spans="1:66" x14ac:dyDescent="0.25">
      <c r="A72" s="56">
        <v>24</v>
      </c>
      <c r="B72" s="89" t="s">
        <v>603</v>
      </c>
      <c r="C72" s="87" t="s">
        <v>805</v>
      </c>
      <c r="D72" s="89" t="s">
        <v>11</v>
      </c>
      <c r="E72" s="56">
        <f t="shared" ref="E72:E109" si="67">Q72</f>
        <v>57</v>
      </c>
      <c r="F72" s="56">
        <f t="shared" si="40"/>
        <v>3</v>
      </c>
      <c r="G72" s="67"/>
      <c r="H72" s="74">
        <f t="shared" si="41"/>
        <v>11</v>
      </c>
      <c r="I72" s="74" t="str">
        <f t="shared" si="42"/>
        <v>DSQ</v>
      </c>
      <c r="J72" s="74" t="str">
        <f t="shared" si="43"/>
        <v/>
      </c>
      <c r="K72" s="74" t="str">
        <f t="shared" si="44"/>
        <v/>
      </c>
      <c r="L72" s="74">
        <f t="shared" si="45"/>
        <v>14</v>
      </c>
      <c r="M72" s="74" t="str">
        <f t="shared" si="46"/>
        <v/>
      </c>
      <c r="N72" s="74" t="str">
        <f>IF(BE72="","",BE72)</f>
        <v/>
      </c>
      <c r="O72" s="74" t="str">
        <f>IF(BJ72="","",BJ72)</f>
        <v/>
      </c>
      <c r="P72" s="67"/>
      <c r="Q72" s="56">
        <f t="shared" si="47"/>
        <v>57</v>
      </c>
      <c r="R72" s="74" t="str">
        <f t="shared" si="48"/>
        <v/>
      </c>
      <c r="S72" s="74" t="str">
        <f t="shared" si="49"/>
        <v/>
      </c>
      <c r="T72" s="74" t="str">
        <f t="shared" si="50"/>
        <v/>
      </c>
      <c r="U72" s="74" t="str">
        <f t="shared" si="51"/>
        <v/>
      </c>
      <c r="V72" s="74" t="str">
        <f t="shared" si="52"/>
        <v/>
      </c>
      <c r="W72" s="74" t="str">
        <f t="shared" si="53"/>
        <v/>
      </c>
      <c r="X72" s="74" t="str">
        <f t="shared" si="54"/>
        <v/>
      </c>
      <c r="Y72" s="60" t="str">
        <f t="shared" si="55"/>
        <v/>
      </c>
      <c r="Z72" s="67"/>
      <c r="AA72" s="60">
        <v>11</v>
      </c>
      <c r="AB72" s="60">
        <v>24</v>
      </c>
      <c r="AC72" s="60">
        <v>5</v>
      </c>
      <c r="AD72" s="60">
        <f t="shared" si="56"/>
        <v>29</v>
      </c>
      <c r="AE72" s="67"/>
      <c r="AF72" s="88" t="s">
        <v>56</v>
      </c>
      <c r="AG72" s="60">
        <v>0</v>
      </c>
      <c r="AH72" s="60">
        <v>5</v>
      </c>
      <c r="AI72" s="60">
        <f t="shared" si="57"/>
        <v>5</v>
      </c>
      <c r="AJ72" s="67"/>
      <c r="AK72" s="60"/>
      <c r="AL72" s="60"/>
      <c r="AM72" s="60"/>
      <c r="AN72" s="60">
        <f t="shared" si="58"/>
        <v>0</v>
      </c>
      <c r="AO72" s="67"/>
      <c r="AP72" s="60"/>
      <c r="AQ72" s="60"/>
      <c r="AR72" s="60"/>
      <c r="AS72" s="60">
        <f t="shared" si="59"/>
        <v>0</v>
      </c>
      <c r="AT72" s="67"/>
      <c r="AU72" s="60">
        <v>14</v>
      </c>
      <c r="AV72" s="60">
        <v>18</v>
      </c>
      <c r="AW72" s="60">
        <v>5</v>
      </c>
      <c r="AX72" s="60">
        <f t="shared" si="60"/>
        <v>23</v>
      </c>
      <c r="AY72" s="67"/>
      <c r="AZ72" s="60"/>
      <c r="BA72" s="60"/>
      <c r="BB72" s="60"/>
      <c r="BC72" s="60">
        <f t="shared" si="61"/>
        <v>0</v>
      </c>
      <c r="BD72" s="67"/>
      <c r="BE72" s="60"/>
      <c r="BF72" s="60"/>
      <c r="BG72" s="60"/>
      <c r="BH72" s="60">
        <f t="shared" si="62"/>
        <v>0</v>
      </c>
      <c r="BI72" s="67"/>
      <c r="BJ72" s="60"/>
      <c r="BK72" s="60"/>
      <c r="BL72" s="60"/>
      <c r="BM72" s="60">
        <f t="shared" si="63"/>
        <v>0</v>
      </c>
      <c r="BN72" s="67"/>
    </row>
    <row r="73" spans="1:66" x14ac:dyDescent="0.25">
      <c r="A73" s="56">
        <v>25</v>
      </c>
      <c r="B73" s="87" t="s">
        <v>864</v>
      </c>
      <c r="C73" s="87" t="s">
        <v>865</v>
      </c>
      <c r="D73" s="87" t="s">
        <v>828</v>
      </c>
      <c r="E73" s="56">
        <f t="shared" si="67"/>
        <v>55</v>
      </c>
      <c r="F73" s="56">
        <f t="shared" si="40"/>
        <v>1</v>
      </c>
      <c r="G73" s="67"/>
      <c r="H73" s="60" t="str">
        <f t="shared" si="41"/>
        <v/>
      </c>
      <c r="I73" s="60" t="str">
        <f t="shared" si="42"/>
        <v/>
      </c>
      <c r="J73" s="60">
        <f t="shared" si="43"/>
        <v>4</v>
      </c>
      <c r="K73" s="60" t="str">
        <f t="shared" si="44"/>
        <v/>
      </c>
      <c r="L73" s="60" t="str">
        <f t="shared" si="45"/>
        <v/>
      </c>
      <c r="M73" s="60" t="str">
        <f t="shared" si="46"/>
        <v/>
      </c>
      <c r="N73" s="60" t="str">
        <f>IF(BE73="","",BE73)</f>
        <v/>
      </c>
      <c r="O73" s="60" t="str">
        <f>IF(BJ73="","",BJ73)</f>
        <v/>
      </c>
      <c r="P73" s="67"/>
      <c r="Q73" s="56">
        <f t="shared" si="47"/>
        <v>55</v>
      </c>
      <c r="R73" s="60" t="str">
        <f t="shared" si="48"/>
        <v/>
      </c>
      <c r="S73" s="60" t="str">
        <f t="shared" si="49"/>
        <v/>
      </c>
      <c r="T73" s="60" t="str">
        <f t="shared" si="50"/>
        <v/>
      </c>
      <c r="U73" s="60" t="str">
        <f t="shared" si="51"/>
        <v/>
      </c>
      <c r="V73" s="60" t="str">
        <f t="shared" si="52"/>
        <v/>
      </c>
      <c r="W73" s="60" t="str">
        <f t="shared" si="53"/>
        <v/>
      </c>
      <c r="X73" s="60" t="str">
        <f t="shared" si="54"/>
        <v/>
      </c>
      <c r="Y73" s="60" t="str">
        <f t="shared" si="55"/>
        <v/>
      </c>
      <c r="Z73" s="67"/>
      <c r="AA73" s="60"/>
      <c r="AB73" s="60"/>
      <c r="AC73" s="60"/>
      <c r="AD73" s="60">
        <f t="shared" si="56"/>
        <v>0</v>
      </c>
      <c r="AE73" s="67"/>
      <c r="AF73" s="60"/>
      <c r="AG73" s="60"/>
      <c r="AH73" s="60"/>
      <c r="AI73" s="60">
        <f t="shared" si="57"/>
        <v>0</v>
      </c>
      <c r="AJ73" s="67"/>
      <c r="AK73" s="60">
        <v>4</v>
      </c>
      <c r="AL73" s="60">
        <v>50</v>
      </c>
      <c r="AM73" s="60">
        <v>5</v>
      </c>
      <c r="AN73" s="60">
        <f t="shared" si="58"/>
        <v>55</v>
      </c>
      <c r="AO73" s="67"/>
      <c r="AP73" s="60"/>
      <c r="AQ73" s="60"/>
      <c r="AR73" s="60"/>
      <c r="AS73" s="60">
        <f t="shared" si="59"/>
        <v>0</v>
      </c>
      <c r="AT73" s="67"/>
      <c r="AU73" s="60"/>
      <c r="AV73" s="60"/>
      <c r="AW73" s="60"/>
      <c r="AX73" s="60">
        <f t="shared" si="60"/>
        <v>0</v>
      </c>
      <c r="AY73" s="67"/>
      <c r="AZ73" s="60"/>
      <c r="BA73" s="60"/>
      <c r="BB73" s="60"/>
      <c r="BC73" s="60">
        <f t="shared" si="61"/>
        <v>0</v>
      </c>
      <c r="BD73" s="67"/>
      <c r="BE73" s="60"/>
      <c r="BF73" s="60"/>
      <c r="BG73" s="60"/>
      <c r="BH73" s="60">
        <f t="shared" si="62"/>
        <v>0</v>
      </c>
      <c r="BI73" s="67"/>
      <c r="BJ73" s="60"/>
      <c r="BK73" s="60"/>
      <c r="BL73" s="60"/>
      <c r="BM73" s="60">
        <f t="shared" si="63"/>
        <v>0</v>
      </c>
      <c r="BN73" s="67"/>
    </row>
    <row r="74" spans="1:66" x14ac:dyDescent="0.25">
      <c r="A74" s="56">
        <v>26</v>
      </c>
      <c r="B74" s="87" t="s">
        <v>847</v>
      </c>
      <c r="C74" s="87" t="s">
        <v>848</v>
      </c>
      <c r="D74" s="87" t="s">
        <v>243</v>
      </c>
      <c r="E74" s="56">
        <f t="shared" si="67"/>
        <v>47</v>
      </c>
      <c r="F74" s="56">
        <f t="shared" si="40"/>
        <v>2</v>
      </c>
      <c r="G74" s="67"/>
      <c r="H74" s="60" t="str">
        <f t="shared" si="41"/>
        <v/>
      </c>
      <c r="I74" s="60">
        <f t="shared" si="42"/>
        <v>10</v>
      </c>
      <c r="J74" s="60">
        <f t="shared" si="43"/>
        <v>20</v>
      </c>
      <c r="K74" s="60" t="str">
        <f t="shared" si="44"/>
        <v/>
      </c>
      <c r="L74" s="60" t="str">
        <f t="shared" si="45"/>
        <v/>
      </c>
      <c r="M74" s="60" t="str">
        <f t="shared" si="46"/>
        <v/>
      </c>
      <c r="N74" s="60" t="str">
        <f>IF(BE74="","",BE74)</f>
        <v/>
      </c>
      <c r="O74" s="60" t="str">
        <f>IF(BJ74="","",BJ74)</f>
        <v/>
      </c>
      <c r="P74" s="67"/>
      <c r="Q74" s="56">
        <f t="shared" si="47"/>
        <v>47</v>
      </c>
      <c r="R74" s="60" t="str">
        <f t="shared" si="48"/>
        <v/>
      </c>
      <c r="S74" s="60" t="str">
        <f t="shared" si="49"/>
        <v/>
      </c>
      <c r="T74" s="60" t="str">
        <f t="shared" si="50"/>
        <v/>
      </c>
      <c r="U74" s="60" t="str">
        <f t="shared" si="51"/>
        <v/>
      </c>
      <c r="V74" s="60" t="str">
        <f t="shared" si="52"/>
        <v/>
      </c>
      <c r="W74" s="60" t="str">
        <f t="shared" si="53"/>
        <v/>
      </c>
      <c r="X74" s="60" t="str">
        <f t="shared" si="54"/>
        <v/>
      </c>
      <c r="Y74" s="60" t="str">
        <f t="shared" si="55"/>
        <v/>
      </c>
      <c r="Z74" s="67"/>
      <c r="AA74" s="60"/>
      <c r="AB74" s="60"/>
      <c r="AC74" s="60"/>
      <c r="AD74" s="60">
        <f t="shared" si="56"/>
        <v>0</v>
      </c>
      <c r="AE74" s="67"/>
      <c r="AF74" s="60">
        <v>10</v>
      </c>
      <c r="AG74" s="60">
        <v>26</v>
      </c>
      <c r="AH74" s="60">
        <v>5</v>
      </c>
      <c r="AI74" s="60">
        <f t="shared" si="57"/>
        <v>31</v>
      </c>
      <c r="AJ74" s="67"/>
      <c r="AK74" s="60">
        <v>20</v>
      </c>
      <c r="AL74" s="60">
        <v>11</v>
      </c>
      <c r="AM74" s="60">
        <v>5</v>
      </c>
      <c r="AN74" s="60">
        <f t="shared" si="58"/>
        <v>16</v>
      </c>
      <c r="AO74" s="67"/>
      <c r="AP74" s="60"/>
      <c r="AQ74" s="60"/>
      <c r="AR74" s="60"/>
      <c r="AS74" s="60">
        <f t="shared" si="59"/>
        <v>0</v>
      </c>
      <c r="AT74" s="67"/>
      <c r="AU74" s="60"/>
      <c r="AV74" s="60"/>
      <c r="AW74" s="60"/>
      <c r="AX74" s="60">
        <f t="shared" si="60"/>
        <v>0</v>
      </c>
      <c r="AY74" s="67"/>
      <c r="AZ74" s="60"/>
      <c r="BA74" s="60"/>
      <c r="BB74" s="60"/>
      <c r="BC74" s="60">
        <f t="shared" si="61"/>
        <v>0</v>
      </c>
      <c r="BD74" s="67"/>
      <c r="BE74" s="60"/>
      <c r="BF74" s="60"/>
      <c r="BG74" s="60"/>
      <c r="BH74" s="60">
        <f t="shared" si="62"/>
        <v>0</v>
      </c>
      <c r="BI74" s="67"/>
      <c r="BJ74" s="60"/>
      <c r="BK74" s="60"/>
      <c r="BL74" s="60"/>
      <c r="BM74" s="60">
        <f t="shared" si="63"/>
        <v>0</v>
      </c>
      <c r="BN74" s="67"/>
    </row>
    <row r="75" spans="1:66" x14ac:dyDescent="0.25">
      <c r="A75" s="56">
        <v>27</v>
      </c>
      <c r="B75" s="89" t="s">
        <v>770</v>
      </c>
      <c r="C75" s="87" t="s">
        <v>771</v>
      </c>
      <c r="D75" s="89" t="s">
        <v>120</v>
      </c>
      <c r="E75" s="56">
        <f t="shared" si="67"/>
        <v>46</v>
      </c>
      <c r="F75" s="56">
        <f t="shared" si="40"/>
        <v>5</v>
      </c>
      <c r="G75" s="67"/>
      <c r="H75" s="60">
        <f t="shared" si="41"/>
        <v>30</v>
      </c>
      <c r="I75" s="60">
        <f t="shared" si="42"/>
        <v>15</v>
      </c>
      <c r="J75" s="60">
        <f t="shared" si="43"/>
        <v>35</v>
      </c>
      <c r="K75" s="60">
        <f t="shared" si="44"/>
        <v>27</v>
      </c>
      <c r="L75" s="67">
        <f t="shared" si="45"/>
        <v>38</v>
      </c>
      <c r="M75" s="74" t="str">
        <f t="shared" si="46"/>
        <v/>
      </c>
      <c r="N75" s="60" t="str">
        <f>IF(AZ75="","",AZ75)</f>
        <v/>
      </c>
      <c r="O75" s="60" t="str">
        <f>IF(BE75="","",BE75)</f>
        <v/>
      </c>
      <c r="P75" s="67"/>
      <c r="Q75" s="56">
        <f t="shared" si="47"/>
        <v>46</v>
      </c>
      <c r="R75" s="60">
        <f t="shared" si="48"/>
        <v>1</v>
      </c>
      <c r="S75" s="60">
        <f t="shared" si="49"/>
        <v>16</v>
      </c>
      <c r="T75" s="60">
        <f t="shared" si="50"/>
        <v>0</v>
      </c>
      <c r="U75" s="60">
        <f t="shared" si="51"/>
        <v>4</v>
      </c>
      <c r="V75" s="67">
        <f t="shared" si="52"/>
        <v>0</v>
      </c>
      <c r="W75" s="60" t="str">
        <f t="shared" si="53"/>
        <v/>
      </c>
      <c r="X75" s="60" t="str">
        <f t="shared" si="54"/>
        <v/>
      </c>
      <c r="Y75" s="60" t="str">
        <f t="shared" si="55"/>
        <v/>
      </c>
      <c r="Z75" s="67"/>
      <c r="AA75" s="60">
        <v>30</v>
      </c>
      <c r="AB75" s="60">
        <v>1</v>
      </c>
      <c r="AC75" s="60">
        <v>5</v>
      </c>
      <c r="AD75" s="60">
        <f t="shared" si="56"/>
        <v>6</v>
      </c>
      <c r="AE75" s="67"/>
      <c r="AF75" s="60">
        <v>15</v>
      </c>
      <c r="AG75" s="60">
        <v>16</v>
      </c>
      <c r="AH75" s="60">
        <v>5</v>
      </c>
      <c r="AI75" s="60">
        <f t="shared" si="57"/>
        <v>21</v>
      </c>
      <c r="AJ75" s="67"/>
      <c r="AK75" s="60">
        <v>35</v>
      </c>
      <c r="AL75" s="60">
        <v>0</v>
      </c>
      <c r="AM75" s="60">
        <v>5</v>
      </c>
      <c r="AN75" s="60">
        <f t="shared" si="58"/>
        <v>5</v>
      </c>
      <c r="AO75" s="67"/>
      <c r="AP75" s="60">
        <v>27</v>
      </c>
      <c r="AQ75" s="60">
        <v>4</v>
      </c>
      <c r="AR75" s="60">
        <v>5</v>
      </c>
      <c r="AS75" s="60">
        <f t="shared" si="59"/>
        <v>9</v>
      </c>
      <c r="AT75" s="67"/>
      <c r="AU75" s="60">
        <v>38</v>
      </c>
      <c r="AV75" s="60">
        <v>0</v>
      </c>
      <c r="AW75" s="60">
        <v>5</v>
      </c>
      <c r="AX75" s="60">
        <f t="shared" si="60"/>
        <v>5</v>
      </c>
      <c r="AY75" s="67"/>
      <c r="AZ75" s="60"/>
      <c r="BA75" s="60"/>
      <c r="BB75" s="60"/>
      <c r="BC75" s="60">
        <f t="shared" si="61"/>
        <v>0</v>
      </c>
      <c r="BD75" s="67"/>
      <c r="BE75" s="60"/>
      <c r="BF75" s="60"/>
      <c r="BG75" s="60"/>
      <c r="BH75" s="60">
        <f t="shared" si="62"/>
        <v>0</v>
      </c>
      <c r="BI75" s="67"/>
      <c r="BJ75" s="60"/>
      <c r="BK75" s="60"/>
      <c r="BL75" s="60"/>
      <c r="BM75" s="60">
        <f t="shared" si="63"/>
        <v>0</v>
      </c>
      <c r="BN75" s="67"/>
    </row>
    <row r="76" spans="1:66" x14ac:dyDescent="0.25">
      <c r="A76" s="56">
        <f t="shared" ref="A76:A109" si="68">IF(E76&lt;E75,BO76,A75)</f>
        <v>27</v>
      </c>
      <c r="B76" s="89" t="s">
        <v>644</v>
      </c>
      <c r="C76" s="87" t="s">
        <v>804</v>
      </c>
      <c r="D76" s="89" t="s">
        <v>11</v>
      </c>
      <c r="E76" s="56">
        <f t="shared" si="67"/>
        <v>46</v>
      </c>
      <c r="F76" s="56">
        <f t="shared" si="40"/>
        <v>4</v>
      </c>
      <c r="G76" s="67"/>
      <c r="H76" s="60">
        <f t="shared" si="41"/>
        <v>18</v>
      </c>
      <c r="I76" s="60" t="str">
        <f t="shared" si="42"/>
        <v>DSQ</v>
      </c>
      <c r="J76" s="60">
        <f t="shared" si="43"/>
        <v>27</v>
      </c>
      <c r="K76" s="60" t="str">
        <f t="shared" si="44"/>
        <v/>
      </c>
      <c r="L76" s="60">
        <f t="shared" si="45"/>
        <v>22</v>
      </c>
      <c r="M76" s="60" t="str">
        <f t="shared" si="46"/>
        <v/>
      </c>
      <c r="N76" s="60" t="str">
        <f t="shared" ref="N76:N109" si="69">IF(BE76="","",BE76)</f>
        <v/>
      </c>
      <c r="O76" s="60" t="str">
        <f t="shared" ref="O76:O109" si="70">IF(BJ76="","",BJ76)</f>
        <v/>
      </c>
      <c r="P76" s="67"/>
      <c r="Q76" s="56">
        <f t="shared" si="47"/>
        <v>46</v>
      </c>
      <c r="R76" s="60" t="str">
        <f t="shared" si="48"/>
        <v/>
      </c>
      <c r="S76" s="60" t="str">
        <f t="shared" si="49"/>
        <v/>
      </c>
      <c r="T76" s="60" t="str">
        <f t="shared" si="50"/>
        <v/>
      </c>
      <c r="U76" s="60" t="str">
        <f t="shared" si="51"/>
        <v/>
      </c>
      <c r="V76" s="60" t="str">
        <f t="shared" si="52"/>
        <v/>
      </c>
      <c r="W76" s="60" t="str">
        <f t="shared" si="53"/>
        <v/>
      </c>
      <c r="X76" s="60" t="str">
        <f t="shared" si="54"/>
        <v/>
      </c>
      <c r="Y76" s="60" t="str">
        <f t="shared" si="55"/>
        <v/>
      </c>
      <c r="Z76" s="67"/>
      <c r="AA76" s="60">
        <v>18</v>
      </c>
      <c r="AB76" s="60">
        <v>13</v>
      </c>
      <c r="AC76" s="60">
        <v>5</v>
      </c>
      <c r="AD76" s="60">
        <f t="shared" si="56"/>
        <v>18</v>
      </c>
      <c r="AE76" s="67"/>
      <c r="AF76" s="88" t="s">
        <v>56</v>
      </c>
      <c r="AG76" s="60">
        <v>0</v>
      </c>
      <c r="AH76" s="60">
        <v>5</v>
      </c>
      <c r="AI76" s="60">
        <f t="shared" si="57"/>
        <v>5</v>
      </c>
      <c r="AJ76" s="67"/>
      <c r="AK76" s="60">
        <v>27</v>
      </c>
      <c r="AL76" s="60">
        <v>4</v>
      </c>
      <c r="AM76" s="60">
        <v>5</v>
      </c>
      <c r="AN76" s="60">
        <f t="shared" si="58"/>
        <v>9</v>
      </c>
      <c r="AO76" s="67"/>
      <c r="AP76" s="60"/>
      <c r="AQ76" s="60"/>
      <c r="AR76" s="60"/>
      <c r="AS76" s="60">
        <f t="shared" si="59"/>
        <v>0</v>
      </c>
      <c r="AT76" s="67"/>
      <c r="AU76" s="60">
        <v>22</v>
      </c>
      <c r="AV76" s="60">
        <v>9</v>
      </c>
      <c r="AW76" s="60">
        <v>5</v>
      </c>
      <c r="AX76" s="60">
        <f t="shared" si="60"/>
        <v>14</v>
      </c>
      <c r="AY76" s="67"/>
      <c r="AZ76" s="60"/>
      <c r="BA76" s="60"/>
      <c r="BB76" s="60"/>
      <c r="BC76" s="60">
        <f t="shared" si="61"/>
        <v>0</v>
      </c>
      <c r="BD76" s="67"/>
      <c r="BE76" s="60"/>
      <c r="BF76" s="60"/>
      <c r="BG76" s="60"/>
      <c r="BH76" s="60">
        <f t="shared" si="62"/>
        <v>0</v>
      </c>
      <c r="BI76" s="67"/>
      <c r="BJ76" s="60"/>
      <c r="BK76" s="60"/>
      <c r="BL76" s="60"/>
      <c r="BM76" s="60">
        <f t="shared" si="63"/>
        <v>0</v>
      </c>
      <c r="BN76" s="67"/>
    </row>
    <row r="77" spans="1:66" x14ac:dyDescent="0.25">
      <c r="A77" s="56">
        <v>29</v>
      </c>
      <c r="B77" s="87" t="s">
        <v>906</v>
      </c>
      <c r="C77" s="87" t="s">
        <v>907</v>
      </c>
      <c r="D77" s="87" t="s">
        <v>613</v>
      </c>
      <c r="E77" s="56">
        <f t="shared" si="67"/>
        <v>45</v>
      </c>
      <c r="F77" s="56">
        <f t="shared" si="40"/>
        <v>1</v>
      </c>
      <c r="G77" s="67"/>
      <c r="H77" s="60" t="str">
        <f t="shared" si="41"/>
        <v/>
      </c>
      <c r="I77" s="60" t="str">
        <f t="shared" si="42"/>
        <v/>
      </c>
      <c r="J77" s="60" t="str">
        <f t="shared" si="43"/>
        <v/>
      </c>
      <c r="K77" s="60" t="str">
        <f t="shared" si="44"/>
        <v/>
      </c>
      <c r="L77" s="60">
        <f t="shared" si="45"/>
        <v>6</v>
      </c>
      <c r="M77" s="60" t="str">
        <f t="shared" si="46"/>
        <v/>
      </c>
      <c r="N77" s="60" t="str">
        <f t="shared" si="69"/>
        <v/>
      </c>
      <c r="O77" s="60" t="str">
        <f t="shared" si="70"/>
        <v/>
      </c>
      <c r="P77" s="67"/>
      <c r="Q77" s="56">
        <f t="shared" si="47"/>
        <v>45</v>
      </c>
      <c r="R77" s="60" t="str">
        <f t="shared" si="48"/>
        <v/>
      </c>
      <c r="S77" s="60" t="str">
        <f t="shared" si="49"/>
        <v/>
      </c>
      <c r="T77" s="60" t="str">
        <f t="shared" si="50"/>
        <v/>
      </c>
      <c r="U77" s="60" t="str">
        <f t="shared" si="51"/>
        <v/>
      </c>
      <c r="V77" s="60" t="str">
        <f t="shared" si="52"/>
        <v/>
      </c>
      <c r="W77" s="60" t="str">
        <f t="shared" si="53"/>
        <v/>
      </c>
      <c r="X77" s="60" t="str">
        <f t="shared" si="54"/>
        <v/>
      </c>
      <c r="Y77" s="60" t="str">
        <f t="shared" si="55"/>
        <v/>
      </c>
      <c r="Z77" s="67"/>
      <c r="AA77" s="60"/>
      <c r="AB77" s="60"/>
      <c r="AC77" s="60"/>
      <c r="AD77" s="60">
        <f t="shared" si="56"/>
        <v>0</v>
      </c>
      <c r="AE77" s="67"/>
      <c r="AF77" s="60"/>
      <c r="AG77" s="60"/>
      <c r="AH77" s="60"/>
      <c r="AI77" s="60">
        <f t="shared" si="57"/>
        <v>0</v>
      </c>
      <c r="AJ77" s="67"/>
      <c r="AK77" s="60"/>
      <c r="AL77" s="60"/>
      <c r="AM77" s="60"/>
      <c r="AN77" s="60">
        <f t="shared" si="58"/>
        <v>0</v>
      </c>
      <c r="AO77" s="67"/>
      <c r="AP77" s="60"/>
      <c r="AQ77" s="60"/>
      <c r="AR77" s="60"/>
      <c r="AS77" s="60">
        <f t="shared" si="59"/>
        <v>0</v>
      </c>
      <c r="AT77" s="67"/>
      <c r="AU77" s="60">
        <v>6</v>
      </c>
      <c r="AV77" s="60">
        <v>40</v>
      </c>
      <c r="AW77" s="60">
        <v>5</v>
      </c>
      <c r="AX77" s="60">
        <f t="shared" si="60"/>
        <v>45</v>
      </c>
      <c r="AY77" s="67"/>
      <c r="AZ77" s="60"/>
      <c r="BA77" s="60"/>
      <c r="BB77" s="60"/>
      <c r="BC77" s="60">
        <f t="shared" si="61"/>
        <v>0</v>
      </c>
      <c r="BD77" s="67"/>
      <c r="BE77" s="60"/>
      <c r="BF77" s="60"/>
      <c r="BG77" s="60"/>
      <c r="BH77" s="60">
        <f t="shared" si="62"/>
        <v>0</v>
      </c>
      <c r="BI77" s="67"/>
      <c r="BJ77" s="60"/>
      <c r="BK77" s="60"/>
      <c r="BL77" s="60"/>
      <c r="BM77" s="60">
        <f t="shared" si="63"/>
        <v>0</v>
      </c>
      <c r="BN77" s="67"/>
    </row>
    <row r="78" spans="1:66" x14ac:dyDescent="0.25">
      <c r="A78" s="56">
        <v>30</v>
      </c>
      <c r="B78" s="89" t="s">
        <v>782</v>
      </c>
      <c r="C78" s="87" t="s">
        <v>608</v>
      </c>
      <c r="D78" s="89" t="s">
        <v>455</v>
      </c>
      <c r="E78" s="56">
        <f t="shared" si="67"/>
        <v>44</v>
      </c>
      <c r="F78" s="56">
        <f t="shared" si="40"/>
        <v>5</v>
      </c>
      <c r="G78" s="67"/>
      <c r="H78" s="67" t="str">
        <f t="shared" si="41"/>
        <v>DSQ</v>
      </c>
      <c r="I78" s="60">
        <f t="shared" si="42"/>
        <v>19</v>
      </c>
      <c r="J78" s="60">
        <f t="shared" si="43"/>
        <v>32</v>
      </c>
      <c r="K78" s="60">
        <f t="shared" si="44"/>
        <v>24</v>
      </c>
      <c r="L78" s="60">
        <f t="shared" si="45"/>
        <v>36</v>
      </c>
      <c r="M78" s="60" t="str">
        <f t="shared" si="46"/>
        <v/>
      </c>
      <c r="N78" s="60" t="str">
        <f t="shared" si="69"/>
        <v/>
      </c>
      <c r="O78" s="60" t="str">
        <f t="shared" si="70"/>
        <v/>
      </c>
      <c r="P78" s="67"/>
      <c r="Q78" s="56">
        <f t="shared" si="47"/>
        <v>44</v>
      </c>
      <c r="R78" s="67">
        <f t="shared" si="48"/>
        <v>0</v>
      </c>
      <c r="S78" s="60">
        <f t="shared" si="49"/>
        <v>12</v>
      </c>
      <c r="T78" s="60">
        <f t="shared" si="50"/>
        <v>0</v>
      </c>
      <c r="U78" s="60">
        <f t="shared" si="51"/>
        <v>7</v>
      </c>
      <c r="V78" s="60">
        <f t="shared" si="52"/>
        <v>0</v>
      </c>
      <c r="W78" s="60" t="str">
        <f t="shared" si="53"/>
        <v/>
      </c>
      <c r="X78" s="60" t="str">
        <f t="shared" si="54"/>
        <v/>
      </c>
      <c r="Y78" s="60" t="str">
        <f t="shared" si="55"/>
        <v/>
      </c>
      <c r="Z78" s="67"/>
      <c r="AA78" s="88" t="s">
        <v>56</v>
      </c>
      <c r="AB78" s="60">
        <v>0</v>
      </c>
      <c r="AC78" s="60">
        <v>5</v>
      </c>
      <c r="AD78" s="60">
        <f t="shared" si="56"/>
        <v>5</v>
      </c>
      <c r="AE78" s="67"/>
      <c r="AF78" s="60">
        <v>19</v>
      </c>
      <c r="AG78" s="60">
        <v>12</v>
      </c>
      <c r="AH78" s="60">
        <v>5</v>
      </c>
      <c r="AI78" s="60">
        <f t="shared" si="57"/>
        <v>17</v>
      </c>
      <c r="AJ78" s="67"/>
      <c r="AK78" s="60">
        <v>32</v>
      </c>
      <c r="AL78" s="60">
        <v>0</v>
      </c>
      <c r="AM78" s="60">
        <v>5</v>
      </c>
      <c r="AN78" s="60">
        <f t="shared" si="58"/>
        <v>5</v>
      </c>
      <c r="AO78" s="67"/>
      <c r="AP78" s="60">
        <v>24</v>
      </c>
      <c r="AQ78" s="60">
        <v>7</v>
      </c>
      <c r="AR78" s="60">
        <v>5</v>
      </c>
      <c r="AS78" s="60">
        <f t="shared" si="59"/>
        <v>12</v>
      </c>
      <c r="AT78" s="67"/>
      <c r="AU78" s="60">
        <v>36</v>
      </c>
      <c r="AV78" s="60">
        <v>0</v>
      </c>
      <c r="AW78" s="60">
        <v>5</v>
      </c>
      <c r="AX78" s="60">
        <f t="shared" si="60"/>
        <v>5</v>
      </c>
      <c r="AY78" s="67"/>
      <c r="AZ78" s="60"/>
      <c r="BA78" s="60"/>
      <c r="BB78" s="60"/>
      <c r="BC78" s="60">
        <f t="shared" si="61"/>
        <v>0</v>
      </c>
      <c r="BD78" s="67"/>
      <c r="BE78" s="60"/>
      <c r="BF78" s="60"/>
      <c r="BG78" s="60"/>
      <c r="BH78" s="60">
        <f t="shared" si="62"/>
        <v>0</v>
      </c>
      <c r="BI78" s="67"/>
      <c r="BJ78" s="60"/>
      <c r="BK78" s="60"/>
      <c r="BL78" s="60"/>
      <c r="BM78" s="60">
        <f t="shared" si="63"/>
        <v>0</v>
      </c>
      <c r="BN78" s="67"/>
    </row>
    <row r="79" spans="1:66" x14ac:dyDescent="0.25">
      <c r="A79" s="56">
        <f t="shared" si="68"/>
        <v>30</v>
      </c>
      <c r="B79" s="87" t="s">
        <v>870</v>
      </c>
      <c r="C79" s="87" t="s">
        <v>871</v>
      </c>
      <c r="D79" s="87" t="s">
        <v>11</v>
      </c>
      <c r="E79" s="56">
        <f t="shared" si="67"/>
        <v>44</v>
      </c>
      <c r="F79" s="56">
        <f t="shared" si="40"/>
        <v>3</v>
      </c>
      <c r="G79" s="67"/>
      <c r="H79" s="60" t="str">
        <f t="shared" si="41"/>
        <v/>
      </c>
      <c r="I79" s="60" t="str">
        <f t="shared" si="42"/>
        <v/>
      </c>
      <c r="J79" s="60">
        <f t="shared" si="43"/>
        <v>24</v>
      </c>
      <c r="K79" s="60">
        <f t="shared" si="44"/>
        <v>15</v>
      </c>
      <c r="L79" s="60">
        <f t="shared" si="45"/>
        <v>25</v>
      </c>
      <c r="M79" s="60" t="str">
        <f t="shared" si="46"/>
        <v/>
      </c>
      <c r="N79" s="60" t="str">
        <f t="shared" si="69"/>
        <v/>
      </c>
      <c r="O79" s="60" t="str">
        <f t="shared" si="70"/>
        <v/>
      </c>
      <c r="P79" s="67"/>
      <c r="Q79" s="56">
        <f t="shared" si="47"/>
        <v>44</v>
      </c>
      <c r="R79" s="60" t="str">
        <f t="shared" si="48"/>
        <v/>
      </c>
      <c r="S79" s="60" t="str">
        <f t="shared" si="49"/>
        <v/>
      </c>
      <c r="T79" s="60" t="str">
        <f t="shared" si="50"/>
        <v/>
      </c>
      <c r="U79" s="60" t="str">
        <f t="shared" si="51"/>
        <v/>
      </c>
      <c r="V79" s="60" t="str">
        <f t="shared" si="52"/>
        <v/>
      </c>
      <c r="W79" s="60" t="str">
        <f t="shared" si="53"/>
        <v/>
      </c>
      <c r="X79" s="60" t="str">
        <f t="shared" si="54"/>
        <v/>
      </c>
      <c r="Y79" s="60" t="str">
        <f t="shared" si="55"/>
        <v/>
      </c>
      <c r="Z79" s="67"/>
      <c r="AA79" s="60"/>
      <c r="AB79" s="60"/>
      <c r="AC79" s="60"/>
      <c r="AD79" s="60">
        <f t="shared" si="56"/>
        <v>0</v>
      </c>
      <c r="AE79" s="67"/>
      <c r="AF79" s="60"/>
      <c r="AG79" s="60"/>
      <c r="AH79" s="60"/>
      <c r="AI79" s="60">
        <f t="shared" si="57"/>
        <v>0</v>
      </c>
      <c r="AJ79" s="67"/>
      <c r="AK79" s="60">
        <v>24</v>
      </c>
      <c r="AL79" s="60">
        <v>7</v>
      </c>
      <c r="AM79" s="60">
        <v>5</v>
      </c>
      <c r="AN79" s="60">
        <f t="shared" si="58"/>
        <v>12</v>
      </c>
      <c r="AO79" s="67"/>
      <c r="AP79" s="60">
        <v>15</v>
      </c>
      <c r="AQ79" s="60">
        <v>16</v>
      </c>
      <c r="AR79" s="60">
        <v>5</v>
      </c>
      <c r="AS79" s="60">
        <f t="shared" si="59"/>
        <v>21</v>
      </c>
      <c r="AT79" s="67"/>
      <c r="AU79" s="60">
        <v>25</v>
      </c>
      <c r="AV79" s="60">
        <v>6</v>
      </c>
      <c r="AW79" s="60">
        <v>5</v>
      </c>
      <c r="AX79" s="60">
        <f t="shared" si="60"/>
        <v>11</v>
      </c>
      <c r="AY79" s="67"/>
      <c r="AZ79" s="60"/>
      <c r="BA79" s="60"/>
      <c r="BB79" s="60"/>
      <c r="BC79" s="60">
        <f t="shared" si="61"/>
        <v>0</v>
      </c>
      <c r="BD79" s="67"/>
      <c r="BE79" s="60"/>
      <c r="BF79" s="60"/>
      <c r="BG79" s="60"/>
      <c r="BH79" s="60">
        <f t="shared" si="62"/>
        <v>0</v>
      </c>
      <c r="BI79" s="67"/>
      <c r="BJ79" s="60"/>
      <c r="BK79" s="60"/>
      <c r="BL79" s="60"/>
      <c r="BM79" s="60">
        <f t="shared" si="63"/>
        <v>0</v>
      </c>
      <c r="BN79" s="67"/>
    </row>
    <row r="80" spans="1:66" x14ac:dyDescent="0.25">
      <c r="A80" s="56">
        <f t="shared" si="68"/>
        <v>30</v>
      </c>
      <c r="B80" s="87" t="s">
        <v>867</v>
      </c>
      <c r="C80" s="87" t="s">
        <v>594</v>
      </c>
      <c r="D80" s="87" t="s">
        <v>11</v>
      </c>
      <c r="E80" s="56">
        <f t="shared" si="67"/>
        <v>44</v>
      </c>
      <c r="F80" s="56">
        <f t="shared" si="40"/>
        <v>2</v>
      </c>
      <c r="G80" s="67"/>
      <c r="H80" s="60" t="str">
        <f t="shared" si="41"/>
        <v/>
      </c>
      <c r="I80" s="60" t="str">
        <f t="shared" si="42"/>
        <v/>
      </c>
      <c r="J80" s="60">
        <f t="shared" si="43"/>
        <v>12</v>
      </c>
      <c r="K80" s="60" t="str">
        <f t="shared" si="44"/>
        <v/>
      </c>
      <c r="L80" s="60">
        <f t="shared" si="45"/>
        <v>19</v>
      </c>
      <c r="M80" s="60" t="str">
        <f t="shared" si="46"/>
        <v/>
      </c>
      <c r="N80" s="60" t="str">
        <f t="shared" si="69"/>
        <v/>
      </c>
      <c r="O80" s="60" t="str">
        <f t="shared" si="70"/>
        <v/>
      </c>
      <c r="P80" s="67"/>
      <c r="Q80" s="56">
        <f t="shared" si="47"/>
        <v>44</v>
      </c>
      <c r="R80" s="60" t="str">
        <f t="shared" si="48"/>
        <v/>
      </c>
      <c r="S80" s="60" t="str">
        <f t="shared" si="49"/>
        <v/>
      </c>
      <c r="T80" s="60" t="str">
        <f t="shared" si="50"/>
        <v/>
      </c>
      <c r="U80" s="60" t="str">
        <f t="shared" si="51"/>
        <v/>
      </c>
      <c r="V80" s="60" t="str">
        <f t="shared" si="52"/>
        <v/>
      </c>
      <c r="W80" s="60" t="str">
        <f t="shared" si="53"/>
        <v/>
      </c>
      <c r="X80" s="60" t="str">
        <f t="shared" si="54"/>
        <v/>
      </c>
      <c r="Y80" s="60" t="str">
        <f t="shared" si="55"/>
        <v/>
      </c>
      <c r="Z80" s="67"/>
      <c r="AA80" s="60"/>
      <c r="AB80" s="60"/>
      <c r="AC80" s="60"/>
      <c r="AD80" s="60">
        <f t="shared" si="56"/>
        <v>0</v>
      </c>
      <c r="AE80" s="67"/>
      <c r="AF80" s="60"/>
      <c r="AG80" s="60"/>
      <c r="AH80" s="60"/>
      <c r="AI80" s="60">
        <f t="shared" si="57"/>
        <v>0</v>
      </c>
      <c r="AJ80" s="67"/>
      <c r="AK80" s="60">
        <v>12</v>
      </c>
      <c r="AL80" s="60">
        <v>22</v>
      </c>
      <c r="AM80" s="60">
        <v>5</v>
      </c>
      <c r="AN80" s="60">
        <f t="shared" si="58"/>
        <v>27</v>
      </c>
      <c r="AO80" s="67"/>
      <c r="AP80" s="60"/>
      <c r="AQ80" s="60"/>
      <c r="AR80" s="60"/>
      <c r="AS80" s="60">
        <f t="shared" si="59"/>
        <v>0</v>
      </c>
      <c r="AT80" s="67"/>
      <c r="AU80" s="60">
        <v>19</v>
      </c>
      <c r="AV80" s="60">
        <v>12</v>
      </c>
      <c r="AW80" s="60">
        <v>5</v>
      </c>
      <c r="AX80" s="60">
        <f t="shared" si="60"/>
        <v>17</v>
      </c>
      <c r="AY80" s="67"/>
      <c r="AZ80" s="60"/>
      <c r="BA80" s="60"/>
      <c r="BB80" s="60"/>
      <c r="BC80" s="60">
        <f t="shared" si="61"/>
        <v>0</v>
      </c>
      <c r="BD80" s="67"/>
      <c r="BE80" s="60"/>
      <c r="BF80" s="60"/>
      <c r="BG80" s="60"/>
      <c r="BH80" s="60">
        <f t="shared" si="62"/>
        <v>0</v>
      </c>
      <c r="BI80" s="67"/>
      <c r="BJ80" s="60"/>
      <c r="BK80" s="60"/>
      <c r="BL80" s="60"/>
      <c r="BM80" s="60">
        <f t="shared" si="63"/>
        <v>0</v>
      </c>
      <c r="BN80" s="67"/>
    </row>
    <row r="81" spans="1:66" x14ac:dyDescent="0.25">
      <c r="A81" s="56">
        <v>33</v>
      </c>
      <c r="B81" s="87" t="s">
        <v>324</v>
      </c>
      <c r="C81" s="87" t="s">
        <v>347</v>
      </c>
      <c r="D81" s="87" t="s">
        <v>11</v>
      </c>
      <c r="E81" s="56">
        <f t="shared" si="67"/>
        <v>41</v>
      </c>
      <c r="F81" s="56">
        <f t="shared" ref="F81:F109" si="71">COUNT(AC81,AH81,AM81,AR81,AW81,BB81,BG81,BL81)</f>
        <v>1</v>
      </c>
      <c r="G81" s="67"/>
      <c r="H81" s="60" t="str">
        <f t="shared" ref="H81:H109" si="72">IF(AA81="","",AA81)</f>
        <v/>
      </c>
      <c r="I81" s="60" t="str">
        <f t="shared" ref="I81:I109" si="73">IF(AF81="","",AF81)</f>
        <v/>
      </c>
      <c r="J81" s="60" t="str">
        <f t="shared" ref="J81:J109" si="74">IF(AK81="","",AK81)</f>
        <v/>
      </c>
      <c r="K81" s="60" t="str">
        <f t="shared" ref="K81:K109" si="75">IF(AP81="","",AP81)</f>
        <v/>
      </c>
      <c r="L81" s="60">
        <f t="shared" ref="L81:L109" si="76">IF(AU81="","",AU81)</f>
        <v>7</v>
      </c>
      <c r="M81" s="60" t="str">
        <f t="shared" ref="M81:M109" si="77">IF(AZ81="","",AZ81)</f>
        <v/>
      </c>
      <c r="N81" s="60" t="str">
        <f t="shared" si="69"/>
        <v/>
      </c>
      <c r="O81" s="60" t="str">
        <f t="shared" si="70"/>
        <v/>
      </c>
      <c r="P81" s="67"/>
      <c r="Q81" s="56">
        <f t="shared" si="47"/>
        <v>41</v>
      </c>
      <c r="R81" s="60" t="str">
        <f t="shared" ref="R81:R109" si="78">IF($F81&gt;=5,IF(AB81="","",AB81),"")</f>
        <v/>
      </c>
      <c r="S81" s="60" t="str">
        <f t="shared" ref="S81:S109" si="79">IF($F81&gt;=5,IF(AG81="","",AG81),"")</f>
        <v/>
      </c>
      <c r="T81" s="60" t="str">
        <f t="shared" ref="T81:T109" si="80">IF($F81&gt;=5,IF(AL81="","",AL81),"")</f>
        <v/>
      </c>
      <c r="U81" s="60" t="str">
        <f t="shared" ref="U81:U109" si="81">IF($F81&gt;=5,IF(AQ81="","",AQ81),"")</f>
        <v/>
      </c>
      <c r="V81" s="60" t="str">
        <f t="shared" ref="V81:V109" si="82">IF($F81&gt;=5,IF(AV81="","",AV81),"")</f>
        <v/>
      </c>
      <c r="W81" s="60" t="str">
        <f t="shared" ref="W81:W109" si="83">IF($F81&gt;=5,IF(BA81="","",BA81),"")</f>
        <v/>
      </c>
      <c r="X81" s="60" t="str">
        <f t="shared" ref="X81:X109" si="84">IF($F81&gt;=5,IF(BF81="","",BF81),"")</f>
        <v/>
      </c>
      <c r="Y81" s="60" t="str">
        <f t="shared" ref="Y81:Y109" si="85">IF($F81&gt;=5,IF(BK81="","",BK81),"")</f>
        <v/>
      </c>
      <c r="Z81" s="67"/>
      <c r="AA81" s="60"/>
      <c r="AB81" s="60"/>
      <c r="AC81" s="60"/>
      <c r="AD81" s="60">
        <f t="shared" ref="AD81:AD109" si="86">AB81+AC81</f>
        <v>0</v>
      </c>
      <c r="AE81" s="67"/>
      <c r="AF81" s="60"/>
      <c r="AG81" s="60"/>
      <c r="AH81" s="60"/>
      <c r="AI81" s="60">
        <f t="shared" ref="AI81:AI109" si="87">AG81+AH81</f>
        <v>0</v>
      </c>
      <c r="AJ81" s="67"/>
      <c r="AK81" s="60"/>
      <c r="AL81" s="60"/>
      <c r="AM81" s="60"/>
      <c r="AN81" s="60">
        <f t="shared" ref="AN81:AN109" si="88">AL81+AM81</f>
        <v>0</v>
      </c>
      <c r="AO81" s="67"/>
      <c r="AP81" s="60"/>
      <c r="AQ81" s="60"/>
      <c r="AR81" s="60"/>
      <c r="AS81" s="60">
        <f t="shared" ref="AS81:AS109" si="89">AQ81+AR81</f>
        <v>0</v>
      </c>
      <c r="AT81" s="67"/>
      <c r="AU81" s="60">
        <v>7</v>
      </c>
      <c r="AV81" s="60">
        <v>36</v>
      </c>
      <c r="AW81" s="60">
        <v>5</v>
      </c>
      <c r="AX81" s="60">
        <f t="shared" ref="AX81:AX109" si="90">AV81+AW81</f>
        <v>41</v>
      </c>
      <c r="AY81" s="67"/>
      <c r="AZ81" s="60"/>
      <c r="BA81" s="60"/>
      <c r="BB81" s="60"/>
      <c r="BC81" s="60">
        <f t="shared" ref="BC81:BC109" si="91">BA81+BB81</f>
        <v>0</v>
      </c>
      <c r="BD81" s="67"/>
      <c r="BE81" s="60"/>
      <c r="BF81" s="60"/>
      <c r="BG81" s="60"/>
      <c r="BH81" s="60">
        <f t="shared" ref="BH81:BH109" si="92">BF81+BG81</f>
        <v>0</v>
      </c>
      <c r="BI81" s="67"/>
      <c r="BJ81" s="60"/>
      <c r="BK81" s="60"/>
      <c r="BL81" s="60"/>
      <c r="BM81" s="60">
        <f t="shared" ref="BM81:BM109" si="93">BK81+BL81</f>
        <v>0</v>
      </c>
      <c r="BN81" s="67"/>
    </row>
    <row r="82" spans="1:66" x14ac:dyDescent="0.25">
      <c r="A82" s="56">
        <v>34</v>
      </c>
      <c r="B82" s="89" t="s">
        <v>748</v>
      </c>
      <c r="C82" s="87" t="s">
        <v>749</v>
      </c>
      <c r="D82" s="89" t="s">
        <v>18</v>
      </c>
      <c r="E82" s="56">
        <f t="shared" si="67"/>
        <v>40</v>
      </c>
      <c r="F82" s="56">
        <f t="shared" si="71"/>
        <v>5</v>
      </c>
      <c r="G82" s="67"/>
      <c r="H82" s="67" t="str">
        <f t="shared" si="72"/>
        <v>DSQ</v>
      </c>
      <c r="I82" s="74" t="str">
        <f t="shared" si="73"/>
        <v>DSQ</v>
      </c>
      <c r="J82" s="74">
        <f t="shared" si="74"/>
        <v>23</v>
      </c>
      <c r="K82" s="74" t="str">
        <f t="shared" si="75"/>
        <v>DNF</v>
      </c>
      <c r="L82" s="74">
        <f t="shared" si="76"/>
        <v>24</v>
      </c>
      <c r="M82" s="74" t="str">
        <f t="shared" si="77"/>
        <v/>
      </c>
      <c r="N82" s="74" t="str">
        <f t="shared" si="69"/>
        <v/>
      </c>
      <c r="O82" s="74" t="str">
        <f t="shared" si="70"/>
        <v/>
      </c>
      <c r="P82" s="67"/>
      <c r="Q82" s="56">
        <f t="shared" si="47"/>
        <v>40</v>
      </c>
      <c r="R82" s="67">
        <f t="shared" si="78"/>
        <v>0</v>
      </c>
      <c r="S82" s="74">
        <f t="shared" si="79"/>
        <v>0</v>
      </c>
      <c r="T82" s="74">
        <f t="shared" si="80"/>
        <v>8</v>
      </c>
      <c r="U82" s="74">
        <f t="shared" si="81"/>
        <v>0</v>
      </c>
      <c r="V82" s="74">
        <f t="shared" si="82"/>
        <v>7</v>
      </c>
      <c r="W82" s="74" t="str">
        <f t="shared" si="83"/>
        <v/>
      </c>
      <c r="X82" s="74" t="str">
        <f t="shared" si="84"/>
        <v/>
      </c>
      <c r="Y82" s="60" t="str">
        <f t="shared" si="85"/>
        <v/>
      </c>
      <c r="Z82" s="67"/>
      <c r="AA82" s="88" t="s">
        <v>56</v>
      </c>
      <c r="AB82" s="60">
        <v>0</v>
      </c>
      <c r="AC82" s="60">
        <v>5</v>
      </c>
      <c r="AD82" s="60">
        <f t="shared" si="86"/>
        <v>5</v>
      </c>
      <c r="AE82" s="67"/>
      <c r="AF82" s="88" t="s">
        <v>56</v>
      </c>
      <c r="AG82" s="60">
        <v>0</v>
      </c>
      <c r="AH82" s="60">
        <v>5</v>
      </c>
      <c r="AI82" s="60">
        <f t="shared" si="87"/>
        <v>5</v>
      </c>
      <c r="AJ82" s="67"/>
      <c r="AK82" s="60">
        <v>23</v>
      </c>
      <c r="AL82" s="60">
        <v>8</v>
      </c>
      <c r="AM82" s="60">
        <v>5</v>
      </c>
      <c r="AN82" s="60">
        <f t="shared" si="88"/>
        <v>13</v>
      </c>
      <c r="AO82" s="67"/>
      <c r="AP82" s="88" t="s">
        <v>126</v>
      </c>
      <c r="AQ82" s="60">
        <v>0</v>
      </c>
      <c r="AR82" s="60">
        <v>5</v>
      </c>
      <c r="AS82" s="60">
        <f t="shared" si="89"/>
        <v>5</v>
      </c>
      <c r="AT82" s="67"/>
      <c r="AU82" s="60">
        <v>24</v>
      </c>
      <c r="AV82" s="60">
        <v>7</v>
      </c>
      <c r="AW82" s="60">
        <v>5</v>
      </c>
      <c r="AX82" s="60">
        <f t="shared" si="90"/>
        <v>12</v>
      </c>
      <c r="AY82" s="67"/>
      <c r="AZ82" s="60"/>
      <c r="BA82" s="60"/>
      <c r="BB82" s="60"/>
      <c r="BC82" s="60">
        <f t="shared" si="91"/>
        <v>0</v>
      </c>
      <c r="BD82" s="67"/>
      <c r="BE82" s="68"/>
      <c r="BF82" s="60"/>
      <c r="BG82" s="60"/>
      <c r="BH82" s="60">
        <f t="shared" si="92"/>
        <v>0</v>
      </c>
      <c r="BI82" s="67"/>
      <c r="BJ82" s="60"/>
      <c r="BK82" s="60"/>
      <c r="BL82" s="60"/>
      <c r="BM82" s="60">
        <f t="shared" si="93"/>
        <v>0</v>
      </c>
      <c r="BN82" s="67"/>
    </row>
    <row r="83" spans="1:66" x14ac:dyDescent="0.25">
      <c r="A83" s="56">
        <v>35</v>
      </c>
      <c r="B83" s="87" t="s">
        <v>849</v>
      </c>
      <c r="C83" s="87" t="s">
        <v>594</v>
      </c>
      <c r="D83" s="87" t="s">
        <v>11</v>
      </c>
      <c r="E83" s="56">
        <f t="shared" si="67"/>
        <v>39</v>
      </c>
      <c r="F83" s="56">
        <f t="shared" si="71"/>
        <v>2</v>
      </c>
      <c r="G83" s="67"/>
      <c r="H83" s="60" t="str">
        <f t="shared" si="72"/>
        <v/>
      </c>
      <c r="I83" s="60">
        <f t="shared" si="73"/>
        <v>14</v>
      </c>
      <c r="J83" s="60" t="str">
        <f t="shared" si="74"/>
        <v/>
      </c>
      <c r="K83" s="60" t="str">
        <f t="shared" si="75"/>
        <v/>
      </c>
      <c r="L83" s="60">
        <f t="shared" si="76"/>
        <v>20</v>
      </c>
      <c r="M83" s="60" t="str">
        <f t="shared" si="77"/>
        <v/>
      </c>
      <c r="N83" s="60" t="str">
        <f t="shared" si="69"/>
        <v/>
      </c>
      <c r="O83" s="60" t="str">
        <f t="shared" si="70"/>
        <v/>
      </c>
      <c r="P83" s="67"/>
      <c r="Q83" s="56">
        <f t="shared" si="47"/>
        <v>39</v>
      </c>
      <c r="R83" s="60" t="str">
        <f t="shared" si="78"/>
        <v/>
      </c>
      <c r="S83" s="60" t="str">
        <f t="shared" si="79"/>
        <v/>
      </c>
      <c r="T83" s="60" t="str">
        <f t="shared" si="80"/>
        <v/>
      </c>
      <c r="U83" s="60" t="str">
        <f t="shared" si="81"/>
        <v/>
      </c>
      <c r="V83" s="60" t="str">
        <f t="shared" si="82"/>
        <v/>
      </c>
      <c r="W83" s="60" t="str">
        <f t="shared" si="83"/>
        <v/>
      </c>
      <c r="X83" s="60" t="str">
        <f t="shared" si="84"/>
        <v/>
      </c>
      <c r="Y83" s="60" t="str">
        <f t="shared" si="85"/>
        <v/>
      </c>
      <c r="Z83" s="67"/>
      <c r="AA83" s="60"/>
      <c r="AB83" s="60"/>
      <c r="AC83" s="60"/>
      <c r="AD83" s="60">
        <f t="shared" si="86"/>
        <v>0</v>
      </c>
      <c r="AE83" s="67"/>
      <c r="AF83" s="60">
        <v>14</v>
      </c>
      <c r="AG83" s="60">
        <v>18</v>
      </c>
      <c r="AH83" s="60">
        <v>5</v>
      </c>
      <c r="AI83" s="60">
        <f t="shared" si="87"/>
        <v>23</v>
      </c>
      <c r="AJ83" s="67"/>
      <c r="AK83" s="60"/>
      <c r="AL83" s="60"/>
      <c r="AM83" s="60"/>
      <c r="AN83" s="60">
        <f t="shared" si="88"/>
        <v>0</v>
      </c>
      <c r="AO83" s="67"/>
      <c r="AP83" s="68"/>
      <c r="AQ83" s="60"/>
      <c r="AR83" s="60"/>
      <c r="AS83" s="60">
        <f t="shared" si="89"/>
        <v>0</v>
      </c>
      <c r="AT83" s="67"/>
      <c r="AU83" s="60">
        <v>20</v>
      </c>
      <c r="AV83" s="60">
        <v>11</v>
      </c>
      <c r="AW83" s="60">
        <v>5</v>
      </c>
      <c r="AX83" s="60">
        <f t="shared" si="90"/>
        <v>16</v>
      </c>
      <c r="AY83" s="67"/>
      <c r="AZ83" s="60"/>
      <c r="BA83" s="60"/>
      <c r="BB83" s="60"/>
      <c r="BC83" s="60">
        <f t="shared" si="91"/>
        <v>0</v>
      </c>
      <c r="BD83" s="67"/>
      <c r="BE83" s="60"/>
      <c r="BF83" s="60"/>
      <c r="BG83" s="60"/>
      <c r="BH83" s="60">
        <f t="shared" si="92"/>
        <v>0</v>
      </c>
      <c r="BI83" s="67"/>
      <c r="BJ83" s="60"/>
      <c r="BK83" s="60"/>
      <c r="BL83" s="60"/>
      <c r="BM83" s="60">
        <f t="shared" si="93"/>
        <v>0</v>
      </c>
      <c r="BN83" s="67"/>
    </row>
    <row r="84" spans="1:66" x14ac:dyDescent="0.25">
      <c r="A84" s="56">
        <v>36</v>
      </c>
      <c r="B84" s="89" t="s">
        <v>741</v>
      </c>
      <c r="C84" s="87" t="s">
        <v>742</v>
      </c>
      <c r="D84" s="89" t="s">
        <v>249</v>
      </c>
      <c r="E84" s="56">
        <f t="shared" si="67"/>
        <v>37</v>
      </c>
      <c r="F84" s="56">
        <f t="shared" si="71"/>
        <v>4</v>
      </c>
      <c r="G84" s="67"/>
      <c r="H84" s="74">
        <f t="shared" si="72"/>
        <v>21</v>
      </c>
      <c r="I84" s="74" t="str">
        <f t="shared" si="73"/>
        <v>DSQ</v>
      </c>
      <c r="J84" s="74">
        <f t="shared" si="74"/>
        <v>30</v>
      </c>
      <c r="K84" s="74">
        <f t="shared" si="75"/>
        <v>25</v>
      </c>
      <c r="L84" s="74" t="str">
        <f t="shared" si="76"/>
        <v/>
      </c>
      <c r="M84" s="74" t="str">
        <f t="shared" si="77"/>
        <v/>
      </c>
      <c r="N84" s="74" t="str">
        <f t="shared" si="69"/>
        <v/>
      </c>
      <c r="O84" s="74" t="str">
        <f t="shared" si="70"/>
        <v/>
      </c>
      <c r="P84" s="67"/>
      <c r="Q84" s="56">
        <f t="shared" si="47"/>
        <v>37</v>
      </c>
      <c r="R84" s="74" t="str">
        <f t="shared" si="78"/>
        <v/>
      </c>
      <c r="S84" s="74" t="str">
        <f t="shared" si="79"/>
        <v/>
      </c>
      <c r="T84" s="74" t="str">
        <f t="shared" si="80"/>
        <v/>
      </c>
      <c r="U84" s="74" t="str">
        <f t="shared" si="81"/>
        <v/>
      </c>
      <c r="V84" s="74" t="str">
        <f t="shared" si="82"/>
        <v/>
      </c>
      <c r="W84" s="74" t="str">
        <f t="shared" si="83"/>
        <v/>
      </c>
      <c r="X84" s="74" t="str">
        <f t="shared" si="84"/>
        <v/>
      </c>
      <c r="Y84" s="60" t="str">
        <f t="shared" si="85"/>
        <v/>
      </c>
      <c r="Z84" s="67"/>
      <c r="AA84" s="60">
        <v>21</v>
      </c>
      <c r="AB84" s="60">
        <v>10</v>
      </c>
      <c r="AC84" s="60">
        <v>5</v>
      </c>
      <c r="AD84" s="60">
        <f t="shared" si="86"/>
        <v>15</v>
      </c>
      <c r="AE84" s="67"/>
      <c r="AF84" s="88" t="s">
        <v>56</v>
      </c>
      <c r="AG84" s="60">
        <v>0</v>
      </c>
      <c r="AH84" s="60">
        <v>5</v>
      </c>
      <c r="AI84" s="60">
        <f t="shared" si="87"/>
        <v>5</v>
      </c>
      <c r="AJ84" s="67"/>
      <c r="AK84" s="79">
        <v>30</v>
      </c>
      <c r="AL84" s="60">
        <v>1</v>
      </c>
      <c r="AM84" s="60">
        <v>5</v>
      </c>
      <c r="AN84" s="60">
        <f t="shared" si="88"/>
        <v>6</v>
      </c>
      <c r="AO84" s="67"/>
      <c r="AP84" s="60">
        <v>25</v>
      </c>
      <c r="AQ84" s="60">
        <v>6</v>
      </c>
      <c r="AR84" s="60">
        <v>5</v>
      </c>
      <c r="AS84" s="60">
        <f t="shared" si="89"/>
        <v>11</v>
      </c>
      <c r="AT84" s="67"/>
      <c r="AU84" s="60"/>
      <c r="AV84" s="60"/>
      <c r="AW84" s="60"/>
      <c r="AX84" s="60">
        <f t="shared" si="90"/>
        <v>0</v>
      </c>
      <c r="AY84" s="67"/>
      <c r="AZ84" s="60"/>
      <c r="BA84" s="60"/>
      <c r="BB84" s="60"/>
      <c r="BC84" s="60">
        <f t="shared" si="91"/>
        <v>0</v>
      </c>
      <c r="BD84" s="67"/>
      <c r="BE84" s="60"/>
      <c r="BF84" s="60"/>
      <c r="BG84" s="60"/>
      <c r="BH84" s="60">
        <f t="shared" si="92"/>
        <v>0</v>
      </c>
      <c r="BI84" s="67"/>
      <c r="BJ84" s="60"/>
      <c r="BK84" s="60"/>
      <c r="BL84" s="60"/>
      <c r="BM84" s="60">
        <f t="shared" si="93"/>
        <v>0</v>
      </c>
      <c r="BN84" s="67"/>
    </row>
    <row r="85" spans="1:66" x14ac:dyDescent="0.25">
      <c r="A85" s="56">
        <v>37</v>
      </c>
      <c r="B85" s="89" t="s">
        <v>792</v>
      </c>
      <c r="C85" s="87" t="s">
        <v>793</v>
      </c>
      <c r="D85" s="89" t="s">
        <v>120</v>
      </c>
      <c r="E85" s="56">
        <f t="shared" si="67"/>
        <v>36</v>
      </c>
      <c r="F85" s="56">
        <f t="shared" si="71"/>
        <v>5</v>
      </c>
      <c r="G85" s="67"/>
      <c r="H85" s="67" t="str">
        <f t="shared" si="72"/>
        <v>DSQ</v>
      </c>
      <c r="I85" s="60">
        <f t="shared" si="73"/>
        <v>20</v>
      </c>
      <c r="J85" s="60">
        <f t="shared" si="74"/>
        <v>38</v>
      </c>
      <c r="K85" s="60">
        <f t="shared" si="75"/>
        <v>31</v>
      </c>
      <c r="L85" s="60">
        <f t="shared" si="76"/>
        <v>40</v>
      </c>
      <c r="M85" s="60" t="str">
        <f t="shared" si="77"/>
        <v/>
      </c>
      <c r="N85" s="60" t="str">
        <f t="shared" si="69"/>
        <v/>
      </c>
      <c r="O85" s="60" t="str">
        <f t="shared" si="70"/>
        <v/>
      </c>
      <c r="P85" s="67"/>
      <c r="Q85" s="56">
        <f t="shared" si="47"/>
        <v>36</v>
      </c>
      <c r="R85" s="67">
        <f t="shared" si="78"/>
        <v>0</v>
      </c>
      <c r="S85" s="60">
        <f t="shared" si="79"/>
        <v>11</v>
      </c>
      <c r="T85" s="60">
        <f t="shared" si="80"/>
        <v>0</v>
      </c>
      <c r="U85" s="60">
        <f t="shared" si="81"/>
        <v>0</v>
      </c>
      <c r="V85" s="60">
        <f t="shared" si="82"/>
        <v>0</v>
      </c>
      <c r="W85" s="60" t="str">
        <f t="shared" si="83"/>
        <v/>
      </c>
      <c r="X85" s="60" t="str">
        <f t="shared" si="84"/>
        <v/>
      </c>
      <c r="Y85" s="60" t="str">
        <f t="shared" si="85"/>
        <v/>
      </c>
      <c r="Z85" s="67"/>
      <c r="AA85" s="88" t="s">
        <v>56</v>
      </c>
      <c r="AB85" s="60">
        <v>0</v>
      </c>
      <c r="AC85" s="60">
        <v>5</v>
      </c>
      <c r="AD85" s="60">
        <f t="shared" si="86"/>
        <v>5</v>
      </c>
      <c r="AE85" s="67"/>
      <c r="AF85" s="60">
        <v>20</v>
      </c>
      <c r="AG85" s="60">
        <v>11</v>
      </c>
      <c r="AH85" s="60">
        <v>5</v>
      </c>
      <c r="AI85" s="60">
        <f t="shared" si="87"/>
        <v>16</v>
      </c>
      <c r="AJ85" s="67"/>
      <c r="AK85" s="60">
        <v>38</v>
      </c>
      <c r="AL85" s="60">
        <v>0</v>
      </c>
      <c r="AM85" s="60">
        <v>5</v>
      </c>
      <c r="AN85" s="60">
        <f t="shared" si="88"/>
        <v>5</v>
      </c>
      <c r="AO85" s="67"/>
      <c r="AP85" s="60">
        <v>31</v>
      </c>
      <c r="AQ85" s="60">
        <v>0</v>
      </c>
      <c r="AR85" s="60">
        <v>5</v>
      </c>
      <c r="AS85" s="60">
        <f t="shared" si="89"/>
        <v>5</v>
      </c>
      <c r="AT85" s="67"/>
      <c r="AU85" s="60">
        <v>40</v>
      </c>
      <c r="AV85" s="60">
        <v>0</v>
      </c>
      <c r="AW85" s="60">
        <v>5</v>
      </c>
      <c r="AX85" s="60">
        <f t="shared" si="90"/>
        <v>5</v>
      </c>
      <c r="AY85" s="67"/>
      <c r="AZ85" s="60"/>
      <c r="BA85" s="60"/>
      <c r="BB85" s="60"/>
      <c r="BC85" s="60">
        <f t="shared" si="91"/>
        <v>0</v>
      </c>
      <c r="BD85" s="67"/>
      <c r="BE85" s="60"/>
      <c r="BF85" s="60"/>
      <c r="BG85" s="60"/>
      <c r="BH85" s="60">
        <f t="shared" si="92"/>
        <v>0</v>
      </c>
      <c r="BI85" s="67"/>
      <c r="BJ85" s="60"/>
      <c r="BK85" s="60"/>
      <c r="BL85" s="60"/>
      <c r="BM85" s="60">
        <f t="shared" si="93"/>
        <v>0</v>
      </c>
      <c r="BN85" s="67"/>
    </row>
    <row r="86" spans="1:66" x14ac:dyDescent="0.25">
      <c r="A86" s="56">
        <v>38</v>
      </c>
      <c r="B86" s="89" t="s">
        <v>800</v>
      </c>
      <c r="C86" s="87" t="s">
        <v>801</v>
      </c>
      <c r="D86" s="89" t="s">
        <v>455</v>
      </c>
      <c r="E86" s="56">
        <f t="shared" si="67"/>
        <v>35</v>
      </c>
      <c r="F86" s="56">
        <f t="shared" si="71"/>
        <v>4</v>
      </c>
      <c r="G86" s="67"/>
      <c r="H86" s="60">
        <f t="shared" si="72"/>
        <v>28</v>
      </c>
      <c r="I86" s="60" t="str">
        <f t="shared" si="73"/>
        <v/>
      </c>
      <c r="J86" s="60">
        <f t="shared" si="74"/>
        <v>33</v>
      </c>
      <c r="K86" s="60">
        <f t="shared" si="75"/>
        <v>19</v>
      </c>
      <c r="L86" s="60">
        <f t="shared" si="76"/>
        <v>31</v>
      </c>
      <c r="M86" s="60" t="str">
        <f t="shared" si="77"/>
        <v/>
      </c>
      <c r="N86" s="60" t="str">
        <f t="shared" si="69"/>
        <v/>
      </c>
      <c r="O86" s="60" t="str">
        <f t="shared" si="70"/>
        <v/>
      </c>
      <c r="P86" s="67"/>
      <c r="Q86" s="56">
        <f t="shared" si="47"/>
        <v>35</v>
      </c>
      <c r="R86" s="60" t="str">
        <f t="shared" si="78"/>
        <v/>
      </c>
      <c r="S86" s="60" t="str">
        <f t="shared" si="79"/>
        <v/>
      </c>
      <c r="T86" s="60" t="str">
        <f t="shared" si="80"/>
        <v/>
      </c>
      <c r="U86" s="60" t="str">
        <f t="shared" si="81"/>
        <v/>
      </c>
      <c r="V86" s="60" t="str">
        <f t="shared" si="82"/>
        <v/>
      </c>
      <c r="W86" s="60" t="str">
        <f t="shared" si="83"/>
        <v/>
      </c>
      <c r="X86" s="60" t="str">
        <f t="shared" si="84"/>
        <v/>
      </c>
      <c r="Y86" s="60" t="str">
        <f t="shared" si="85"/>
        <v/>
      </c>
      <c r="Z86" s="67"/>
      <c r="AA86" s="60">
        <v>28</v>
      </c>
      <c r="AB86" s="60">
        <v>3</v>
      </c>
      <c r="AC86" s="60">
        <v>5</v>
      </c>
      <c r="AD86" s="60">
        <f t="shared" si="86"/>
        <v>8</v>
      </c>
      <c r="AE86" s="67"/>
      <c r="AF86" s="60"/>
      <c r="AG86" s="60"/>
      <c r="AH86" s="60"/>
      <c r="AI86" s="60">
        <f t="shared" si="87"/>
        <v>0</v>
      </c>
      <c r="AJ86" s="67"/>
      <c r="AK86" s="60">
        <v>33</v>
      </c>
      <c r="AL86" s="60">
        <v>0</v>
      </c>
      <c r="AM86" s="60">
        <v>5</v>
      </c>
      <c r="AN86" s="60">
        <f t="shared" si="88"/>
        <v>5</v>
      </c>
      <c r="AO86" s="67"/>
      <c r="AP86" s="60">
        <v>19</v>
      </c>
      <c r="AQ86" s="60">
        <v>12</v>
      </c>
      <c r="AR86" s="60">
        <v>5</v>
      </c>
      <c r="AS86" s="60">
        <f t="shared" si="89"/>
        <v>17</v>
      </c>
      <c r="AT86" s="67"/>
      <c r="AU86" s="60">
        <v>31</v>
      </c>
      <c r="AV86" s="60">
        <v>0</v>
      </c>
      <c r="AW86" s="60">
        <v>5</v>
      </c>
      <c r="AX86" s="60">
        <f t="shared" si="90"/>
        <v>5</v>
      </c>
      <c r="AY86" s="67"/>
      <c r="AZ86" s="60"/>
      <c r="BA86" s="60"/>
      <c r="BB86" s="60"/>
      <c r="BC86" s="60">
        <f t="shared" si="91"/>
        <v>0</v>
      </c>
      <c r="BD86" s="67"/>
      <c r="BE86" s="60"/>
      <c r="BF86" s="60"/>
      <c r="BG86" s="60"/>
      <c r="BH86" s="60">
        <f t="shared" si="92"/>
        <v>0</v>
      </c>
      <c r="BI86" s="67"/>
      <c r="BJ86" s="60"/>
      <c r="BK86" s="60"/>
      <c r="BL86" s="60"/>
      <c r="BM86" s="60">
        <f t="shared" si="93"/>
        <v>0</v>
      </c>
      <c r="BN86" s="67"/>
    </row>
    <row r="87" spans="1:66" x14ac:dyDescent="0.25">
      <c r="A87" s="56">
        <v>39</v>
      </c>
      <c r="B87" s="89" t="s">
        <v>13</v>
      </c>
      <c r="C87" s="87" t="s">
        <v>765</v>
      </c>
      <c r="D87" s="89" t="s">
        <v>244</v>
      </c>
      <c r="E87" s="56">
        <f t="shared" si="67"/>
        <v>31</v>
      </c>
      <c r="F87" s="56">
        <f t="shared" si="71"/>
        <v>1</v>
      </c>
      <c r="G87" s="67"/>
      <c r="H87" s="60">
        <f t="shared" si="72"/>
        <v>10</v>
      </c>
      <c r="I87" s="60" t="str">
        <f t="shared" si="73"/>
        <v/>
      </c>
      <c r="J87" s="60" t="str">
        <f t="shared" si="74"/>
        <v/>
      </c>
      <c r="K87" s="60" t="str">
        <f t="shared" si="75"/>
        <v/>
      </c>
      <c r="L87" s="60" t="str">
        <f t="shared" si="76"/>
        <v/>
      </c>
      <c r="M87" s="60" t="str">
        <f t="shared" si="77"/>
        <v/>
      </c>
      <c r="N87" s="60" t="str">
        <f t="shared" si="69"/>
        <v/>
      </c>
      <c r="O87" s="60" t="str">
        <f t="shared" si="70"/>
        <v/>
      </c>
      <c r="P87" s="67"/>
      <c r="Q87" s="56">
        <f t="shared" si="47"/>
        <v>31</v>
      </c>
      <c r="R87" s="60" t="str">
        <f t="shared" si="78"/>
        <v/>
      </c>
      <c r="S87" s="60" t="str">
        <f t="shared" si="79"/>
        <v/>
      </c>
      <c r="T87" s="60" t="str">
        <f t="shared" si="80"/>
        <v/>
      </c>
      <c r="U87" s="60" t="str">
        <f t="shared" si="81"/>
        <v/>
      </c>
      <c r="V87" s="60" t="str">
        <f t="shared" si="82"/>
        <v/>
      </c>
      <c r="W87" s="60" t="str">
        <f t="shared" si="83"/>
        <v/>
      </c>
      <c r="X87" s="60" t="str">
        <f t="shared" si="84"/>
        <v/>
      </c>
      <c r="Y87" s="60" t="str">
        <f t="shared" si="85"/>
        <v/>
      </c>
      <c r="Z87" s="67"/>
      <c r="AA87" s="60">
        <v>10</v>
      </c>
      <c r="AB87" s="60">
        <v>26</v>
      </c>
      <c r="AC87" s="60">
        <v>5</v>
      </c>
      <c r="AD87" s="60">
        <f t="shared" si="86"/>
        <v>31</v>
      </c>
      <c r="AE87" s="67"/>
      <c r="AF87" s="60"/>
      <c r="AG87" s="60"/>
      <c r="AH87" s="60"/>
      <c r="AI87" s="60">
        <f t="shared" si="87"/>
        <v>0</v>
      </c>
      <c r="AJ87" s="67"/>
      <c r="AK87" s="79"/>
      <c r="AL87" s="60"/>
      <c r="AM87" s="60"/>
      <c r="AN87" s="60">
        <f t="shared" si="88"/>
        <v>0</v>
      </c>
      <c r="AO87" s="67"/>
      <c r="AP87" s="60"/>
      <c r="AQ87" s="60"/>
      <c r="AR87" s="60"/>
      <c r="AS87" s="60">
        <f t="shared" si="89"/>
        <v>0</v>
      </c>
      <c r="AT87" s="67"/>
      <c r="AU87" s="60"/>
      <c r="AV87" s="60"/>
      <c r="AW87" s="60"/>
      <c r="AX87" s="60">
        <f t="shared" si="90"/>
        <v>0</v>
      </c>
      <c r="AY87" s="67"/>
      <c r="AZ87" s="60"/>
      <c r="BA87" s="60"/>
      <c r="BB87" s="60"/>
      <c r="BC87" s="60">
        <f t="shared" si="91"/>
        <v>0</v>
      </c>
      <c r="BD87" s="67"/>
      <c r="BE87" s="68"/>
      <c r="BF87" s="60"/>
      <c r="BG87" s="60"/>
      <c r="BH87" s="60">
        <f t="shared" si="92"/>
        <v>0</v>
      </c>
      <c r="BI87" s="67"/>
      <c r="BJ87" s="60"/>
      <c r="BK87" s="60"/>
      <c r="BL87" s="60"/>
      <c r="BM87" s="60">
        <f t="shared" si="93"/>
        <v>0</v>
      </c>
      <c r="BN87" s="67"/>
    </row>
    <row r="88" spans="1:66" x14ac:dyDescent="0.25">
      <c r="A88" s="56">
        <v>40</v>
      </c>
      <c r="B88" s="89" t="s">
        <v>766</v>
      </c>
      <c r="C88" s="87" t="s">
        <v>767</v>
      </c>
      <c r="D88" s="89" t="s">
        <v>455</v>
      </c>
      <c r="E88" s="56">
        <f t="shared" si="67"/>
        <v>26</v>
      </c>
      <c r="F88" s="56">
        <f t="shared" si="71"/>
        <v>3</v>
      </c>
      <c r="G88" s="67"/>
      <c r="H88" s="60" t="str">
        <f t="shared" si="72"/>
        <v>DSQ</v>
      </c>
      <c r="I88" s="60">
        <f t="shared" si="73"/>
        <v>22</v>
      </c>
      <c r="J88" s="60" t="str">
        <f t="shared" si="74"/>
        <v/>
      </c>
      <c r="K88" s="60">
        <f t="shared" si="75"/>
        <v>29</v>
      </c>
      <c r="L88" s="60" t="str">
        <f t="shared" si="76"/>
        <v/>
      </c>
      <c r="M88" s="60" t="str">
        <f t="shared" si="77"/>
        <v/>
      </c>
      <c r="N88" s="60" t="str">
        <f t="shared" si="69"/>
        <v/>
      </c>
      <c r="O88" s="60" t="str">
        <f t="shared" si="70"/>
        <v/>
      </c>
      <c r="P88" s="67"/>
      <c r="Q88" s="56">
        <f t="shared" si="47"/>
        <v>26</v>
      </c>
      <c r="R88" s="60" t="str">
        <f t="shared" si="78"/>
        <v/>
      </c>
      <c r="S88" s="60" t="str">
        <f t="shared" si="79"/>
        <v/>
      </c>
      <c r="T88" s="60" t="str">
        <f t="shared" si="80"/>
        <v/>
      </c>
      <c r="U88" s="60" t="str">
        <f t="shared" si="81"/>
        <v/>
      </c>
      <c r="V88" s="60" t="str">
        <f t="shared" si="82"/>
        <v/>
      </c>
      <c r="W88" s="60" t="str">
        <f t="shared" si="83"/>
        <v/>
      </c>
      <c r="X88" s="60" t="str">
        <f t="shared" si="84"/>
        <v/>
      </c>
      <c r="Y88" s="60" t="str">
        <f t="shared" si="85"/>
        <v/>
      </c>
      <c r="Z88" s="67"/>
      <c r="AA88" s="88" t="s">
        <v>56</v>
      </c>
      <c r="AB88" s="60">
        <v>0</v>
      </c>
      <c r="AC88" s="60">
        <v>5</v>
      </c>
      <c r="AD88" s="60">
        <f t="shared" si="86"/>
        <v>5</v>
      </c>
      <c r="AE88" s="67"/>
      <c r="AF88" s="60">
        <v>22</v>
      </c>
      <c r="AG88" s="60">
        <v>9</v>
      </c>
      <c r="AH88" s="60">
        <v>5</v>
      </c>
      <c r="AI88" s="60">
        <f t="shared" si="87"/>
        <v>14</v>
      </c>
      <c r="AJ88" s="67"/>
      <c r="AK88" s="60"/>
      <c r="AL88" s="60"/>
      <c r="AM88" s="60"/>
      <c r="AN88" s="60">
        <f t="shared" si="88"/>
        <v>0</v>
      </c>
      <c r="AO88" s="67"/>
      <c r="AP88" s="60">
        <v>29</v>
      </c>
      <c r="AQ88" s="60">
        <v>2</v>
      </c>
      <c r="AR88" s="60">
        <v>5</v>
      </c>
      <c r="AS88" s="60">
        <f t="shared" si="89"/>
        <v>7</v>
      </c>
      <c r="AT88" s="67"/>
      <c r="AU88" s="60"/>
      <c r="AV88" s="60"/>
      <c r="AW88" s="60"/>
      <c r="AX88" s="60">
        <f t="shared" si="90"/>
        <v>0</v>
      </c>
      <c r="AY88" s="67"/>
      <c r="AZ88" s="60"/>
      <c r="BA88" s="60"/>
      <c r="BB88" s="60"/>
      <c r="BC88" s="60">
        <f t="shared" si="91"/>
        <v>0</v>
      </c>
      <c r="BD88" s="67"/>
      <c r="BE88" s="60"/>
      <c r="BF88" s="60"/>
      <c r="BG88" s="60"/>
      <c r="BH88" s="60">
        <f t="shared" si="92"/>
        <v>0</v>
      </c>
      <c r="BI88" s="67"/>
      <c r="BJ88" s="60"/>
      <c r="BK88" s="60"/>
      <c r="BL88" s="60"/>
      <c r="BM88" s="60">
        <f t="shared" si="93"/>
        <v>0</v>
      </c>
      <c r="BN88" s="67"/>
    </row>
    <row r="89" spans="1:66" x14ac:dyDescent="0.25">
      <c r="A89" s="56">
        <v>41</v>
      </c>
      <c r="B89" s="87" t="s">
        <v>884</v>
      </c>
      <c r="C89" s="87" t="s">
        <v>78</v>
      </c>
      <c r="D89" s="87" t="s">
        <v>11</v>
      </c>
      <c r="E89" s="56">
        <f t="shared" si="67"/>
        <v>25</v>
      </c>
      <c r="F89" s="56">
        <f t="shared" si="71"/>
        <v>3</v>
      </c>
      <c r="G89" s="67"/>
      <c r="H89" s="60" t="str">
        <f t="shared" si="72"/>
        <v/>
      </c>
      <c r="I89" s="60" t="str">
        <f t="shared" si="73"/>
        <v/>
      </c>
      <c r="J89" s="60">
        <f t="shared" si="74"/>
        <v>29</v>
      </c>
      <c r="K89" s="60">
        <f t="shared" si="75"/>
        <v>23</v>
      </c>
      <c r="L89" s="60">
        <f t="shared" si="76"/>
        <v>33</v>
      </c>
      <c r="M89" s="60" t="str">
        <f t="shared" si="77"/>
        <v/>
      </c>
      <c r="N89" s="60" t="str">
        <f t="shared" si="69"/>
        <v/>
      </c>
      <c r="O89" s="60" t="str">
        <f t="shared" si="70"/>
        <v/>
      </c>
      <c r="P89" s="67"/>
      <c r="Q89" s="56">
        <f t="shared" si="47"/>
        <v>25</v>
      </c>
      <c r="R89" s="60" t="str">
        <f t="shared" si="78"/>
        <v/>
      </c>
      <c r="S89" s="60" t="str">
        <f t="shared" si="79"/>
        <v/>
      </c>
      <c r="T89" s="60" t="str">
        <f t="shared" si="80"/>
        <v/>
      </c>
      <c r="U89" s="60" t="str">
        <f t="shared" si="81"/>
        <v/>
      </c>
      <c r="V89" s="60" t="str">
        <f t="shared" si="82"/>
        <v/>
      </c>
      <c r="W89" s="60" t="str">
        <f t="shared" si="83"/>
        <v/>
      </c>
      <c r="X89" s="60" t="str">
        <f t="shared" si="84"/>
        <v/>
      </c>
      <c r="Y89" s="60" t="str">
        <f t="shared" si="85"/>
        <v/>
      </c>
      <c r="Z89" s="67"/>
      <c r="AA89" s="60"/>
      <c r="AB89" s="60"/>
      <c r="AC89" s="60"/>
      <c r="AD89" s="60">
        <f t="shared" si="86"/>
        <v>0</v>
      </c>
      <c r="AE89" s="67"/>
      <c r="AF89" s="60"/>
      <c r="AG89" s="60"/>
      <c r="AH89" s="60"/>
      <c r="AI89" s="60">
        <f t="shared" si="87"/>
        <v>0</v>
      </c>
      <c r="AJ89" s="67"/>
      <c r="AK89" s="60">
        <v>29</v>
      </c>
      <c r="AL89" s="60">
        <v>2</v>
      </c>
      <c r="AM89" s="60">
        <v>5</v>
      </c>
      <c r="AN89" s="60">
        <f t="shared" si="88"/>
        <v>7</v>
      </c>
      <c r="AO89" s="67"/>
      <c r="AP89" s="60">
        <v>23</v>
      </c>
      <c r="AQ89" s="60">
        <v>8</v>
      </c>
      <c r="AR89" s="60">
        <v>5</v>
      </c>
      <c r="AS89" s="60">
        <f t="shared" si="89"/>
        <v>13</v>
      </c>
      <c r="AT89" s="67"/>
      <c r="AU89" s="60">
        <v>33</v>
      </c>
      <c r="AV89" s="60">
        <v>0</v>
      </c>
      <c r="AW89" s="60">
        <v>5</v>
      </c>
      <c r="AX89" s="60">
        <f t="shared" si="90"/>
        <v>5</v>
      </c>
      <c r="AY89" s="67"/>
      <c r="AZ89" s="60"/>
      <c r="BA89" s="60"/>
      <c r="BB89" s="60"/>
      <c r="BC89" s="60">
        <f t="shared" si="91"/>
        <v>0</v>
      </c>
      <c r="BD89" s="67"/>
      <c r="BE89" s="60"/>
      <c r="BF89" s="60"/>
      <c r="BG89" s="60"/>
      <c r="BH89" s="60">
        <f t="shared" si="92"/>
        <v>0</v>
      </c>
      <c r="BI89" s="67"/>
      <c r="BJ89" s="60"/>
      <c r="BK89" s="60"/>
      <c r="BL89" s="60"/>
      <c r="BM89" s="60">
        <f t="shared" si="93"/>
        <v>0</v>
      </c>
      <c r="BN89" s="67"/>
    </row>
    <row r="90" spans="1:66" x14ac:dyDescent="0.25">
      <c r="A90" s="56">
        <f t="shared" si="68"/>
        <v>41</v>
      </c>
      <c r="B90" s="87" t="s">
        <v>850</v>
      </c>
      <c r="C90" s="87" t="s">
        <v>567</v>
      </c>
      <c r="D90" s="87" t="s">
        <v>11</v>
      </c>
      <c r="E90" s="56">
        <f t="shared" si="67"/>
        <v>25</v>
      </c>
      <c r="F90" s="56">
        <f t="shared" si="71"/>
        <v>2</v>
      </c>
      <c r="G90" s="67"/>
      <c r="H90" s="60" t="str">
        <f t="shared" si="72"/>
        <v/>
      </c>
      <c r="I90" s="60">
        <f t="shared" si="73"/>
        <v>16</v>
      </c>
      <c r="J90" s="60" t="str">
        <f t="shared" si="74"/>
        <v/>
      </c>
      <c r="K90" s="60" t="str">
        <f t="shared" si="75"/>
        <v/>
      </c>
      <c r="L90" s="60">
        <f t="shared" si="76"/>
        <v>35</v>
      </c>
      <c r="M90" s="60" t="str">
        <f t="shared" si="77"/>
        <v/>
      </c>
      <c r="N90" s="60" t="str">
        <f t="shared" si="69"/>
        <v/>
      </c>
      <c r="O90" s="60" t="str">
        <f t="shared" si="70"/>
        <v/>
      </c>
      <c r="P90" s="67"/>
      <c r="Q90" s="56">
        <f t="shared" si="47"/>
        <v>25</v>
      </c>
      <c r="R90" s="60" t="str">
        <f t="shared" si="78"/>
        <v/>
      </c>
      <c r="S90" s="60" t="str">
        <f t="shared" si="79"/>
        <v/>
      </c>
      <c r="T90" s="60" t="str">
        <f t="shared" si="80"/>
        <v/>
      </c>
      <c r="U90" s="60" t="str">
        <f t="shared" si="81"/>
        <v/>
      </c>
      <c r="V90" s="60" t="str">
        <f t="shared" si="82"/>
        <v/>
      </c>
      <c r="W90" s="60" t="str">
        <f t="shared" si="83"/>
        <v/>
      </c>
      <c r="X90" s="60" t="str">
        <f t="shared" si="84"/>
        <v/>
      </c>
      <c r="Y90" s="60" t="str">
        <f t="shared" si="85"/>
        <v/>
      </c>
      <c r="Z90" s="67"/>
      <c r="AA90" s="60"/>
      <c r="AB90" s="60"/>
      <c r="AC90" s="60"/>
      <c r="AD90" s="60">
        <f t="shared" si="86"/>
        <v>0</v>
      </c>
      <c r="AE90" s="67"/>
      <c r="AF90" s="60">
        <v>16</v>
      </c>
      <c r="AG90" s="60">
        <v>15</v>
      </c>
      <c r="AH90" s="60">
        <v>5</v>
      </c>
      <c r="AI90" s="60">
        <f t="shared" si="87"/>
        <v>20</v>
      </c>
      <c r="AJ90" s="67"/>
      <c r="AK90" s="60"/>
      <c r="AL90" s="60"/>
      <c r="AM90" s="60"/>
      <c r="AN90" s="60">
        <f t="shared" si="88"/>
        <v>0</v>
      </c>
      <c r="AO90" s="67"/>
      <c r="AP90" s="60"/>
      <c r="AQ90" s="60"/>
      <c r="AR90" s="60"/>
      <c r="AS90" s="60">
        <f t="shared" si="89"/>
        <v>0</v>
      </c>
      <c r="AT90" s="67"/>
      <c r="AU90" s="60">
        <v>35</v>
      </c>
      <c r="AV90" s="60">
        <v>0</v>
      </c>
      <c r="AW90" s="60">
        <v>5</v>
      </c>
      <c r="AX90" s="60">
        <f t="shared" si="90"/>
        <v>5</v>
      </c>
      <c r="AY90" s="67"/>
      <c r="AZ90" s="60"/>
      <c r="BA90" s="60"/>
      <c r="BB90" s="60"/>
      <c r="BC90" s="60">
        <f t="shared" si="91"/>
        <v>0</v>
      </c>
      <c r="BD90" s="67"/>
      <c r="BE90" s="60"/>
      <c r="BF90" s="60"/>
      <c r="BG90" s="60"/>
      <c r="BH90" s="60">
        <f t="shared" si="92"/>
        <v>0</v>
      </c>
      <c r="BI90" s="67"/>
      <c r="BJ90" s="60"/>
      <c r="BK90" s="60"/>
      <c r="BL90" s="60"/>
      <c r="BM90" s="60">
        <f t="shared" si="93"/>
        <v>0</v>
      </c>
      <c r="BN90" s="67"/>
    </row>
    <row r="91" spans="1:66" x14ac:dyDescent="0.25">
      <c r="A91" s="56">
        <v>43</v>
      </c>
      <c r="B91" s="87" t="s">
        <v>862</v>
      </c>
      <c r="C91" s="87" t="s">
        <v>863</v>
      </c>
      <c r="D91" s="87" t="s">
        <v>249</v>
      </c>
      <c r="E91" s="56">
        <f t="shared" si="67"/>
        <v>24</v>
      </c>
      <c r="F91" s="56">
        <f t="shared" si="71"/>
        <v>2</v>
      </c>
      <c r="G91" s="67"/>
      <c r="H91" s="60" t="str">
        <f t="shared" si="72"/>
        <v/>
      </c>
      <c r="I91" s="60" t="str">
        <f t="shared" si="73"/>
        <v/>
      </c>
      <c r="J91" s="60">
        <f t="shared" si="74"/>
        <v>25</v>
      </c>
      <c r="K91" s="60" t="str">
        <f t="shared" si="75"/>
        <v/>
      </c>
      <c r="L91" s="60">
        <f t="shared" si="76"/>
        <v>23</v>
      </c>
      <c r="M91" s="60" t="str">
        <f t="shared" si="77"/>
        <v/>
      </c>
      <c r="N91" s="60" t="str">
        <f t="shared" si="69"/>
        <v/>
      </c>
      <c r="O91" s="60" t="str">
        <f t="shared" si="70"/>
        <v/>
      </c>
      <c r="P91" s="67"/>
      <c r="Q91" s="56">
        <f t="shared" si="47"/>
        <v>24</v>
      </c>
      <c r="R91" s="60" t="str">
        <f t="shared" si="78"/>
        <v/>
      </c>
      <c r="S91" s="60" t="str">
        <f t="shared" si="79"/>
        <v/>
      </c>
      <c r="T91" s="60" t="str">
        <f t="shared" si="80"/>
        <v/>
      </c>
      <c r="U91" s="60" t="str">
        <f t="shared" si="81"/>
        <v/>
      </c>
      <c r="V91" s="60" t="str">
        <f t="shared" si="82"/>
        <v/>
      </c>
      <c r="W91" s="60" t="str">
        <f t="shared" si="83"/>
        <v/>
      </c>
      <c r="X91" s="60" t="str">
        <f t="shared" si="84"/>
        <v/>
      </c>
      <c r="Y91" s="60" t="str">
        <f t="shared" si="85"/>
        <v/>
      </c>
      <c r="Z91" s="67"/>
      <c r="AA91" s="60"/>
      <c r="AB91" s="60"/>
      <c r="AC91" s="60"/>
      <c r="AD91" s="60">
        <f t="shared" si="86"/>
        <v>0</v>
      </c>
      <c r="AE91" s="67"/>
      <c r="AF91" s="60"/>
      <c r="AG91" s="60"/>
      <c r="AH91" s="60"/>
      <c r="AI91" s="60">
        <f t="shared" si="87"/>
        <v>0</v>
      </c>
      <c r="AJ91" s="67"/>
      <c r="AK91" s="60">
        <v>25</v>
      </c>
      <c r="AL91" s="60">
        <v>6</v>
      </c>
      <c r="AM91" s="60">
        <v>5</v>
      </c>
      <c r="AN91" s="60">
        <f t="shared" si="88"/>
        <v>11</v>
      </c>
      <c r="AO91" s="67"/>
      <c r="AP91" s="60"/>
      <c r="AQ91" s="60"/>
      <c r="AR91" s="60"/>
      <c r="AS91" s="60">
        <f t="shared" si="89"/>
        <v>0</v>
      </c>
      <c r="AT91" s="67"/>
      <c r="AU91" s="60">
        <v>23</v>
      </c>
      <c r="AV91" s="60">
        <v>8</v>
      </c>
      <c r="AW91" s="60">
        <v>5</v>
      </c>
      <c r="AX91" s="60">
        <f t="shared" si="90"/>
        <v>13</v>
      </c>
      <c r="AY91" s="67"/>
      <c r="AZ91" s="60"/>
      <c r="BA91" s="60"/>
      <c r="BB91" s="60"/>
      <c r="BC91" s="60">
        <f t="shared" si="91"/>
        <v>0</v>
      </c>
      <c r="BD91" s="67"/>
      <c r="BE91" s="60"/>
      <c r="BF91" s="60"/>
      <c r="BG91" s="60"/>
      <c r="BH91" s="60">
        <f t="shared" si="92"/>
        <v>0</v>
      </c>
      <c r="BI91" s="67"/>
      <c r="BJ91" s="60"/>
      <c r="BK91" s="60"/>
      <c r="BL91" s="60"/>
      <c r="BM91" s="60">
        <f t="shared" si="93"/>
        <v>0</v>
      </c>
      <c r="BN91" s="67"/>
    </row>
    <row r="92" spans="1:66" x14ac:dyDescent="0.25">
      <c r="A92" s="56">
        <v>44</v>
      </c>
      <c r="B92" s="87" t="s">
        <v>851</v>
      </c>
      <c r="C92" s="87" t="s">
        <v>852</v>
      </c>
      <c r="D92" s="87" t="s">
        <v>455</v>
      </c>
      <c r="E92" s="56">
        <f t="shared" si="67"/>
        <v>23</v>
      </c>
      <c r="F92" s="56">
        <f t="shared" si="71"/>
        <v>2</v>
      </c>
      <c r="G92" s="67"/>
      <c r="H92" s="60" t="str">
        <f t="shared" si="72"/>
        <v/>
      </c>
      <c r="I92" s="60">
        <f t="shared" si="73"/>
        <v>18</v>
      </c>
      <c r="J92" s="60" t="str">
        <f t="shared" si="74"/>
        <v>DNF</v>
      </c>
      <c r="K92" s="60" t="str">
        <f t="shared" si="75"/>
        <v/>
      </c>
      <c r="L92" s="60" t="str">
        <f t="shared" si="76"/>
        <v/>
      </c>
      <c r="M92" s="60" t="str">
        <f t="shared" si="77"/>
        <v/>
      </c>
      <c r="N92" s="60" t="str">
        <f t="shared" si="69"/>
        <v/>
      </c>
      <c r="O92" s="60" t="str">
        <f t="shared" si="70"/>
        <v/>
      </c>
      <c r="P92" s="67"/>
      <c r="Q92" s="56">
        <f t="shared" si="47"/>
        <v>23</v>
      </c>
      <c r="R92" s="60" t="str">
        <f t="shared" si="78"/>
        <v/>
      </c>
      <c r="S92" s="60" t="str">
        <f t="shared" si="79"/>
        <v/>
      </c>
      <c r="T92" s="60" t="str">
        <f t="shared" si="80"/>
        <v/>
      </c>
      <c r="U92" s="60" t="str">
        <f t="shared" si="81"/>
        <v/>
      </c>
      <c r="V92" s="60" t="str">
        <f t="shared" si="82"/>
        <v/>
      </c>
      <c r="W92" s="60" t="str">
        <f t="shared" si="83"/>
        <v/>
      </c>
      <c r="X92" s="60" t="str">
        <f t="shared" si="84"/>
        <v/>
      </c>
      <c r="Y92" s="60" t="str">
        <f t="shared" si="85"/>
        <v/>
      </c>
      <c r="Z92" s="67"/>
      <c r="AA92" s="60"/>
      <c r="AB92" s="60"/>
      <c r="AC92" s="60"/>
      <c r="AD92" s="60">
        <f t="shared" si="86"/>
        <v>0</v>
      </c>
      <c r="AE92" s="67"/>
      <c r="AF92" s="60">
        <v>18</v>
      </c>
      <c r="AG92" s="60">
        <v>13</v>
      </c>
      <c r="AH92" s="60">
        <v>5</v>
      </c>
      <c r="AI92" s="60">
        <f t="shared" si="87"/>
        <v>18</v>
      </c>
      <c r="AJ92" s="67"/>
      <c r="AK92" s="88" t="s">
        <v>126</v>
      </c>
      <c r="AL92" s="60">
        <v>0</v>
      </c>
      <c r="AM92" s="60">
        <v>5</v>
      </c>
      <c r="AN92" s="60">
        <f t="shared" si="88"/>
        <v>5</v>
      </c>
      <c r="AO92" s="67"/>
      <c r="AP92" s="60"/>
      <c r="AQ92" s="60"/>
      <c r="AR92" s="60"/>
      <c r="AS92" s="60">
        <f t="shared" si="89"/>
        <v>0</v>
      </c>
      <c r="AT92" s="67"/>
      <c r="AU92" s="60"/>
      <c r="AV92" s="60"/>
      <c r="AW92" s="60"/>
      <c r="AX92" s="60">
        <f t="shared" si="90"/>
        <v>0</v>
      </c>
      <c r="AY92" s="67"/>
      <c r="AZ92" s="60"/>
      <c r="BA92" s="60"/>
      <c r="BB92" s="60"/>
      <c r="BC92" s="60">
        <f t="shared" si="91"/>
        <v>0</v>
      </c>
      <c r="BD92" s="67"/>
      <c r="BE92" s="60"/>
      <c r="BF92" s="60"/>
      <c r="BG92" s="60"/>
      <c r="BH92" s="60">
        <f t="shared" si="92"/>
        <v>0</v>
      </c>
      <c r="BI92" s="67"/>
      <c r="BJ92" s="60"/>
      <c r="BK92" s="60"/>
      <c r="BL92" s="60"/>
      <c r="BM92" s="60">
        <f t="shared" si="93"/>
        <v>0</v>
      </c>
      <c r="BN92" s="67"/>
    </row>
    <row r="93" spans="1:66" x14ac:dyDescent="0.25">
      <c r="A93" s="56">
        <v>45</v>
      </c>
      <c r="B93" s="87" t="s">
        <v>342</v>
      </c>
      <c r="C93" s="87" t="s">
        <v>758</v>
      </c>
      <c r="D93" s="87" t="s">
        <v>11</v>
      </c>
      <c r="E93" s="56">
        <f t="shared" si="67"/>
        <v>21</v>
      </c>
      <c r="F93" s="56">
        <f t="shared" si="71"/>
        <v>1</v>
      </c>
      <c r="G93" s="67"/>
      <c r="H93" s="60" t="str">
        <f t="shared" si="72"/>
        <v/>
      </c>
      <c r="I93" s="60" t="str">
        <f t="shared" si="73"/>
        <v/>
      </c>
      <c r="J93" s="60" t="str">
        <f t="shared" si="74"/>
        <v/>
      </c>
      <c r="K93" s="60" t="str">
        <f t="shared" si="75"/>
        <v/>
      </c>
      <c r="L93" s="60">
        <f t="shared" si="76"/>
        <v>15</v>
      </c>
      <c r="M93" s="60" t="str">
        <f t="shared" si="77"/>
        <v/>
      </c>
      <c r="N93" s="60" t="str">
        <f t="shared" si="69"/>
        <v/>
      </c>
      <c r="O93" s="60" t="str">
        <f t="shared" si="70"/>
        <v/>
      </c>
      <c r="P93" s="67"/>
      <c r="Q93" s="56">
        <f t="shared" si="47"/>
        <v>21</v>
      </c>
      <c r="R93" s="60" t="str">
        <f t="shared" si="78"/>
        <v/>
      </c>
      <c r="S93" s="60" t="str">
        <f t="shared" si="79"/>
        <v/>
      </c>
      <c r="T93" s="60" t="str">
        <f t="shared" si="80"/>
        <v/>
      </c>
      <c r="U93" s="60" t="str">
        <f t="shared" si="81"/>
        <v/>
      </c>
      <c r="V93" s="60" t="str">
        <f t="shared" si="82"/>
        <v/>
      </c>
      <c r="W93" s="60" t="str">
        <f t="shared" si="83"/>
        <v/>
      </c>
      <c r="X93" s="60" t="str">
        <f t="shared" si="84"/>
        <v/>
      </c>
      <c r="Y93" s="60" t="str">
        <f t="shared" si="85"/>
        <v/>
      </c>
      <c r="Z93" s="67"/>
      <c r="AA93" s="60"/>
      <c r="AB93" s="60"/>
      <c r="AC93" s="60"/>
      <c r="AD93" s="60">
        <f t="shared" si="86"/>
        <v>0</v>
      </c>
      <c r="AE93" s="67"/>
      <c r="AF93" s="60"/>
      <c r="AG93" s="60"/>
      <c r="AH93" s="60"/>
      <c r="AI93" s="60">
        <f t="shared" si="87"/>
        <v>0</v>
      </c>
      <c r="AJ93" s="67"/>
      <c r="AK93" s="60"/>
      <c r="AL93" s="60"/>
      <c r="AM93" s="60"/>
      <c r="AN93" s="60">
        <f t="shared" si="88"/>
        <v>0</v>
      </c>
      <c r="AO93" s="67"/>
      <c r="AP93" s="60"/>
      <c r="AQ93" s="60"/>
      <c r="AR93" s="60"/>
      <c r="AS93" s="60">
        <f t="shared" si="89"/>
        <v>0</v>
      </c>
      <c r="AT93" s="67"/>
      <c r="AU93" s="60">
        <v>15</v>
      </c>
      <c r="AV93" s="60">
        <v>16</v>
      </c>
      <c r="AW93" s="60">
        <v>5</v>
      </c>
      <c r="AX93" s="60">
        <f t="shared" si="90"/>
        <v>21</v>
      </c>
      <c r="AY93" s="67"/>
      <c r="AZ93" s="60"/>
      <c r="BA93" s="60"/>
      <c r="BB93" s="60"/>
      <c r="BC93" s="60">
        <f t="shared" si="91"/>
        <v>0</v>
      </c>
      <c r="BD93" s="67"/>
      <c r="BE93" s="60"/>
      <c r="BF93" s="60"/>
      <c r="BG93" s="60"/>
      <c r="BH93" s="60">
        <f t="shared" si="92"/>
        <v>0</v>
      </c>
      <c r="BI93" s="67"/>
      <c r="BJ93" s="60"/>
      <c r="BK93" s="60"/>
      <c r="BL93" s="60"/>
      <c r="BM93" s="60">
        <f t="shared" si="93"/>
        <v>0</v>
      </c>
      <c r="BN93" s="67"/>
    </row>
    <row r="94" spans="1:66" x14ac:dyDescent="0.25">
      <c r="A94" s="56">
        <v>46</v>
      </c>
      <c r="B94" s="87" t="s">
        <v>904</v>
      </c>
      <c r="C94" s="87" t="s">
        <v>905</v>
      </c>
      <c r="D94" s="87" t="s">
        <v>11</v>
      </c>
      <c r="E94" s="56">
        <f t="shared" si="67"/>
        <v>19</v>
      </c>
      <c r="F94" s="56">
        <f t="shared" si="71"/>
        <v>1</v>
      </c>
      <c r="G94" s="67"/>
      <c r="H94" s="60" t="str">
        <f t="shared" si="72"/>
        <v/>
      </c>
      <c r="I94" s="60" t="str">
        <f t="shared" si="73"/>
        <v/>
      </c>
      <c r="J94" s="60" t="str">
        <f t="shared" si="74"/>
        <v/>
      </c>
      <c r="K94" s="60" t="str">
        <f t="shared" si="75"/>
        <v/>
      </c>
      <c r="L94" s="60">
        <f t="shared" si="76"/>
        <v>17</v>
      </c>
      <c r="M94" s="60" t="str">
        <f t="shared" si="77"/>
        <v/>
      </c>
      <c r="N94" s="60" t="str">
        <f t="shared" si="69"/>
        <v/>
      </c>
      <c r="O94" s="60" t="str">
        <f t="shared" si="70"/>
        <v/>
      </c>
      <c r="P94" s="67"/>
      <c r="Q94" s="56">
        <f t="shared" si="47"/>
        <v>19</v>
      </c>
      <c r="R94" s="60" t="str">
        <f t="shared" si="78"/>
        <v/>
      </c>
      <c r="S94" s="60" t="str">
        <f t="shared" si="79"/>
        <v/>
      </c>
      <c r="T94" s="60" t="str">
        <f t="shared" si="80"/>
        <v/>
      </c>
      <c r="U94" s="60" t="str">
        <f t="shared" si="81"/>
        <v/>
      </c>
      <c r="V94" s="60" t="str">
        <f t="shared" si="82"/>
        <v/>
      </c>
      <c r="W94" s="60" t="str">
        <f t="shared" si="83"/>
        <v/>
      </c>
      <c r="X94" s="60" t="str">
        <f t="shared" si="84"/>
        <v/>
      </c>
      <c r="Y94" s="60" t="str">
        <f t="shared" si="85"/>
        <v/>
      </c>
      <c r="Z94" s="67"/>
      <c r="AA94" s="60"/>
      <c r="AB94" s="60"/>
      <c r="AC94" s="60"/>
      <c r="AD94" s="60">
        <f t="shared" si="86"/>
        <v>0</v>
      </c>
      <c r="AE94" s="67"/>
      <c r="AF94" s="60"/>
      <c r="AG94" s="60"/>
      <c r="AH94" s="60"/>
      <c r="AI94" s="60">
        <f t="shared" si="87"/>
        <v>0</v>
      </c>
      <c r="AJ94" s="67"/>
      <c r="AK94" s="60"/>
      <c r="AL94" s="60"/>
      <c r="AM94" s="60"/>
      <c r="AN94" s="60">
        <f t="shared" si="88"/>
        <v>0</v>
      </c>
      <c r="AO94" s="67"/>
      <c r="AP94" s="60"/>
      <c r="AQ94" s="60"/>
      <c r="AR94" s="60"/>
      <c r="AS94" s="60">
        <f t="shared" si="89"/>
        <v>0</v>
      </c>
      <c r="AT94" s="67"/>
      <c r="AU94" s="60">
        <v>17</v>
      </c>
      <c r="AV94" s="60">
        <v>14</v>
      </c>
      <c r="AW94" s="60">
        <v>5</v>
      </c>
      <c r="AX94" s="60">
        <f t="shared" si="90"/>
        <v>19</v>
      </c>
      <c r="AY94" s="67"/>
      <c r="AZ94" s="60"/>
      <c r="BA94" s="60"/>
      <c r="BB94" s="60"/>
      <c r="BC94" s="60">
        <f t="shared" si="91"/>
        <v>0</v>
      </c>
      <c r="BD94" s="67"/>
      <c r="BE94" s="60"/>
      <c r="BF94" s="60"/>
      <c r="BG94" s="60"/>
      <c r="BH94" s="60">
        <f t="shared" si="92"/>
        <v>0</v>
      </c>
      <c r="BI94" s="67"/>
      <c r="BJ94" s="60"/>
      <c r="BK94" s="60"/>
      <c r="BL94" s="60"/>
      <c r="BM94" s="60">
        <f t="shared" si="93"/>
        <v>0</v>
      </c>
      <c r="BN94" s="67"/>
    </row>
    <row r="95" spans="1:66" x14ac:dyDescent="0.25">
      <c r="A95" s="56">
        <f t="shared" si="68"/>
        <v>46</v>
      </c>
      <c r="B95" s="89" t="s">
        <v>781</v>
      </c>
      <c r="C95" s="87" t="s">
        <v>567</v>
      </c>
      <c r="D95" s="89" t="s">
        <v>244</v>
      </c>
      <c r="E95" s="56">
        <f t="shared" si="67"/>
        <v>19</v>
      </c>
      <c r="F95" s="56">
        <f t="shared" si="71"/>
        <v>1</v>
      </c>
      <c r="G95" s="67"/>
      <c r="H95" s="60">
        <f t="shared" si="72"/>
        <v>17</v>
      </c>
      <c r="I95" s="60" t="str">
        <f t="shared" si="73"/>
        <v/>
      </c>
      <c r="J95" s="60" t="str">
        <f t="shared" si="74"/>
        <v/>
      </c>
      <c r="K95" s="60" t="str">
        <f t="shared" si="75"/>
        <v/>
      </c>
      <c r="L95" s="60" t="str">
        <f t="shared" si="76"/>
        <v/>
      </c>
      <c r="M95" s="60" t="str">
        <f t="shared" si="77"/>
        <v/>
      </c>
      <c r="N95" s="60" t="str">
        <f t="shared" si="69"/>
        <v/>
      </c>
      <c r="O95" s="60" t="str">
        <f t="shared" si="70"/>
        <v/>
      </c>
      <c r="P95" s="67"/>
      <c r="Q95" s="56">
        <f t="shared" si="47"/>
        <v>19</v>
      </c>
      <c r="R95" s="60" t="str">
        <f t="shared" si="78"/>
        <v/>
      </c>
      <c r="S95" s="60" t="str">
        <f t="shared" si="79"/>
        <v/>
      </c>
      <c r="T95" s="60" t="str">
        <f t="shared" si="80"/>
        <v/>
      </c>
      <c r="U95" s="60" t="str">
        <f t="shared" si="81"/>
        <v/>
      </c>
      <c r="V95" s="60" t="str">
        <f t="shared" si="82"/>
        <v/>
      </c>
      <c r="W95" s="60" t="str">
        <f t="shared" si="83"/>
        <v/>
      </c>
      <c r="X95" s="60" t="str">
        <f t="shared" si="84"/>
        <v/>
      </c>
      <c r="Y95" s="60" t="str">
        <f t="shared" si="85"/>
        <v/>
      </c>
      <c r="Z95" s="67"/>
      <c r="AA95" s="60">
        <v>17</v>
      </c>
      <c r="AB95" s="60">
        <v>14</v>
      </c>
      <c r="AC95" s="60">
        <v>5</v>
      </c>
      <c r="AD95" s="60">
        <f t="shared" si="86"/>
        <v>19</v>
      </c>
      <c r="AE95" s="67"/>
      <c r="AF95" s="60"/>
      <c r="AG95" s="60"/>
      <c r="AH95" s="60"/>
      <c r="AI95" s="60">
        <f t="shared" si="87"/>
        <v>0</v>
      </c>
      <c r="AJ95" s="67"/>
      <c r="AK95" s="60"/>
      <c r="AL95" s="60"/>
      <c r="AM95" s="60"/>
      <c r="AN95" s="60">
        <f t="shared" si="88"/>
        <v>0</v>
      </c>
      <c r="AO95" s="67"/>
      <c r="AP95" s="60"/>
      <c r="AQ95" s="60"/>
      <c r="AR95" s="60"/>
      <c r="AS95" s="60">
        <f t="shared" si="89"/>
        <v>0</v>
      </c>
      <c r="AT95" s="67"/>
      <c r="AU95" s="60"/>
      <c r="AV95" s="60"/>
      <c r="AW95" s="60"/>
      <c r="AX95" s="60">
        <f t="shared" si="90"/>
        <v>0</v>
      </c>
      <c r="AY95" s="67"/>
      <c r="AZ95" s="60"/>
      <c r="BA95" s="60"/>
      <c r="BB95" s="60"/>
      <c r="BC95" s="60">
        <f t="shared" si="91"/>
        <v>0</v>
      </c>
      <c r="BD95" s="67"/>
      <c r="BE95" s="60"/>
      <c r="BF95" s="60"/>
      <c r="BG95" s="60"/>
      <c r="BH95" s="60">
        <f t="shared" si="92"/>
        <v>0</v>
      </c>
      <c r="BI95" s="67"/>
      <c r="BJ95" s="60"/>
      <c r="BK95" s="60"/>
      <c r="BL95" s="60"/>
      <c r="BM95" s="60">
        <f t="shared" si="93"/>
        <v>0</v>
      </c>
      <c r="BN95" s="67"/>
    </row>
    <row r="96" spans="1:66" x14ac:dyDescent="0.25">
      <c r="A96" s="56">
        <v>48</v>
      </c>
      <c r="B96" s="87" t="s">
        <v>874</v>
      </c>
      <c r="C96" s="87" t="s">
        <v>627</v>
      </c>
      <c r="D96" s="87" t="s">
        <v>242</v>
      </c>
      <c r="E96" s="56">
        <f t="shared" si="67"/>
        <v>18</v>
      </c>
      <c r="F96" s="56">
        <f t="shared" si="71"/>
        <v>3</v>
      </c>
      <c r="G96" s="67"/>
      <c r="H96" s="60" t="str">
        <f t="shared" si="72"/>
        <v/>
      </c>
      <c r="I96" s="60" t="str">
        <f t="shared" si="73"/>
        <v/>
      </c>
      <c r="J96" s="60">
        <f t="shared" si="74"/>
        <v>34</v>
      </c>
      <c r="K96" s="60">
        <f t="shared" si="75"/>
        <v>28</v>
      </c>
      <c r="L96" s="60" t="str">
        <f t="shared" si="76"/>
        <v>DSQ</v>
      </c>
      <c r="M96" s="60" t="str">
        <f t="shared" si="77"/>
        <v/>
      </c>
      <c r="N96" s="60" t="str">
        <f t="shared" si="69"/>
        <v/>
      </c>
      <c r="O96" s="60" t="str">
        <f t="shared" si="70"/>
        <v/>
      </c>
      <c r="P96" s="67"/>
      <c r="Q96" s="56">
        <f t="shared" si="47"/>
        <v>18</v>
      </c>
      <c r="R96" s="60" t="str">
        <f t="shared" si="78"/>
        <v/>
      </c>
      <c r="S96" s="60" t="str">
        <f t="shared" si="79"/>
        <v/>
      </c>
      <c r="T96" s="60" t="str">
        <f t="shared" si="80"/>
        <v/>
      </c>
      <c r="U96" s="60" t="str">
        <f t="shared" si="81"/>
        <v/>
      </c>
      <c r="V96" s="60" t="str">
        <f t="shared" si="82"/>
        <v/>
      </c>
      <c r="W96" s="60" t="str">
        <f t="shared" si="83"/>
        <v/>
      </c>
      <c r="X96" s="60" t="str">
        <f t="shared" si="84"/>
        <v/>
      </c>
      <c r="Y96" s="60" t="str">
        <f t="shared" si="85"/>
        <v/>
      </c>
      <c r="Z96" s="67"/>
      <c r="AA96" s="60"/>
      <c r="AB96" s="60"/>
      <c r="AC96" s="60"/>
      <c r="AD96" s="60">
        <f t="shared" si="86"/>
        <v>0</v>
      </c>
      <c r="AE96" s="67"/>
      <c r="AF96" s="60"/>
      <c r="AG96" s="60"/>
      <c r="AH96" s="60"/>
      <c r="AI96" s="60">
        <f t="shared" si="87"/>
        <v>0</v>
      </c>
      <c r="AJ96" s="67"/>
      <c r="AK96" s="60">
        <v>34</v>
      </c>
      <c r="AL96" s="60">
        <v>0</v>
      </c>
      <c r="AM96" s="60">
        <v>5</v>
      </c>
      <c r="AN96" s="60">
        <f t="shared" si="88"/>
        <v>5</v>
      </c>
      <c r="AO96" s="67"/>
      <c r="AP96" s="60">
        <v>28</v>
      </c>
      <c r="AQ96" s="60">
        <v>3</v>
      </c>
      <c r="AR96" s="60">
        <v>5</v>
      </c>
      <c r="AS96" s="60">
        <f t="shared" si="89"/>
        <v>8</v>
      </c>
      <c r="AT96" s="67"/>
      <c r="AU96" s="88" t="s">
        <v>56</v>
      </c>
      <c r="AV96" s="60">
        <v>0</v>
      </c>
      <c r="AW96" s="60">
        <v>5</v>
      </c>
      <c r="AX96" s="60">
        <f t="shared" si="90"/>
        <v>5</v>
      </c>
      <c r="AY96" s="67"/>
      <c r="AZ96" s="60"/>
      <c r="BA96" s="60"/>
      <c r="BB96" s="60"/>
      <c r="BC96" s="60">
        <f t="shared" si="91"/>
        <v>0</v>
      </c>
      <c r="BD96" s="67"/>
      <c r="BE96" s="60"/>
      <c r="BF96" s="60"/>
      <c r="BG96" s="60"/>
      <c r="BH96" s="60">
        <f t="shared" si="92"/>
        <v>0</v>
      </c>
      <c r="BI96" s="67"/>
      <c r="BJ96" s="60"/>
      <c r="BK96" s="60"/>
      <c r="BL96" s="60"/>
      <c r="BM96" s="60">
        <f t="shared" si="93"/>
        <v>0</v>
      </c>
      <c r="BN96" s="67"/>
    </row>
    <row r="97" spans="1:66" x14ac:dyDescent="0.25">
      <c r="A97" s="56">
        <v>49</v>
      </c>
      <c r="B97" s="89" t="s">
        <v>98</v>
      </c>
      <c r="C97" s="87" t="s">
        <v>17</v>
      </c>
      <c r="D97" s="89" t="s">
        <v>248</v>
      </c>
      <c r="E97" s="56">
        <f t="shared" si="67"/>
        <v>17</v>
      </c>
      <c r="F97" s="56">
        <f t="shared" si="71"/>
        <v>1</v>
      </c>
      <c r="G97" s="67"/>
      <c r="H97" s="74">
        <f t="shared" si="72"/>
        <v>19</v>
      </c>
      <c r="I97" s="74" t="str">
        <f t="shared" si="73"/>
        <v/>
      </c>
      <c r="J97" s="74" t="str">
        <f t="shared" si="74"/>
        <v/>
      </c>
      <c r="K97" s="74" t="str">
        <f t="shared" si="75"/>
        <v/>
      </c>
      <c r="L97" s="74" t="str">
        <f t="shared" si="76"/>
        <v/>
      </c>
      <c r="M97" s="74" t="str">
        <f t="shared" si="77"/>
        <v/>
      </c>
      <c r="N97" s="74" t="str">
        <f t="shared" si="69"/>
        <v/>
      </c>
      <c r="O97" s="74" t="str">
        <f t="shared" si="70"/>
        <v/>
      </c>
      <c r="P97" s="67"/>
      <c r="Q97" s="56">
        <f>AD97+AI97+AN97+AS97+AX97+BC97+BH97+BM97</f>
        <v>17</v>
      </c>
      <c r="R97" s="74" t="str">
        <f t="shared" si="78"/>
        <v/>
      </c>
      <c r="S97" s="74" t="str">
        <f t="shared" si="79"/>
        <v/>
      </c>
      <c r="T97" s="74" t="str">
        <f t="shared" si="80"/>
        <v/>
      </c>
      <c r="U97" s="74" t="str">
        <f t="shared" si="81"/>
        <v/>
      </c>
      <c r="V97" s="74" t="str">
        <f t="shared" si="82"/>
        <v/>
      </c>
      <c r="W97" s="74" t="str">
        <f t="shared" si="83"/>
        <v/>
      </c>
      <c r="X97" s="74" t="str">
        <f t="shared" si="84"/>
        <v/>
      </c>
      <c r="Y97" s="60" t="str">
        <f t="shared" si="85"/>
        <v/>
      </c>
      <c r="Z97" s="67"/>
      <c r="AA97" s="60">
        <v>19</v>
      </c>
      <c r="AB97" s="60">
        <v>12</v>
      </c>
      <c r="AC97" s="60">
        <v>5</v>
      </c>
      <c r="AD97" s="60">
        <f t="shared" si="86"/>
        <v>17</v>
      </c>
      <c r="AE97" s="67"/>
      <c r="AF97" s="60"/>
      <c r="AG97" s="60"/>
      <c r="AH97" s="60"/>
      <c r="AI97" s="60">
        <f t="shared" si="87"/>
        <v>0</v>
      </c>
      <c r="AJ97" s="67"/>
      <c r="AK97" s="60"/>
      <c r="AL97" s="60"/>
      <c r="AM97" s="60"/>
      <c r="AN97" s="60">
        <f t="shared" si="88"/>
        <v>0</v>
      </c>
      <c r="AO97" s="67"/>
      <c r="AP97" s="60"/>
      <c r="AQ97" s="60"/>
      <c r="AR97" s="60"/>
      <c r="AS97" s="60">
        <f t="shared" si="89"/>
        <v>0</v>
      </c>
      <c r="AT97" s="67"/>
      <c r="AU97" s="60"/>
      <c r="AV97" s="60"/>
      <c r="AW97" s="60"/>
      <c r="AX97" s="60">
        <f t="shared" si="90"/>
        <v>0</v>
      </c>
      <c r="AY97" s="67"/>
      <c r="AZ97" s="60"/>
      <c r="BA97" s="60"/>
      <c r="BB97" s="60"/>
      <c r="BC97" s="60">
        <f t="shared" si="91"/>
        <v>0</v>
      </c>
      <c r="BD97" s="67"/>
      <c r="BE97" s="60"/>
      <c r="BF97" s="60"/>
      <c r="BG97" s="60"/>
      <c r="BH97" s="60">
        <f t="shared" si="92"/>
        <v>0</v>
      </c>
      <c r="BI97" s="67"/>
      <c r="BJ97" s="60"/>
      <c r="BK97" s="60"/>
      <c r="BL97" s="60"/>
      <c r="BM97" s="60">
        <f t="shared" si="93"/>
        <v>0</v>
      </c>
      <c r="BN97" s="67"/>
    </row>
    <row r="98" spans="1:66" x14ac:dyDescent="0.25">
      <c r="A98" s="56">
        <v>50</v>
      </c>
      <c r="B98" s="89" t="s">
        <v>794</v>
      </c>
      <c r="C98" s="87" t="s">
        <v>795</v>
      </c>
      <c r="D98" s="89" t="s">
        <v>249</v>
      </c>
      <c r="E98" s="56">
        <f t="shared" si="67"/>
        <v>16</v>
      </c>
      <c r="F98" s="56">
        <f t="shared" si="71"/>
        <v>1</v>
      </c>
      <c r="G98" s="67"/>
      <c r="H98" s="60">
        <f t="shared" si="72"/>
        <v>20</v>
      </c>
      <c r="I98" s="60" t="str">
        <f t="shared" si="73"/>
        <v/>
      </c>
      <c r="J98" s="60" t="str">
        <f t="shared" si="74"/>
        <v/>
      </c>
      <c r="K98" s="60" t="str">
        <f t="shared" si="75"/>
        <v/>
      </c>
      <c r="L98" s="60" t="str">
        <f t="shared" si="76"/>
        <v/>
      </c>
      <c r="M98" s="60" t="str">
        <f t="shared" si="77"/>
        <v/>
      </c>
      <c r="N98" s="60" t="str">
        <f t="shared" si="69"/>
        <v/>
      </c>
      <c r="O98" s="60" t="str">
        <f t="shared" si="70"/>
        <v/>
      </c>
      <c r="P98" s="67"/>
      <c r="Q98" s="56">
        <f t="shared" ref="Q98:Q109" si="94">AD98+AI98+AN98+AS98+AX98+BC98+BH98</f>
        <v>16</v>
      </c>
      <c r="R98" s="60" t="str">
        <f t="shared" si="78"/>
        <v/>
      </c>
      <c r="S98" s="60" t="str">
        <f t="shared" si="79"/>
        <v/>
      </c>
      <c r="T98" s="60" t="str">
        <f t="shared" si="80"/>
        <v/>
      </c>
      <c r="U98" s="60" t="str">
        <f t="shared" si="81"/>
        <v/>
      </c>
      <c r="V98" s="60" t="str">
        <f t="shared" si="82"/>
        <v/>
      </c>
      <c r="W98" s="60" t="str">
        <f t="shared" si="83"/>
        <v/>
      </c>
      <c r="X98" s="60" t="str">
        <f t="shared" si="84"/>
        <v/>
      </c>
      <c r="Y98" s="60" t="str">
        <f t="shared" si="85"/>
        <v/>
      </c>
      <c r="Z98" s="67"/>
      <c r="AA98" s="60">
        <v>20</v>
      </c>
      <c r="AB98" s="60">
        <v>11</v>
      </c>
      <c r="AC98" s="60">
        <v>5</v>
      </c>
      <c r="AD98" s="60">
        <f t="shared" si="86"/>
        <v>16</v>
      </c>
      <c r="AE98" s="67"/>
      <c r="AF98" s="60"/>
      <c r="AG98" s="60"/>
      <c r="AH98" s="60"/>
      <c r="AI98" s="60">
        <f t="shared" si="87"/>
        <v>0</v>
      </c>
      <c r="AJ98" s="67"/>
      <c r="AK98" s="60"/>
      <c r="AL98" s="60"/>
      <c r="AM98" s="60"/>
      <c r="AN98" s="60">
        <f t="shared" si="88"/>
        <v>0</v>
      </c>
      <c r="AO98" s="67"/>
      <c r="AP98" s="60"/>
      <c r="AQ98" s="60"/>
      <c r="AR98" s="60"/>
      <c r="AS98" s="60">
        <f t="shared" si="89"/>
        <v>0</v>
      </c>
      <c r="AT98" s="67"/>
      <c r="AU98" s="60"/>
      <c r="AV98" s="60"/>
      <c r="AW98" s="60"/>
      <c r="AX98" s="60">
        <f t="shared" si="90"/>
        <v>0</v>
      </c>
      <c r="AY98" s="67"/>
      <c r="AZ98" s="60"/>
      <c r="BA98" s="60"/>
      <c r="BB98" s="60"/>
      <c r="BC98" s="60">
        <f t="shared" si="91"/>
        <v>0</v>
      </c>
      <c r="BD98" s="67"/>
      <c r="BE98" s="60"/>
      <c r="BF98" s="60"/>
      <c r="BG98" s="60"/>
      <c r="BH98" s="60">
        <f t="shared" si="92"/>
        <v>0</v>
      </c>
      <c r="BI98" s="67"/>
      <c r="BJ98" s="60"/>
      <c r="BK98" s="60"/>
      <c r="BL98" s="60"/>
      <c r="BM98" s="60">
        <f t="shared" si="93"/>
        <v>0</v>
      </c>
      <c r="BN98" s="67"/>
    </row>
    <row r="99" spans="1:66" x14ac:dyDescent="0.25">
      <c r="A99" s="56">
        <v>51</v>
      </c>
      <c r="B99" s="87" t="s">
        <v>872</v>
      </c>
      <c r="C99" s="87" t="s">
        <v>68</v>
      </c>
      <c r="D99" s="87" t="s">
        <v>243</v>
      </c>
      <c r="E99" s="56">
        <f t="shared" si="67"/>
        <v>14</v>
      </c>
      <c r="F99" s="56">
        <f t="shared" si="71"/>
        <v>1</v>
      </c>
      <c r="G99" s="67"/>
      <c r="H99" s="60" t="str">
        <f t="shared" si="72"/>
        <v/>
      </c>
      <c r="I99" s="60" t="str">
        <f t="shared" si="73"/>
        <v/>
      </c>
      <c r="J99" s="60">
        <f t="shared" si="74"/>
        <v>22</v>
      </c>
      <c r="K99" s="60" t="str">
        <f t="shared" si="75"/>
        <v/>
      </c>
      <c r="L99" s="60" t="str">
        <f t="shared" si="76"/>
        <v/>
      </c>
      <c r="M99" s="60" t="str">
        <f t="shared" si="77"/>
        <v/>
      </c>
      <c r="N99" s="60" t="str">
        <f t="shared" si="69"/>
        <v/>
      </c>
      <c r="O99" s="60" t="str">
        <f t="shared" si="70"/>
        <v/>
      </c>
      <c r="P99" s="67"/>
      <c r="Q99" s="56">
        <f t="shared" si="94"/>
        <v>14</v>
      </c>
      <c r="R99" s="60" t="str">
        <f t="shared" si="78"/>
        <v/>
      </c>
      <c r="S99" s="60" t="str">
        <f t="shared" si="79"/>
        <v/>
      </c>
      <c r="T99" s="60" t="str">
        <f t="shared" si="80"/>
        <v/>
      </c>
      <c r="U99" s="60" t="str">
        <f t="shared" si="81"/>
        <v/>
      </c>
      <c r="V99" s="60" t="str">
        <f t="shared" si="82"/>
        <v/>
      </c>
      <c r="W99" s="60" t="str">
        <f t="shared" si="83"/>
        <v/>
      </c>
      <c r="X99" s="60" t="str">
        <f t="shared" si="84"/>
        <v/>
      </c>
      <c r="Y99" s="60" t="str">
        <f t="shared" si="85"/>
        <v/>
      </c>
      <c r="Z99" s="67"/>
      <c r="AA99" s="60"/>
      <c r="AB99" s="60"/>
      <c r="AC99" s="60"/>
      <c r="AD99" s="60">
        <f t="shared" si="86"/>
        <v>0</v>
      </c>
      <c r="AE99" s="67"/>
      <c r="AF99" s="60"/>
      <c r="AG99" s="60"/>
      <c r="AH99" s="60"/>
      <c r="AI99" s="60">
        <f t="shared" si="87"/>
        <v>0</v>
      </c>
      <c r="AJ99" s="67"/>
      <c r="AK99" s="60">
        <v>22</v>
      </c>
      <c r="AL99" s="60">
        <v>9</v>
      </c>
      <c r="AM99" s="60">
        <v>5</v>
      </c>
      <c r="AN99" s="60">
        <f t="shared" si="88"/>
        <v>14</v>
      </c>
      <c r="AO99" s="67"/>
      <c r="AP99" s="60"/>
      <c r="AQ99" s="60"/>
      <c r="AR99" s="60"/>
      <c r="AS99" s="60">
        <f t="shared" si="89"/>
        <v>0</v>
      </c>
      <c r="AT99" s="67"/>
      <c r="AU99" s="60"/>
      <c r="AV99" s="60"/>
      <c r="AW99" s="60"/>
      <c r="AX99" s="60">
        <f t="shared" si="90"/>
        <v>0</v>
      </c>
      <c r="AY99" s="67"/>
      <c r="AZ99" s="60"/>
      <c r="BA99" s="60"/>
      <c r="BB99" s="60"/>
      <c r="BC99" s="60">
        <f t="shared" si="91"/>
        <v>0</v>
      </c>
      <c r="BD99" s="67"/>
      <c r="BE99" s="60"/>
      <c r="BF99" s="60"/>
      <c r="BG99" s="60"/>
      <c r="BH99" s="60">
        <f t="shared" si="92"/>
        <v>0</v>
      </c>
      <c r="BI99" s="67"/>
      <c r="BJ99" s="60"/>
      <c r="BK99" s="60"/>
      <c r="BL99" s="60"/>
      <c r="BM99" s="60">
        <f t="shared" si="93"/>
        <v>0</v>
      </c>
      <c r="BN99" s="67"/>
    </row>
    <row r="100" spans="1:66" x14ac:dyDescent="0.25">
      <c r="A100" s="56">
        <v>52</v>
      </c>
      <c r="B100" s="89" t="s">
        <v>193</v>
      </c>
      <c r="C100" s="87" t="s">
        <v>314</v>
      </c>
      <c r="D100" s="89" t="s">
        <v>22</v>
      </c>
      <c r="E100" s="56">
        <f t="shared" si="67"/>
        <v>13</v>
      </c>
      <c r="F100" s="56">
        <f t="shared" si="71"/>
        <v>1</v>
      </c>
      <c r="G100" s="67"/>
      <c r="H100" s="60">
        <f t="shared" si="72"/>
        <v>23</v>
      </c>
      <c r="I100" s="60" t="str">
        <f t="shared" si="73"/>
        <v/>
      </c>
      <c r="J100" s="60" t="str">
        <f t="shared" si="74"/>
        <v/>
      </c>
      <c r="K100" s="60" t="str">
        <f t="shared" si="75"/>
        <v/>
      </c>
      <c r="L100" s="60" t="str">
        <f t="shared" si="76"/>
        <v/>
      </c>
      <c r="M100" s="60" t="str">
        <f t="shared" si="77"/>
        <v/>
      </c>
      <c r="N100" s="60" t="str">
        <f t="shared" si="69"/>
        <v/>
      </c>
      <c r="O100" s="60" t="str">
        <f t="shared" si="70"/>
        <v/>
      </c>
      <c r="P100" s="67"/>
      <c r="Q100" s="56">
        <f t="shared" si="94"/>
        <v>13</v>
      </c>
      <c r="R100" s="60" t="str">
        <f t="shared" si="78"/>
        <v/>
      </c>
      <c r="S100" s="60" t="str">
        <f t="shared" si="79"/>
        <v/>
      </c>
      <c r="T100" s="60" t="str">
        <f t="shared" si="80"/>
        <v/>
      </c>
      <c r="U100" s="60" t="str">
        <f t="shared" si="81"/>
        <v/>
      </c>
      <c r="V100" s="60" t="str">
        <f t="shared" si="82"/>
        <v/>
      </c>
      <c r="W100" s="60" t="str">
        <f t="shared" si="83"/>
        <v/>
      </c>
      <c r="X100" s="60" t="str">
        <f t="shared" si="84"/>
        <v/>
      </c>
      <c r="Y100" s="60" t="str">
        <f t="shared" si="85"/>
        <v/>
      </c>
      <c r="Z100" s="67"/>
      <c r="AA100" s="60">
        <v>23</v>
      </c>
      <c r="AB100" s="60">
        <v>8</v>
      </c>
      <c r="AC100" s="60">
        <v>5</v>
      </c>
      <c r="AD100" s="60">
        <f t="shared" si="86"/>
        <v>13</v>
      </c>
      <c r="AE100" s="67"/>
      <c r="AF100" s="60"/>
      <c r="AG100" s="60"/>
      <c r="AH100" s="60"/>
      <c r="AI100" s="60">
        <f t="shared" si="87"/>
        <v>0</v>
      </c>
      <c r="AJ100" s="67"/>
      <c r="AK100" s="60"/>
      <c r="AL100" s="60"/>
      <c r="AM100" s="60"/>
      <c r="AN100" s="60">
        <f t="shared" si="88"/>
        <v>0</v>
      </c>
      <c r="AO100" s="67"/>
      <c r="AP100" s="60"/>
      <c r="AQ100" s="60"/>
      <c r="AR100" s="60"/>
      <c r="AS100" s="60">
        <f t="shared" si="89"/>
        <v>0</v>
      </c>
      <c r="AT100" s="67"/>
      <c r="AU100" s="60"/>
      <c r="AV100" s="60"/>
      <c r="AW100" s="60"/>
      <c r="AX100" s="60">
        <f t="shared" si="90"/>
        <v>0</v>
      </c>
      <c r="AY100" s="67"/>
      <c r="AZ100" s="60"/>
      <c r="BA100" s="60"/>
      <c r="BB100" s="60"/>
      <c r="BC100" s="60">
        <f t="shared" si="91"/>
        <v>0</v>
      </c>
      <c r="BD100" s="67"/>
      <c r="BE100" s="60"/>
      <c r="BF100" s="60"/>
      <c r="BG100" s="60"/>
      <c r="BH100" s="60">
        <f t="shared" si="92"/>
        <v>0</v>
      </c>
      <c r="BI100" s="67"/>
      <c r="BJ100" s="60"/>
      <c r="BK100" s="60"/>
      <c r="BL100" s="60"/>
      <c r="BM100" s="60">
        <f t="shared" si="93"/>
        <v>0</v>
      </c>
      <c r="BN100" s="67"/>
    </row>
    <row r="101" spans="1:66" x14ac:dyDescent="0.25">
      <c r="A101" s="56">
        <v>53</v>
      </c>
      <c r="B101" s="89" t="s">
        <v>754</v>
      </c>
      <c r="C101" s="87" t="s">
        <v>755</v>
      </c>
      <c r="D101" s="89" t="s">
        <v>11</v>
      </c>
      <c r="E101" s="56">
        <f t="shared" si="67"/>
        <v>12</v>
      </c>
      <c r="F101" s="56">
        <f t="shared" si="71"/>
        <v>2</v>
      </c>
      <c r="G101" s="67"/>
      <c r="H101" s="74" t="str">
        <f t="shared" si="72"/>
        <v/>
      </c>
      <c r="I101" s="74" t="str">
        <f t="shared" si="73"/>
        <v>DSQ</v>
      </c>
      <c r="J101" s="74" t="str">
        <f t="shared" si="74"/>
        <v/>
      </c>
      <c r="K101" s="74" t="str">
        <f t="shared" si="75"/>
        <v/>
      </c>
      <c r="L101" s="74">
        <f t="shared" si="76"/>
        <v>29</v>
      </c>
      <c r="M101" s="74" t="str">
        <f t="shared" si="77"/>
        <v/>
      </c>
      <c r="N101" s="74" t="str">
        <f t="shared" si="69"/>
        <v/>
      </c>
      <c r="O101" s="74" t="str">
        <f t="shared" si="70"/>
        <v/>
      </c>
      <c r="P101" s="67"/>
      <c r="Q101" s="56">
        <f t="shared" si="94"/>
        <v>12</v>
      </c>
      <c r="R101" s="74" t="str">
        <f t="shared" si="78"/>
        <v/>
      </c>
      <c r="S101" s="74" t="str">
        <f t="shared" si="79"/>
        <v/>
      </c>
      <c r="T101" s="74" t="str">
        <f t="shared" si="80"/>
        <v/>
      </c>
      <c r="U101" s="74" t="str">
        <f t="shared" si="81"/>
        <v/>
      </c>
      <c r="V101" s="74" t="str">
        <f t="shared" si="82"/>
        <v/>
      </c>
      <c r="W101" s="74" t="str">
        <f t="shared" si="83"/>
        <v/>
      </c>
      <c r="X101" s="74" t="str">
        <f t="shared" si="84"/>
        <v/>
      </c>
      <c r="Y101" s="60" t="str">
        <f t="shared" si="85"/>
        <v/>
      </c>
      <c r="Z101" s="67"/>
      <c r="AA101" s="60"/>
      <c r="AB101" s="60"/>
      <c r="AC101" s="60"/>
      <c r="AD101" s="60">
        <f t="shared" si="86"/>
        <v>0</v>
      </c>
      <c r="AE101" s="67"/>
      <c r="AF101" s="88" t="s">
        <v>56</v>
      </c>
      <c r="AG101" s="60">
        <v>0</v>
      </c>
      <c r="AH101" s="60">
        <v>5</v>
      </c>
      <c r="AI101" s="60">
        <f t="shared" si="87"/>
        <v>5</v>
      </c>
      <c r="AJ101" s="67"/>
      <c r="AK101" s="60"/>
      <c r="AL101" s="60"/>
      <c r="AM101" s="60"/>
      <c r="AN101" s="60">
        <f t="shared" si="88"/>
        <v>0</v>
      </c>
      <c r="AO101" s="67"/>
      <c r="AP101" s="60"/>
      <c r="AQ101" s="60"/>
      <c r="AR101" s="60"/>
      <c r="AS101" s="60">
        <f t="shared" si="89"/>
        <v>0</v>
      </c>
      <c r="AT101" s="67"/>
      <c r="AU101" s="60">
        <v>29</v>
      </c>
      <c r="AV101" s="60">
        <v>2</v>
      </c>
      <c r="AW101" s="60">
        <v>5</v>
      </c>
      <c r="AX101" s="60">
        <f t="shared" si="90"/>
        <v>7</v>
      </c>
      <c r="AY101" s="67"/>
      <c r="AZ101" s="60"/>
      <c r="BA101" s="60"/>
      <c r="BB101" s="60"/>
      <c r="BC101" s="60">
        <f t="shared" si="91"/>
        <v>0</v>
      </c>
      <c r="BD101" s="67"/>
      <c r="BE101" s="60"/>
      <c r="BF101" s="60"/>
      <c r="BG101" s="60"/>
      <c r="BH101" s="60">
        <f t="shared" si="92"/>
        <v>0</v>
      </c>
      <c r="BI101" s="67"/>
      <c r="BJ101" s="60"/>
      <c r="BK101" s="60"/>
      <c r="BL101" s="60"/>
      <c r="BM101" s="60">
        <f t="shared" si="93"/>
        <v>0</v>
      </c>
      <c r="BN101" s="67"/>
    </row>
    <row r="102" spans="1:66" x14ac:dyDescent="0.25">
      <c r="A102" s="56">
        <v>54</v>
      </c>
      <c r="B102" s="87" t="s">
        <v>861</v>
      </c>
      <c r="C102" s="87" t="s">
        <v>28</v>
      </c>
      <c r="D102" s="87" t="s">
        <v>120</v>
      </c>
      <c r="E102" s="56">
        <f t="shared" si="67"/>
        <v>11</v>
      </c>
      <c r="F102" s="56">
        <f t="shared" si="71"/>
        <v>2</v>
      </c>
      <c r="G102" s="67"/>
      <c r="H102" s="60" t="str">
        <f t="shared" si="72"/>
        <v/>
      </c>
      <c r="I102" s="60" t="str">
        <f t="shared" si="73"/>
        <v/>
      </c>
      <c r="J102" s="60">
        <f t="shared" si="74"/>
        <v>37</v>
      </c>
      <c r="K102" s="60">
        <f t="shared" si="75"/>
        <v>30</v>
      </c>
      <c r="L102" s="60" t="str">
        <f t="shared" si="76"/>
        <v/>
      </c>
      <c r="M102" s="60" t="str">
        <f t="shared" si="77"/>
        <v/>
      </c>
      <c r="N102" s="60" t="str">
        <f t="shared" si="69"/>
        <v/>
      </c>
      <c r="O102" s="60" t="str">
        <f t="shared" si="70"/>
        <v/>
      </c>
      <c r="P102" s="67"/>
      <c r="Q102" s="56">
        <f t="shared" si="94"/>
        <v>11</v>
      </c>
      <c r="R102" s="60" t="str">
        <f t="shared" si="78"/>
        <v/>
      </c>
      <c r="S102" s="60" t="str">
        <f t="shared" si="79"/>
        <v/>
      </c>
      <c r="T102" s="60" t="str">
        <f t="shared" si="80"/>
        <v/>
      </c>
      <c r="U102" s="60" t="str">
        <f t="shared" si="81"/>
        <v/>
      </c>
      <c r="V102" s="60" t="str">
        <f t="shared" si="82"/>
        <v/>
      </c>
      <c r="W102" s="60" t="str">
        <f t="shared" si="83"/>
        <v/>
      </c>
      <c r="X102" s="60" t="str">
        <f t="shared" si="84"/>
        <v/>
      </c>
      <c r="Y102" s="60" t="str">
        <f t="shared" si="85"/>
        <v/>
      </c>
      <c r="Z102" s="67"/>
      <c r="AA102" s="60"/>
      <c r="AB102" s="60"/>
      <c r="AC102" s="60"/>
      <c r="AD102" s="60">
        <f t="shared" si="86"/>
        <v>0</v>
      </c>
      <c r="AE102" s="67"/>
      <c r="AF102" s="60"/>
      <c r="AG102" s="60"/>
      <c r="AH102" s="60"/>
      <c r="AI102" s="60">
        <f t="shared" si="87"/>
        <v>0</v>
      </c>
      <c r="AJ102" s="67"/>
      <c r="AK102" s="68">
        <v>37</v>
      </c>
      <c r="AL102" s="60">
        <v>0</v>
      </c>
      <c r="AM102" s="60">
        <v>5</v>
      </c>
      <c r="AN102" s="60">
        <f t="shared" si="88"/>
        <v>5</v>
      </c>
      <c r="AO102" s="67"/>
      <c r="AP102" s="60">
        <v>30</v>
      </c>
      <c r="AQ102" s="60">
        <v>1</v>
      </c>
      <c r="AR102" s="60">
        <v>5</v>
      </c>
      <c r="AS102" s="60">
        <f t="shared" si="89"/>
        <v>6</v>
      </c>
      <c r="AT102" s="67"/>
      <c r="AU102" s="60"/>
      <c r="AV102" s="60"/>
      <c r="AW102" s="60"/>
      <c r="AX102" s="60">
        <f t="shared" si="90"/>
        <v>0</v>
      </c>
      <c r="AY102" s="67"/>
      <c r="AZ102" s="60"/>
      <c r="BA102" s="60"/>
      <c r="BB102" s="60"/>
      <c r="BC102" s="60">
        <f t="shared" si="91"/>
        <v>0</v>
      </c>
      <c r="BD102" s="67"/>
      <c r="BE102" s="60"/>
      <c r="BF102" s="60"/>
      <c r="BG102" s="60"/>
      <c r="BH102" s="60">
        <f t="shared" si="92"/>
        <v>0</v>
      </c>
      <c r="BI102" s="67"/>
      <c r="BJ102" s="60"/>
      <c r="BK102" s="60"/>
      <c r="BL102" s="60"/>
      <c r="BM102" s="60">
        <f t="shared" si="93"/>
        <v>0</v>
      </c>
      <c r="BN102" s="67"/>
    </row>
    <row r="103" spans="1:66" x14ac:dyDescent="0.25">
      <c r="A103" s="56">
        <f t="shared" si="68"/>
        <v>54</v>
      </c>
      <c r="B103" s="89" t="s">
        <v>746</v>
      </c>
      <c r="C103" s="87" t="s">
        <v>747</v>
      </c>
      <c r="D103" s="89" t="s">
        <v>22</v>
      </c>
      <c r="E103" s="56">
        <f t="shared" si="67"/>
        <v>11</v>
      </c>
      <c r="F103" s="56">
        <f t="shared" si="71"/>
        <v>1</v>
      </c>
      <c r="G103" s="67"/>
      <c r="H103" s="74">
        <f t="shared" si="72"/>
        <v>25</v>
      </c>
      <c r="I103" s="74" t="str">
        <f t="shared" si="73"/>
        <v/>
      </c>
      <c r="J103" s="74" t="str">
        <f t="shared" si="74"/>
        <v/>
      </c>
      <c r="K103" s="74" t="str">
        <f t="shared" si="75"/>
        <v/>
      </c>
      <c r="L103" s="74" t="str">
        <f t="shared" si="76"/>
        <v/>
      </c>
      <c r="M103" s="74" t="str">
        <f t="shared" si="77"/>
        <v/>
      </c>
      <c r="N103" s="74" t="str">
        <f t="shared" si="69"/>
        <v/>
      </c>
      <c r="O103" s="74" t="str">
        <f t="shared" si="70"/>
        <v/>
      </c>
      <c r="P103" s="67"/>
      <c r="Q103" s="56">
        <f t="shared" si="94"/>
        <v>11</v>
      </c>
      <c r="R103" s="74" t="str">
        <f t="shared" si="78"/>
        <v/>
      </c>
      <c r="S103" s="74" t="str">
        <f t="shared" si="79"/>
        <v/>
      </c>
      <c r="T103" s="74" t="str">
        <f t="shared" si="80"/>
        <v/>
      </c>
      <c r="U103" s="74" t="str">
        <f t="shared" si="81"/>
        <v/>
      </c>
      <c r="V103" s="74" t="str">
        <f t="shared" si="82"/>
        <v/>
      </c>
      <c r="W103" s="74" t="str">
        <f t="shared" si="83"/>
        <v/>
      </c>
      <c r="X103" s="74" t="str">
        <f t="shared" si="84"/>
        <v/>
      </c>
      <c r="Y103" s="60" t="str">
        <f t="shared" si="85"/>
        <v/>
      </c>
      <c r="Z103" s="67"/>
      <c r="AA103" s="60">
        <v>25</v>
      </c>
      <c r="AB103" s="60">
        <v>6</v>
      </c>
      <c r="AC103" s="60">
        <v>5</v>
      </c>
      <c r="AD103" s="60">
        <f t="shared" si="86"/>
        <v>11</v>
      </c>
      <c r="AE103" s="67"/>
      <c r="AF103" s="60"/>
      <c r="AG103" s="60"/>
      <c r="AH103" s="60"/>
      <c r="AI103" s="60">
        <f t="shared" si="87"/>
        <v>0</v>
      </c>
      <c r="AJ103" s="67"/>
      <c r="AK103" s="60"/>
      <c r="AL103" s="60"/>
      <c r="AM103" s="60"/>
      <c r="AN103" s="60">
        <f t="shared" si="88"/>
        <v>0</v>
      </c>
      <c r="AO103" s="67"/>
      <c r="AP103" s="60"/>
      <c r="AQ103" s="60"/>
      <c r="AR103" s="60"/>
      <c r="AS103" s="60">
        <f t="shared" si="89"/>
        <v>0</v>
      </c>
      <c r="AT103" s="67"/>
      <c r="AU103" s="60"/>
      <c r="AV103" s="60"/>
      <c r="AW103" s="60"/>
      <c r="AX103" s="60">
        <f t="shared" si="90"/>
        <v>0</v>
      </c>
      <c r="AY103" s="67"/>
      <c r="AZ103" s="60"/>
      <c r="BA103" s="60"/>
      <c r="BB103" s="60"/>
      <c r="BC103" s="60">
        <f t="shared" si="91"/>
        <v>0</v>
      </c>
      <c r="BD103" s="67"/>
      <c r="BE103" s="68"/>
      <c r="BF103" s="60"/>
      <c r="BG103" s="60"/>
      <c r="BH103" s="60">
        <f t="shared" si="92"/>
        <v>0</v>
      </c>
      <c r="BI103" s="67"/>
      <c r="BJ103" s="60"/>
      <c r="BK103" s="60"/>
      <c r="BL103" s="60"/>
      <c r="BM103" s="60">
        <f t="shared" si="93"/>
        <v>0</v>
      </c>
      <c r="BN103" s="67"/>
    </row>
    <row r="104" spans="1:66" x14ac:dyDescent="0.25">
      <c r="A104" s="56">
        <v>56</v>
      </c>
      <c r="B104" s="87" t="s">
        <v>188</v>
      </c>
      <c r="C104" s="87" t="s">
        <v>873</v>
      </c>
      <c r="D104" s="87" t="s">
        <v>120</v>
      </c>
      <c r="E104" s="56">
        <f t="shared" si="67"/>
        <v>10</v>
      </c>
      <c r="F104" s="56">
        <f t="shared" si="71"/>
        <v>2</v>
      </c>
      <c r="G104" s="67"/>
      <c r="H104" s="60" t="str">
        <f t="shared" si="72"/>
        <v/>
      </c>
      <c r="I104" s="60" t="str">
        <f t="shared" si="73"/>
        <v/>
      </c>
      <c r="J104" s="60">
        <f t="shared" si="74"/>
        <v>36</v>
      </c>
      <c r="K104" s="60" t="str">
        <f t="shared" si="75"/>
        <v/>
      </c>
      <c r="L104" s="60">
        <f t="shared" si="76"/>
        <v>41</v>
      </c>
      <c r="M104" s="60" t="str">
        <f t="shared" si="77"/>
        <v/>
      </c>
      <c r="N104" s="60" t="str">
        <f t="shared" si="69"/>
        <v/>
      </c>
      <c r="O104" s="60" t="str">
        <f t="shared" si="70"/>
        <v/>
      </c>
      <c r="P104" s="67"/>
      <c r="Q104" s="56">
        <f t="shared" si="94"/>
        <v>10</v>
      </c>
      <c r="R104" s="60" t="str">
        <f t="shared" si="78"/>
        <v/>
      </c>
      <c r="S104" s="60" t="str">
        <f t="shared" si="79"/>
        <v/>
      </c>
      <c r="T104" s="60" t="str">
        <f t="shared" si="80"/>
        <v/>
      </c>
      <c r="U104" s="60" t="str">
        <f t="shared" si="81"/>
        <v/>
      </c>
      <c r="V104" s="60" t="str">
        <f t="shared" si="82"/>
        <v/>
      </c>
      <c r="W104" s="60" t="str">
        <f t="shared" si="83"/>
        <v/>
      </c>
      <c r="X104" s="60" t="str">
        <f t="shared" si="84"/>
        <v/>
      </c>
      <c r="Y104" s="60" t="str">
        <f t="shared" si="85"/>
        <v/>
      </c>
      <c r="Z104" s="67"/>
      <c r="AA104" s="60"/>
      <c r="AB104" s="60"/>
      <c r="AC104" s="60"/>
      <c r="AD104" s="60">
        <f t="shared" si="86"/>
        <v>0</v>
      </c>
      <c r="AE104" s="67"/>
      <c r="AF104" s="60"/>
      <c r="AG104" s="60"/>
      <c r="AH104" s="60"/>
      <c r="AI104" s="60">
        <f t="shared" si="87"/>
        <v>0</v>
      </c>
      <c r="AJ104" s="67"/>
      <c r="AK104" s="60">
        <v>36</v>
      </c>
      <c r="AL104" s="60">
        <v>0</v>
      </c>
      <c r="AM104" s="60">
        <v>5</v>
      </c>
      <c r="AN104" s="60">
        <f t="shared" si="88"/>
        <v>5</v>
      </c>
      <c r="AO104" s="67"/>
      <c r="AP104" s="60"/>
      <c r="AQ104" s="60"/>
      <c r="AR104" s="60"/>
      <c r="AS104" s="60">
        <f t="shared" si="89"/>
        <v>0</v>
      </c>
      <c r="AT104" s="67"/>
      <c r="AU104" s="60">
        <v>41</v>
      </c>
      <c r="AV104" s="60">
        <v>0</v>
      </c>
      <c r="AW104" s="60">
        <v>5</v>
      </c>
      <c r="AX104" s="60">
        <f t="shared" si="90"/>
        <v>5</v>
      </c>
      <c r="AY104" s="67"/>
      <c r="AZ104" s="60"/>
      <c r="BA104" s="60"/>
      <c r="BB104" s="60"/>
      <c r="BC104" s="60">
        <f t="shared" si="91"/>
        <v>0</v>
      </c>
      <c r="BD104" s="67"/>
      <c r="BE104" s="60"/>
      <c r="BF104" s="60"/>
      <c r="BG104" s="60"/>
      <c r="BH104" s="60">
        <f t="shared" si="92"/>
        <v>0</v>
      </c>
      <c r="BI104" s="67"/>
      <c r="BJ104" s="60"/>
      <c r="BK104" s="60"/>
      <c r="BL104" s="60"/>
      <c r="BM104" s="60">
        <f t="shared" si="93"/>
        <v>0</v>
      </c>
      <c r="BN104" s="67"/>
    </row>
    <row r="105" spans="1:66" x14ac:dyDescent="0.25">
      <c r="A105" s="56">
        <f t="shared" si="68"/>
        <v>56</v>
      </c>
      <c r="B105" s="87" t="s">
        <v>100</v>
      </c>
      <c r="C105" s="87" t="s">
        <v>886</v>
      </c>
      <c r="D105" s="87" t="s">
        <v>455</v>
      </c>
      <c r="E105" s="56">
        <f t="shared" si="67"/>
        <v>10</v>
      </c>
      <c r="F105" s="56">
        <f t="shared" si="71"/>
        <v>1</v>
      </c>
      <c r="G105" s="67"/>
      <c r="H105" s="60" t="str">
        <f t="shared" si="72"/>
        <v/>
      </c>
      <c r="I105" s="60" t="str">
        <f t="shared" si="73"/>
        <v/>
      </c>
      <c r="J105" s="60" t="str">
        <f t="shared" si="74"/>
        <v/>
      </c>
      <c r="K105" s="60">
        <f t="shared" si="75"/>
        <v>26</v>
      </c>
      <c r="L105" s="60" t="str">
        <f t="shared" si="76"/>
        <v/>
      </c>
      <c r="M105" s="60" t="str">
        <f t="shared" si="77"/>
        <v/>
      </c>
      <c r="N105" s="60" t="str">
        <f t="shared" si="69"/>
        <v/>
      </c>
      <c r="O105" s="60" t="str">
        <f t="shared" si="70"/>
        <v/>
      </c>
      <c r="P105" s="67"/>
      <c r="Q105" s="56">
        <f t="shared" si="94"/>
        <v>10</v>
      </c>
      <c r="R105" s="60" t="str">
        <f t="shared" si="78"/>
        <v/>
      </c>
      <c r="S105" s="60" t="str">
        <f t="shared" si="79"/>
        <v/>
      </c>
      <c r="T105" s="60" t="str">
        <f t="shared" si="80"/>
        <v/>
      </c>
      <c r="U105" s="60" t="str">
        <f t="shared" si="81"/>
        <v/>
      </c>
      <c r="V105" s="60" t="str">
        <f t="shared" si="82"/>
        <v/>
      </c>
      <c r="W105" s="60" t="str">
        <f t="shared" si="83"/>
        <v/>
      </c>
      <c r="X105" s="60" t="str">
        <f t="shared" si="84"/>
        <v/>
      </c>
      <c r="Y105" s="60" t="str">
        <f t="shared" si="85"/>
        <v/>
      </c>
      <c r="Z105" s="67"/>
      <c r="AA105" s="60"/>
      <c r="AB105" s="60"/>
      <c r="AC105" s="60"/>
      <c r="AD105" s="60">
        <f t="shared" si="86"/>
        <v>0</v>
      </c>
      <c r="AE105" s="67"/>
      <c r="AF105" s="60"/>
      <c r="AG105" s="60"/>
      <c r="AH105" s="60"/>
      <c r="AI105" s="60">
        <f t="shared" si="87"/>
        <v>0</v>
      </c>
      <c r="AJ105" s="67"/>
      <c r="AK105" s="60"/>
      <c r="AL105" s="60"/>
      <c r="AM105" s="60"/>
      <c r="AN105" s="60">
        <f t="shared" si="88"/>
        <v>0</v>
      </c>
      <c r="AO105" s="67"/>
      <c r="AP105" s="60">
        <v>26</v>
      </c>
      <c r="AQ105" s="60">
        <v>5</v>
      </c>
      <c r="AR105" s="60">
        <v>5</v>
      </c>
      <c r="AS105" s="60">
        <f t="shared" si="89"/>
        <v>10</v>
      </c>
      <c r="AT105" s="67"/>
      <c r="AU105" s="60"/>
      <c r="AV105" s="60"/>
      <c r="AW105" s="60"/>
      <c r="AX105" s="60">
        <f t="shared" si="90"/>
        <v>0</v>
      </c>
      <c r="AY105" s="67"/>
      <c r="AZ105" s="60"/>
      <c r="BA105" s="60"/>
      <c r="BB105" s="60"/>
      <c r="BC105" s="60">
        <f t="shared" si="91"/>
        <v>0</v>
      </c>
      <c r="BD105" s="67"/>
      <c r="BE105" s="60"/>
      <c r="BF105" s="60"/>
      <c r="BG105" s="60"/>
      <c r="BH105" s="60">
        <f t="shared" si="92"/>
        <v>0</v>
      </c>
      <c r="BI105" s="67"/>
      <c r="BJ105" s="60"/>
      <c r="BK105" s="60"/>
      <c r="BL105" s="60"/>
      <c r="BM105" s="60">
        <f t="shared" si="93"/>
        <v>0</v>
      </c>
      <c r="BN105" s="67"/>
    </row>
    <row r="106" spans="1:66" x14ac:dyDescent="0.25">
      <c r="A106" s="56">
        <v>58</v>
      </c>
      <c r="B106" s="89" t="s">
        <v>760</v>
      </c>
      <c r="C106" s="87" t="s">
        <v>761</v>
      </c>
      <c r="D106" s="89" t="s">
        <v>828</v>
      </c>
      <c r="E106" s="56">
        <f t="shared" si="67"/>
        <v>9</v>
      </c>
      <c r="F106" s="56">
        <f t="shared" si="71"/>
        <v>1</v>
      </c>
      <c r="G106" s="67"/>
      <c r="H106" s="74">
        <f t="shared" si="72"/>
        <v>27</v>
      </c>
      <c r="I106" s="74" t="str">
        <f t="shared" si="73"/>
        <v/>
      </c>
      <c r="J106" s="74" t="str">
        <f t="shared" si="74"/>
        <v/>
      </c>
      <c r="K106" s="74" t="str">
        <f t="shared" si="75"/>
        <v/>
      </c>
      <c r="L106" s="74" t="str">
        <f t="shared" si="76"/>
        <v/>
      </c>
      <c r="M106" s="74" t="str">
        <f t="shared" si="77"/>
        <v/>
      </c>
      <c r="N106" s="74" t="str">
        <f t="shared" si="69"/>
        <v/>
      </c>
      <c r="O106" s="74" t="str">
        <f t="shared" si="70"/>
        <v/>
      </c>
      <c r="P106" s="67"/>
      <c r="Q106" s="56">
        <f t="shared" si="94"/>
        <v>9</v>
      </c>
      <c r="R106" s="74" t="str">
        <f t="shared" si="78"/>
        <v/>
      </c>
      <c r="S106" s="74" t="str">
        <f t="shared" si="79"/>
        <v/>
      </c>
      <c r="T106" s="74" t="str">
        <f t="shared" si="80"/>
        <v/>
      </c>
      <c r="U106" s="74" t="str">
        <f t="shared" si="81"/>
        <v/>
      </c>
      <c r="V106" s="74" t="str">
        <f t="shared" si="82"/>
        <v/>
      </c>
      <c r="W106" s="74" t="str">
        <f t="shared" si="83"/>
        <v/>
      </c>
      <c r="X106" s="74" t="str">
        <f t="shared" si="84"/>
        <v/>
      </c>
      <c r="Y106" s="60" t="str">
        <f t="shared" si="85"/>
        <v/>
      </c>
      <c r="Z106" s="67"/>
      <c r="AA106" s="60">
        <v>27</v>
      </c>
      <c r="AB106" s="60">
        <v>4</v>
      </c>
      <c r="AC106" s="60">
        <v>5</v>
      </c>
      <c r="AD106" s="60">
        <f t="shared" si="86"/>
        <v>9</v>
      </c>
      <c r="AE106" s="67"/>
      <c r="AF106" s="60"/>
      <c r="AG106" s="60"/>
      <c r="AH106" s="60"/>
      <c r="AI106" s="60">
        <f t="shared" si="87"/>
        <v>0</v>
      </c>
      <c r="AJ106" s="67"/>
      <c r="AK106" s="68"/>
      <c r="AL106" s="60"/>
      <c r="AM106" s="60"/>
      <c r="AN106" s="60">
        <f t="shared" si="88"/>
        <v>0</v>
      </c>
      <c r="AO106" s="67"/>
      <c r="AP106" s="79"/>
      <c r="AQ106" s="60"/>
      <c r="AR106" s="60"/>
      <c r="AS106" s="60">
        <f t="shared" si="89"/>
        <v>0</v>
      </c>
      <c r="AT106" s="67"/>
      <c r="AU106" s="60"/>
      <c r="AV106" s="60"/>
      <c r="AW106" s="60"/>
      <c r="AX106" s="60">
        <f t="shared" si="90"/>
        <v>0</v>
      </c>
      <c r="AY106" s="67"/>
      <c r="AZ106" s="60"/>
      <c r="BA106" s="60"/>
      <c r="BB106" s="60"/>
      <c r="BC106" s="60">
        <f t="shared" si="91"/>
        <v>0</v>
      </c>
      <c r="BD106" s="67"/>
      <c r="BE106" s="60"/>
      <c r="BF106" s="60"/>
      <c r="BG106" s="60"/>
      <c r="BH106" s="60">
        <f t="shared" si="92"/>
        <v>0</v>
      </c>
      <c r="BI106" s="67"/>
      <c r="BJ106" s="60"/>
      <c r="BK106" s="60"/>
      <c r="BL106" s="60"/>
      <c r="BM106" s="60">
        <f t="shared" si="93"/>
        <v>0</v>
      </c>
      <c r="BN106" s="67"/>
    </row>
    <row r="107" spans="1:66" x14ac:dyDescent="0.25">
      <c r="A107" s="56">
        <v>59</v>
      </c>
      <c r="B107" s="87" t="s">
        <v>272</v>
      </c>
      <c r="C107" s="87" t="s">
        <v>901</v>
      </c>
      <c r="D107" s="87" t="s">
        <v>11</v>
      </c>
      <c r="E107" s="56">
        <f t="shared" si="67"/>
        <v>5</v>
      </c>
      <c r="F107" s="56">
        <f t="shared" si="71"/>
        <v>1</v>
      </c>
      <c r="G107" s="67"/>
      <c r="H107" s="60" t="str">
        <f t="shared" si="72"/>
        <v/>
      </c>
      <c r="I107" s="60" t="str">
        <f t="shared" si="73"/>
        <v/>
      </c>
      <c r="J107" s="60" t="str">
        <f t="shared" si="74"/>
        <v/>
      </c>
      <c r="K107" s="60" t="str">
        <f t="shared" si="75"/>
        <v/>
      </c>
      <c r="L107" s="60">
        <f t="shared" si="76"/>
        <v>32</v>
      </c>
      <c r="M107" s="60" t="str">
        <f t="shared" si="77"/>
        <v/>
      </c>
      <c r="N107" s="60" t="str">
        <f t="shared" si="69"/>
        <v/>
      </c>
      <c r="O107" s="60" t="str">
        <f t="shared" si="70"/>
        <v/>
      </c>
      <c r="P107" s="67"/>
      <c r="Q107" s="56">
        <f t="shared" si="94"/>
        <v>5</v>
      </c>
      <c r="R107" s="60" t="str">
        <f t="shared" si="78"/>
        <v/>
      </c>
      <c r="S107" s="60" t="str">
        <f t="shared" si="79"/>
        <v/>
      </c>
      <c r="T107" s="60" t="str">
        <f t="shared" si="80"/>
        <v/>
      </c>
      <c r="U107" s="60" t="str">
        <f t="shared" si="81"/>
        <v/>
      </c>
      <c r="V107" s="60" t="str">
        <f t="shared" si="82"/>
        <v/>
      </c>
      <c r="W107" s="60" t="str">
        <f t="shared" si="83"/>
        <v/>
      </c>
      <c r="X107" s="60" t="str">
        <f t="shared" si="84"/>
        <v/>
      </c>
      <c r="Y107" s="60" t="str">
        <f t="shared" si="85"/>
        <v/>
      </c>
      <c r="Z107" s="67"/>
      <c r="AA107" s="60"/>
      <c r="AB107" s="60"/>
      <c r="AC107" s="60"/>
      <c r="AD107" s="60">
        <f t="shared" si="86"/>
        <v>0</v>
      </c>
      <c r="AE107" s="67"/>
      <c r="AF107" s="60"/>
      <c r="AG107" s="60"/>
      <c r="AH107" s="60"/>
      <c r="AI107" s="60">
        <f t="shared" si="87"/>
        <v>0</v>
      </c>
      <c r="AJ107" s="67"/>
      <c r="AK107" s="60"/>
      <c r="AL107" s="60"/>
      <c r="AM107" s="60"/>
      <c r="AN107" s="60">
        <f t="shared" si="88"/>
        <v>0</v>
      </c>
      <c r="AO107" s="67"/>
      <c r="AP107" s="60"/>
      <c r="AQ107" s="60"/>
      <c r="AR107" s="60"/>
      <c r="AS107" s="60">
        <f t="shared" si="89"/>
        <v>0</v>
      </c>
      <c r="AT107" s="67"/>
      <c r="AU107" s="60">
        <v>32</v>
      </c>
      <c r="AV107" s="60">
        <v>0</v>
      </c>
      <c r="AW107" s="60">
        <v>5</v>
      </c>
      <c r="AX107" s="60">
        <f t="shared" si="90"/>
        <v>5</v>
      </c>
      <c r="AY107" s="67"/>
      <c r="AZ107" s="60"/>
      <c r="BA107" s="60"/>
      <c r="BB107" s="60"/>
      <c r="BC107" s="60">
        <f t="shared" si="91"/>
        <v>0</v>
      </c>
      <c r="BD107" s="67"/>
      <c r="BE107" s="60"/>
      <c r="BF107" s="60"/>
      <c r="BG107" s="60"/>
      <c r="BH107" s="60">
        <f t="shared" si="92"/>
        <v>0</v>
      </c>
      <c r="BI107" s="67"/>
      <c r="BJ107" s="60"/>
      <c r="BK107" s="60"/>
      <c r="BL107" s="60"/>
      <c r="BM107" s="60">
        <f t="shared" si="93"/>
        <v>0</v>
      </c>
      <c r="BN107" s="67"/>
    </row>
    <row r="108" spans="1:66" x14ac:dyDescent="0.25">
      <c r="A108" s="56">
        <f t="shared" si="68"/>
        <v>59</v>
      </c>
      <c r="B108" s="89" t="s">
        <v>753</v>
      </c>
      <c r="C108" s="87" t="s">
        <v>299</v>
      </c>
      <c r="D108" s="89" t="s">
        <v>22</v>
      </c>
      <c r="E108" s="56">
        <f t="shared" si="67"/>
        <v>5</v>
      </c>
      <c r="F108" s="56">
        <f t="shared" si="71"/>
        <v>1</v>
      </c>
      <c r="G108" s="67"/>
      <c r="H108" s="74" t="str">
        <f t="shared" si="72"/>
        <v>DSQ</v>
      </c>
      <c r="I108" s="74" t="str">
        <f t="shared" si="73"/>
        <v/>
      </c>
      <c r="J108" s="74" t="str">
        <f t="shared" si="74"/>
        <v/>
      </c>
      <c r="K108" s="74" t="str">
        <f t="shared" si="75"/>
        <v/>
      </c>
      <c r="L108" s="74" t="str">
        <f t="shared" si="76"/>
        <v/>
      </c>
      <c r="M108" s="74" t="str">
        <f t="shared" si="77"/>
        <v/>
      </c>
      <c r="N108" s="74" t="str">
        <f t="shared" si="69"/>
        <v/>
      </c>
      <c r="O108" s="74" t="str">
        <f t="shared" si="70"/>
        <v/>
      </c>
      <c r="P108" s="67"/>
      <c r="Q108" s="56">
        <f t="shared" si="94"/>
        <v>5</v>
      </c>
      <c r="R108" s="74" t="str">
        <f t="shared" si="78"/>
        <v/>
      </c>
      <c r="S108" s="74" t="str">
        <f t="shared" si="79"/>
        <v/>
      </c>
      <c r="T108" s="74" t="str">
        <f t="shared" si="80"/>
        <v/>
      </c>
      <c r="U108" s="74" t="str">
        <f t="shared" si="81"/>
        <v/>
      </c>
      <c r="V108" s="74" t="str">
        <f t="shared" si="82"/>
        <v/>
      </c>
      <c r="W108" s="74" t="str">
        <f t="shared" si="83"/>
        <v/>
      </c>
      <c r="X108" s="74" t="str">
        <f t="shared" si="84"/>
        <v/>
      </c>
      <c r="Y108" s="60" t="str">
        <f t="shared" si="85"/>
        <v/>
      </c>
      <c r="Z108" s="67"/>
      <c r="AA108" s="88" t="s">
        <v>56</v>
      </c>
      <c r="AB108" s="60">
        <v>0</v>
      </c>
      <c r="AC108" s="60">
        <v>5</v>
      </c>
      <c r="AD108" s="60">
        <f t="shared" si="86"/>
        <v>5</v>
      </c>
      <c r="AE108" s="67"/>
      <c r="AF108" s="76"/>
      <c r="AG108" s="60"/>
      <c r="AH108" s="60"/>
      <c r="AI108" s="60">
        <f t="shared" si="87"/>
        <v>0</v>
      </c>
      <c r="AJ108" s="67"/>
      <c r="AK108" s="79"/>
      <c r="AL108" s="60"/>
      <c r="AM108" s="60"/>
      <c r="AN108" s="60">
        <f t="shared" si="88"/>
        <v>0</v>
      </c>
      <c r="AO108" s="67"/>
      <c r="AP108" s="60"/>
      <c r="AQ108" s="60"/>
      <c r="AR108" s="60"/>
      <c r="AS108" s="60">
        <f t="shared" si="89"/>
        <v>0</v>
      </c>
      <c r="AT108" s="67"/>
      <c r="AU108" s="60"/>
      <c r="AV108" s="60"/>
      <c r="AW108" s="60"/>
      <c r="AX108" s="60">
        <f t="shared" si="90"/>
        <v>0</v>
      </c>
      <c r="AY108" s="67"/>
      <c r="AZ108" s="60"/>
      <c r="BA108" s="60"/>
      <c r="BB108" s="60"/>
      <c r="BC108" s="60">
        <f t="shared" si="91"/>
        <v>0</v>
      </c>
      <c r="BD108" s="67"/>
      <c r="BE108" s="60"/>
      <c r="BF108" s="60"/>
      <c r="BG108" s="60"/>
      <c r="BH108" s="60">
        <f t="shared" si="92"/>
        <v>0</v>
      </c>
      <c r="BI108" s="67"/>
      <c r="BJ108" s="60"/>
      <c r="BK108" s="60"/>
      <c r="BL108" s="60"/>
      <c r="BM108" s="60">
        <f t="shared" si="93"/>
        <v>0</v>
      </c>
      <c r="BN108" s="67"/>
    </row>
    <row r="109" spans="1:66" x14ac:dyDescent="0.25">
      <c r="A109" s="56">
        <f t="shared" si="68"/>
        <v>59</v>
      </c>
      <c r="B109" s="89" t="s">
        <v>775</v>
      </c>
      <c r="C109" s="87" t="s">
        <v>776</v>
      </c>
      <c r="D109" s="89" t="s">
        <v>246</v>
      </c>
      <c r="E109" s="56">
        <f t="shared" si="67"/>
        <v>5</v>
      </c>
      <c r="F109" s="56">
        <f t="shared" si="71"/>
        <v>1</v>
      </c>
      <c r="G109" s="67"/>
      <c r="H109" s="60" t="str">
        <f t="shared" si="72"/>
        <v>DSQ</v>
      </c>
      <c r="I109" s="60" t="str">
        <f t="shared" si="73"/>
        <v/>
      </c>
      <c r="J109" s="60" t="str">
        <f t="shared" si="74"/>
        <v/>
      </c>
      <c r="K109" s="60" t="str">
        <f t="shared" si="75"/>
        <v/>
      </c>
      <c r="L109" s="60" t="str">
        <f t="shared" si="76"/>
        <v/>
      </c>
      <c r="M109" s="60" t="str">
        <f t="shared" si="77"/>
        <v/>
      </c>
      <c r="N109" s="60" t="str">
        <f t="shared" si="69"/>
        <v/>
      </c>
      <c r="O109" s="60" t="str">
        <f t="shared" si="70"/>
        <v/>
      </c>
      <c r="P109" s="67"/>
      <c r="Q109" s="56">
        <f t="shared" si="94"/>
        <v>5</v>
      </c>
      <c r="R109" s="60" t="str">
        <f t="shared" si="78"/>
        <v/>
      </c>
      <c r="S109" s="60" t="str">
        <f t="shared" si="79"/>
        <v/>
      </c>
      <c r="T109" s="60" t="str">
        <f t="shared" si="80"/>
        <v/>
      </c>
      <c r="U109" s="60" t="str">
        <f t="shared" si="81"/>
        <v/>
      </c>
      <c r="V109" s="60" t="str">
        <f t="shared" si="82"/>
        <v/>
      </c>
      <c r="W109" s="60" t="str">
        <f t="shared" si="83"/>
        <v/>
      </c>
      <c r="X109" s="60" t="str">
        <f t="shared" si="84"/>
        <v/>
      </c>
      <c r="Y109" s="60" t="str">
        <f t="shared" si="85"/>
        <v/>
      </c>
      <c r="Z109" s="67"/>
      <c r="AA109" s="88" t="s">
        <v>56</v>
      </c>
      <c r="AB109" s="60">
        <v>0</v>
      </c>
      <c r="AC109" s="60">
        <v>5</v>
      </c>
      <c r="AD109" s="60">
        <f t="shared" si="86"/>
        <v>5</v>
      </c>
      <c r="AE109" s="67"/>
      <c r="AF109" s="76"/>
      <c r="AG109" s="60"/>
      <c r="AH109" s="60"/>
      <c r="AI109" s="60">
        <f t="shared" si="87"/>
        <v>0</v>
      </c>
      <c r="AJ109" s="67"/>
      <c r="AK109" s="60"/>
      <c r="AL109" s="60"/>
      <c r="AM109" s="60"/>
      <c r="AN109" s="60">
        <f t="shared" si="88"/>
        <v>0</v>
      </c>
      <c r="AO109" s="67"/>
      <c r="AP109" s="60"/>
      <c r="AQ109" s="60"/>
      <c r="AR109" s="60"/>
      <c r="AS109" s="60">
        <f t="shared" si="89"/>
        <v>0</v>
      </c>
      <c r="AT109" s="67"/>
      <c r="AU109" s="60"/>
      <c r="AV109" s="60"/>
      <c r="AW109" s="60"/>
      <c r="AX109" s="60">
        <f t="shared" si="90"/>
        <v>0</v>
      </c>
      <c r="AY109" s="67"/>
      <c r="AZ109" s="60"/>
      <c r="BA109" s="60"/>
      <c r="BB109" s="60"/>
      <c r="BC109" s="60">
        <f t="shared" si="91"/>
        <v>0</v>
      </c>
      <c r="BD109" s="67"/>
      <c r="BE109" s="60"/>
      <c r="BF109" s="60"/>
      <c r="BG109" s="60"/>
      <c r="BH109" s="60">
        <f t="shared" si="92"/>
        <v>0</v>
      </c>
      <c r="BI109" s="67"/>
      <c r="BJ109" s="60"/>
      <c r="BK109" s="60"/>
      <c r="BL109" s="60"/>
      <c r="BM109" s="60">
        <f t="shared" si="93"/>
        <v>0</v>
      </c>
      <c r="BN109" s="67"/>
    </row>
    <row r="111" spans="1:66" ht="18.75" x14ac:dyDescent="0.3">
      <c r="A111" s="2" t="s">
        <v>712</v>
      </c>
      <c r="B111" s="2"/>
      <c r="C111" s="2"/>
      <c r="D111" s="2"/>
      <c r="E111" s="4"/>
      <c r="F111" s="4"/>
      <c r="G111" s="4"/>
      <c r="H111" s="2"/>
      <c r="I111" s="4"/>
      <c r="J111" s="4"/>
      <c r="K111" s="4"/>
      <c r="L111" s="4"/>
      <c r="M111" s="4"/>
      <c r="N111" s="4"/>
      <c r="O111" s="4"/>
      <c r="P111" s="4"/>
      <c r="Q111" s="4"/>
      <c r="R111" s="2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2"/>
      <c r="AG111" s="4"/>
      <c r="AH111" s="4"/>
      <c r="AI111" s="2"/>
      <c r="AJ111" s="4"/>
      <c r="AK111" s="4"/>
      <c r="AL111" s="4"/>
      <c r="AM111" s="4"/>
      <c r="AN111" s="4"/>
      <c r="AO111" s="4"/>
      <c r="AP111" s="4"/>
      <c r="AQ111" s="104"/>
      <c r="AR111" s="104"/>
      <c r="AS111" s="104"/>
      <c r="AT111" s="10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</row>
    <row r="112" spans="1:66" x14ac:dyDescent="0.25">
      <c r="A112" s="87" t="s">
        <v>911</v>
      </c>
      <c r="E112" s="5"/>
      <c r="F112" s="5"/>
      <c r="G112" s="3"/>
      <c r="H112" s="5"/>
      <c r="I112" s="5"/>
      <c r="J112" s="5"/>
      <c r="K112" s="5"/>
      <c r="L112" s="5"/>
      <c r="M112" s="5"/>
      <c r="N112" s="5"/>
      <c r="O112" s="5"/>
      <c r="P112" s="3"/>
      <c r="Q112" s="5"/>
      <c r="R112" s="5"/>
      <c r="S112" s="5"/>
      <c r="T112" s="5"/>
      <c r="U112" s="5"/>
      <c r="V112" s="5"/>
      <c r="W112" s="5"/>
      <c r="X112" s="5"/>
      <c r="Y112" s="5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</row>
    <row r="113" spans="1:66" ht="101.25" x14ac:dyDescent="0.25">
      <c r="A113" s="55"/>
      <c r="B113" s="55"/>
      <c r="C113" s="55"/>
      <c r="D113" s="55"/>
      <c r="E113" s="56"/>
      <c r="F113" s="56"/>
      <c r="G113" s="57"/>
      <c r="H113" s="58" t="s">
        <v>448</v>
      </c>
      <c r="I113" s="72" t="s">
        <v>449</v>
      </c>
      <c r="J113" s="70" t="s">
        <v>495</v>
      </c>
      <c r="K113" s="70" t="s">
        <v>450</v>
      </c>
      <c r="L113" s="58" t="s">
        <v>451</v>
      </c>
      <c r="M113" s="58" t="s">
        <v>393</v>
      </c>
      <c r="N113" s="58" t="s">
        <v>496</v>
      </c>
      <c r="O113" s="58" t="s">
        <v>497</v>
      </c>
      <c r="P113" s="57"/>
      <c r="Q113" s="56"/>
      <c r="R113" s="58" t="s">
        <v>448</v>
      </c>
      <c r="S113" s="72" t="s">
        <v>449</v>
      </c>
      <c r="T113" s="70" t="s">
        <v>495</v>
      </c>
      <c r="U113" s="70" t="s">
        <v>450</v>
      </c>
      <c r="V113" s="58" t="s">
        <v>451</v>
      </c>
      <c r="W113" s="58" t="s">
        <v>393</v>
      </c>
      <c r="X113" s="58" t="s">
        <v>496</v>
      </c>
      <c r="Y113" s="58" t="s">
        <v>497</v>
      </c>
      <c r="Z113" s="57"/>
      <c r="AA113" s="104" t="s">
        <v>452</v>
      </c>
      <c r="AB113" s="104"/>
      <c r="AC113" s="104"/>
      <c r="AD113" s="104"/>
      <c r="AE113" s="57"/>
      <c r="AF113" s="104" t="s">
        <v>479</v>
      </c>
      <c r="AG113" s="104"/>
      <c r="AH113" s="104"/>
      <c r="AI113" s="104"/>
      <c r="AJ113" s="57"/>
      <c r="AK113" s="104" t="s">
        <v>477</v>
      </c>
      <c r="AL113" s="104"/>
      <c r="AM113" s="104"/>
      <c r="AN113" s="104"/>
      <c r="AO113" s="57"/>
      <c r="AP113" s="104" t="s">
        <v>478</v>
      </c>
      <c r="AQ113" s="104"/>
      <c r="AR113" s="104"/>
      <c r="AS113" s="104"/>
      <c r="AT113" s="57"/>
      <c r="AU113" s="104" t="s">
        <v>457</v>
      </c>
      <c r="AV113" s="104"/>
      <c r="AW113" s="104"/>
      <c r="AX113" s="104"/>
      <c r="AY113" s="57"/>
      <c r="AZ113" s="104" t="s">
        <v>442</v>
      </c>
      <c r="BA113" s="104"/>
      <c r="BB113" s="104"/>
      <c r="BC113" s="104"/>
      <c r="BD113" s="57"/>
      <c r="BE113" s="104" t="s">
        <v>509</v>
      </c>
      <c r="BF113" s="104"/>
      <c r="BG113" s="104"/>
      <c r="BH113" s="104"/>
      <c r="BI113" s="57"/>
      <c r="BJ113" s="104" t="s">
        <v>510</v>
      </c>
      <c r="BK113" s="104"/>
      <c r="BL113" s="104"/>
      <c r="BM113" s="104"/>
      <c r="BN113" s="57"/>
    </row>
    <row r="114" spans="1:66" x14ac:dyDescent="0.25">
      <c r="A114" s="56"/>
      <c r="B114" s="55"/>
      <c r="C114" s="55"/>
      <c r="D114" s="55"/>
      <c r="E114" s="56"/>
      <c r="F114" s="56" t="s">
        <v>365</v>
      </c>
      <c r="G114" s="57"/>
      <c r="H114" s="71">
        <v>42404</v>
      </c>
      <c r="I114" s="69">
        <v>42405</v>
      </c>
      <c r="J114" s="73">
        <v>42410</v>
      </c>
      <c r="K114" s="61">
        <v>42411</v>
      </c>
      <c r="L114" s="61">
        <v>42415</v>
      </c>
      <c r="M114" s="69">
        <v>42430</v>
      </c>
      <c r="N114" s="61">
        <v>42805</v>
      </c>
      <c r="O114" s="61">
        <v>42441</v>
      </c>
      <c r="P114" s="57"/>
      <c r="Q114" s="56" t="s">
        <v>5</v>
      </c>
      <c r="R114" s="71">
        <v>42404</v>
      </c>
      <c r="S114" s="69">
        <v>42405</v>
      </c>
      <c r="T114" s="73">
        <v>42410</v>
      </c>
      <c r="U114" s="61">
        <v>42411</v>
      </c>
      <c r="V114" s="61">
        <v>42415</v>
      </c>
      <c r="W114" s="69">
        <v>42430</v>
      </c>
      <c r="X114" s="61">
        <v>42805</v>
      </c>
      <c r="Y114" s="61">
        <v>42441</v>
      </c>
      <c r="Z114" s="57"/>
      <c r="AA114" s="59"/>
      <c r="AB114" s="104" t="s">
        <v>508</v>
      </c>
      <c r="AC114" s="104"/>
      <c r="AD114" s="104"/>
      <c r="AE114" s="57"/>
      <c r="AF114" s="59"/>
      <c r="AG114" s="104" t="s">
        <v>508</v>
      </c>
      <c r="AH114" s="104"/>
      <c r="AI114" s="104"/>
      <c r="AJ114" s="57"/>
      <c r="AK114" s="59"/>
      <c r="AL114" s="104" t="s">
        <v>207</v>
      </c>
      <c r="AM114" s="104"/>
      <c r="AN114" s="104"/>
      <c r="AO114" s="57"/>
      <c r="AP114" s="59"/>
      <c r="AQ114" s="104" t="s">
        <v>207</v>
      </c>
      <c r="AR114" s="104"/>
      <c r="AS114" s="104"/>
      <c r="AT114" s="57"/>
      <c r="AU114" s="59"/>
      <c r="AV114" s="104" t="s">
        <v>207</v>
      </c>
      <c r="AW114" s="104"/>
      <c r="AX114" s="104"/>
      <c r="AY114" s="57"/>
      <c r="AZ114" s="59"/>
      <c r="BA114" s="104" t="s">
        <v>207</v>
      </c>
      <c r="BB114" s="104"/>
      <c r="BC114" s="104"/>
      <c r="BD114" s="57"/>
      <c r="BE114" s="59"/>
      <c r="BF114" s="104" t="s">
        <v>207</v>
      </c>
      <c r="BG114" s="104"/>
      <c r="BH114" s="104"/>
      <c r="BI114" s="57"/>
      <c r="BJ114" s="59"/>
      <c r="BK114" s="104" t="s">
        <v>207</v>
      </c>
      <c r="BL114" s="104"/>
      <c r="BM114" s="104"/>
      <c r="BN114" s="57"/>
    </row>
    <row r="115" spans="1:66" x14ac:dyDescent="0.25">
      <c r="A115" s="94" t="s">
        <v>1</v>
      </c>
      <c r="B115" s="63" t="s">
        <v>2</v>
      </c>
      <c r="C115" s="63" t="s">
        <v>3</v>
      </c>
      <c r="D115" s="63" t="s">
        <v>4</v>
      </c>
      <c r="E115" s="94" t="s">
        <v>5</v>
      </c>
      <c r="F115" s="94" t="s">
        <v>366</v>
      </c>
      <c r="G115" s="64"/>
      <c r="H115" s="105" t="s">
        <v>506</v>
      </c>
      <c r="I115" s="105"/>
      <c r="J115" s="105"/>
      <c r="K115" s="105"/>
      <c r="L115" s="105"/>
      <c r="M115" s="105"/>
      <c r="N115" s="105"/>
      <c r="O115" s="105"/>
      <c r="P115" s="64"/>
      <c r="Q115" s="94" t="s">
        <v>364</v>
      </c>
      <c r="R115" s="105" t="s">
        <v>507</v>
      </c>
      <c r="S115" s="106"/>
      <c r="T115" s="106"/>
      <c r="U115" s="106"/>
      <c r="V115" s="106"/>
      <c r="W115" s="106"/>
      <c r="X115" s="106"/>
      <c r="Y115" s="106"/>
      <c r="Z115" s="64"/>
      <c r="AA115" s="94" t="s">
        <v>1</v>
      </c>
      <c r="AB115" s="94" t="s">
        <v>205</v>
      </c>
      <c r="AC115" s="94" t="s">
        <v>204</v>
      </c>
      <c r="AD115" s="94" t="s">
        <v>206</v>
      </c>
      <c r="AE115" s="64"/>
      <c r="AF115" s="94" t="s">
        <v>1</v>
      </c>
      <c r="AG115" s="94" t="s">
        <v>205</v>
      </c>
      <c r="AH115" s="94" t="s">
        <v>204</v>
      </c>
      <c r="AI115" s="94" t="s">
        <v>206</v>
      </c>
      <c r="AJ115" s="64"/>
      <c r="AK115" s="94" t="s">
        <v>1</v>
      </c>
      <c r="AL115" s="94" t="s">
        <v>205</v>
      </c>
      <c r="AM115" s="94" t="s">
        <v>204</v>
      </c>
      <c r="AN115" s="94" t="s">
        <v>206</v>
      </c>
      <c r="AO115" s="64"/>
      <c r="AP115" s="94" t="s">
        <v>1</v>
      </c>
      <c r="AQ115" s="94" t="s">
        <v>205</v>
      </c>
      <c r="AR115" s="94" t="s">
        <v>204</v>
      </c>
      <c r="AS115" s="94" t="s">
        <v>206</v>
      </c>
      <c r="AT115" s="64"/>
      <c r="AU115" s="94" t="s">
        <v>1</v>
      </c>
      <c r="AV115" s="94" t="s">
        <v>205</v>
      </c>
      <c r="AW115" s="94" t="s">
        <v>204</v>
      </c>
      <c r="AX115" s="94" t="s">
        <v>206</v>
      </c>
      <c r="AY115" s="64"/>
      <c r="AZ115" s="94" t="s">
        <v>1</v>
      </c>
      <c r="BA115" s="94" t="s">
        <v>205</v>
      </c>
      <c r="BB115" s="94" t="s">
        <v>204</v>
      </c>
      <c r="BC115" s="94" t="s">
        <v>206</v>
      </c>
      <c r="BD115" s="64"/>
      <c r="BE115" s="94" t="s">
        <v>1</v>
      </c>
      <c r="BF115" s="94" t="s">
        <v>205</v>
      </c>
      <c r="BG115" s="94" t="s">
        <v>204</v>
      </c>
      <c r="BH115" s="94" t="s">
        <v>206</v>
      </c>
      <c r="BI115" s="64"/>
      <c r="BJ115" s="94" t="s">
        <v>1</v>
      </c>
      <c r="BK115" s="94" t="s">
        <v>205</v>
      </c>
      <c r="BL115" s="94" t="s">
        <v>204</v>
      </c>
      <c r="BM115" s="94" t="s">
        <v>206</v>
      </c>
      <c r="BN115" s="64"/>
    </row>
    <row r="116" spans="1:66" x14ac:dyDescent="0.25">
      <c r="A116" s="56">
        <v>1</v>
      </c>
      <c r="B116" s="89" t="s">
        <v>674</v>
      </c>
      <c r="C116" s="87" t="s">
        <v>810</v>
      </c>
      <c r="D116" s="89" t="s">
        <v>234</v>
      </c>
      <c r="E116" s="56">
        <f>Q116-V116</f>
        <v>405</v>
      </c>
      <c r="F116" s="56">
        <f t="shared" ref="F116:F147" si="95">COUNT(AC116,AH116,AM116,AR116,AW116,BB116,BG116,BL116)</f>
        <v>5</v>
      </c>
      <c r="G116" s="67"/>
      <c r="H116" s="74">
        <f t="shared" ref="H116:H147" si="96">IF(AA116="","",AA116)</f>
        <v>2</v>
      </c>
      <c r="I116" s="74">
        <f t="shared" ref="I116:I147" si="97">IF(AF116="","",AF116)</f>
        <v>1</v>
      </c>
      <c r="J116" s="74">
        <f t="shared" ref="J116:J147" si="98">IF(AK116="","",AK116)</f>
        <v>1</v>
      </c>
      <c r="K116" s="74">
        <f t="shared" ref="K116:K147" si="99">IF(AP116="","",AP116)</f>
        <v>1</v>
      </c>
      <c r="L116" s="67">
        <f t="shared" ref="L116:L130" si="100">IF(AU116="","",AU116)</f>
        <v>18</v>
      </c>
      <c r="M116" s="74" t="str">
        <f t="shared" ref="M116:M130" si="101">IF(AZ116="","",AZ116)</f>
        <v/>
      </c>
      <c r="N116" s="74" t="str">
        <f t="shared" ref="N116:N121" si="102">IF(BE116="","",BE116)</f>
        <v/>
      </c>
      <c r="O116" s="74" t="str">
        <f t="shared" ref="O116:O121" si="103">IF(BJ116="","",BJ116)</f>
        <v/>
      </c>
      <c r="P116" s="67"/>
      <c r="Q116" s="56">
        <f t="shared" ref="Q116:Q132" si="104">AD116+AI116+AN116+AS116+AX116+BC116+BH116</f>
        <v>418</v>
      </c>
      <c r="R116" s="74">
        <f t="shared" ref="R116:R146" si="105">IF($F116&gt;=5,IF(AB116="","",AB116),"")</f>
        <v>80</v>
      </c>
      <c r="S116" s="74">
        <f t="shared" ref="S116:S146" si="106">IF($F116&gt;=5,IF(AG116="","",AG116),"")</f>
        <v>100</v>
      </c>
      <c r="T116" s="74">
        <f t="shared" ref="T116:T146" si="107">IF($F116&gt;=5,IF(AL116="","",AL116),"")</f>
        <v>100</v>
      </c>
      <c r="U116" s="74">
        <f t="shared" ref="U116:U146" si="108">IF($F116&gt;=5,IF(AQ116="","",AQ116),"")</f>
        <v>100</v>
      </c>
      <c r="V116" s="67">
        <f t="shared" ref="V116:V130" si="109">IF($F116&gt;=5,IF(AV116="","",AV116),"")</f>
        <v>13</v>
      </c>
      <c r="W116" s="74" t="str">
        <f t="shared" ref="W116:W130" si="110">IF($F116&gt;=5,IF(BA116="","",BA116),"")</f>
        <v/>
      </c>
      <c r="X116" s="74" t="str">
        <f t="shared" ref="X116:X130" si="111">IF($F116&gt;=5,IF(BF116="","",BF116),"")</f>
        <v/>
      </c>
      <c r="Y116" s="60" t="str">
        <f t="shared" ref="Y116:Y130" si="112">IF($F116&gt;=5,IF(BK116="","",BK116),"")</f>
        <v/>
      </c>
      <c r="Z116" s="67"/>
      <c r="AA116" s="60">
        <v>2</v>
      </c>
      <c r="AB116" s="60">
        <v>80</v>
      </c>
      <c r="AC116" s="60">
        <v>5</v>
      </c>
      <c r="AD116" s="60">
        <f t="shared" ref="AD116:AD147" si="113">AB116+AC116</f>
        <v>85</v>
      </c>
      <c r="AE116" s="67"/>
      <c r="AF116" s="68">
        <v>1</v>
      </c>
      <c r="AG116" s="60">
        <v>100</v>
      </c>
      <c r="AH116" s="60">
        <v>5</v>
      </c>
      <c r="AI116" s="60">
        <f t="shared" ref="AI116:AI147" si="114">AG116+AH116</f>
        <v>105</v>
      </c>
      <c r="AJ116" s="67"/>
      <c r="AK116" s="60">
        <v>1</v>
      </c>
      <c r="AL116" s="60">
        <v>100</v>
      </c>
      <c r="AM116" s="60">
        <v>5</v>
      </c>
      <c r="AN116" s="60">
        <f t="shared" ref="AN116:AN147" si="115">AL116+AM116</f>
        <v>105</v>
      </c>
      <c r="AO116" s="67"/>
      <c r="AP116" s="60">
        <v>1</v>
      </c>
      <c r="AQ116" s="60">
        <v>100</v>
      </c>
      <c r="AR116" s="60">
        <v>5</v>
      </c>
      <c r="AS116" s="60">
        <f t="shared" ref="AS116:AS147" si="116">AQ116+AR116</f>
        <v>105</v>
      </c>
      <c r="AT116" s="67"/>
      <c r="AU116" s="60">
        <v>18</v>
      </c>
      <c r="AV116" s="60">
        <v>13</v>
      </c>
      <c r="AW116" s="60">
        <v>5</v>
      </c>
      <c r="AX116" s="60">
        <f t="shared" ref="AX116:AX147" si="117">AV116+AW116</f>
        <v>18</v>
      </c>
      <c r="AY116" s="67"/>
      <c r="AZ116" s="60"/>
      <c r="BA116" s="60"/>
      <c r="BB116" s="60"/>
      <c r="BC116" s="60">
        <f t="shared" ref="BC116:BC147" si="118">BA116+BB116</f>
        <v>0</v>
      </c>
      <c r="BD116" s="67"/>
      <c r="BE116" s="68"/>
      <c r="BF116" s="60"/>
      <c r="BG116" s="60"/>
      <c r="BH116" s="60">
        <f t="shared" ref="BH116:BH147" si="119">BF116+BG116</f>
        <v>0</v>
      </c>
      <c r="BI116" s="67"/>
      <c r="BJ116" s="60"/>
      <c r="BK116" s="60"/>
      <c r="BL116" s="60"/>
      <c r="BM116" s="60">
        <f t="shared" ref="BM116:BM147" si="120">BK116+BL116</f>
        <v>0</v>
      </c>
      <c r="BN116" s="67"/>
    </row>
    <row r="117" spans="1:66" x14ac:dyDescent="0.25">
      <c r="A117" s="56">
        <v>2</v>
      </c>
      <c r="B117" s="89" t="s">
        <v>27</v>
      </c>
      <c r="C117" s="87" t="s">
        <v>811</v>
      </c>
      <c r="D117" s="89" t="s">
        <v>249</v>
      </c>
      <c r="E117" s="56">
        <f>Q117-T117</f>
        <v>335</v>
      </c>
      <c r="F117" s="56">
        <f t="shared" si="95"/>
        <v>5</v>
      </c>
      <c r="G117" s="67"/>
      <c r="H117" s="74">
        <f t="shared" si="96"/>
        <v>1</v>
      </c>
      <c r="I117" s="74">
        <f t="shared" si="97"/>
        <v>2</v>
      </c>
      <c r="J117" s="67">
        <f t="shared" si="98"/>
        <v>6</v>
      </c>
      <c r="K117" s="74">
        <f t="shared" si="99"/>
        <v>4</v>
      </c>
      <c r="L117" s="74">
        <f t="shared" si="100"/>
        <v>2</v>
      </c>
      <c r="M117" s="74" t="str">
        <f t="shared" si="101"/>
        <v/>
      </c>
      <c r="N117" s="74" t="str">
        <f t="shared" si="102"/>
        <v/>
      </c>
      <c r="O117" s="74" t="str">
        <f t="shared" si="103"/>
        <v/>
      </c>
      <c r="P117" s="67"/>
      <c r="Q117" s="56">
        <f t="shared" si="104"/>
        <v>375</v>
      </c>
      <c r="R117" s="74">
        <f t="shared" si="105"/>
        <v>100</v>
      </c>
      <c r="S117" s="74">
        <f t="shared" si="106"/>
        <v>80</v>
      </c>
      <c r="T117" s="67">
        <f t="shared" si="107"/>
        <v>40</v>
      </c>
      <c r="U117" s="74">
        <f t="shared" si="108"/>
        <v>50</v>
      </c>
      <c r="V117" s="74">
        <f t="shared" si="109"/>
        <v>80</v>
      </c>
      <c r="W117" s="74" t="str">
        <f t="shared" si="110"/>
        <v/>
      </c>
      <c r="X117" s="74" t="str">
        <f t="shared" si="111"/>
        <v/>
      </c>
      <c r="Y117" s="60" t="str">
        <f t="shared" si="112"/>
        <v/>
      </c>
      <c r="Z117" s="67"/>
      <c r="AA117" s="60">
        <v>1</v>
      </c>
      <c r="AB117" s="60">
        <v>100</v>
      </c>
      <c r="AC117" s="60">
        <v>5</v>
      </c>
      <c r="AD117" s="60">
        <f t="shared" si="113"/>
        <v>105</v>
      </c>
      <c r="AE117" s="67"/>
      <c r="AF117" s="60">
        <v>2</v>
      </c>
      <c r="AG117" s="60">
        <v>80</v>
      </c>
      <c r="AH117" s="60">
        <v>5</v>
      </c>
      <c r="AI117" s="60">
        <f t="shared" si="114"/>
        <v>85</v>
      </c>
      <c r="AJ117" s="67"/>
      <c r="AK117" s="60">
        <v>6</v>
      </c>
      <c r="AL117" s="60">
        <v>40</v>
      </c>
      <c r="AM117" s="60">
        <v>5</v>
      </c>
      <c r="AN117" s="60">
        <f t="shared" si="115"/>
        <v>45</v>
      </c>
      <c r="AO117" s="67"/>
      <c r="AP117" s="60">
        <v>4</v>
      </c>
      <c r="AQ117" s="60">
        <v>50</v>
      </c>
      <c r="AR117" s="60">
        <v>5</v>
      </c>
      <c r="AS117" s="60">
        <f t="shared" si="116"/>
        <v>55</v>
      </c>
      <c r="AT117" s="67"/>
      <c r="AU117" s="60">
        <v>2</v>
      </c>
      <c r="AV117" s="60">
        <v>80</v>
      </c>
      <c r="AW117" s="60">
        <v>5</v>
      </c>
      <c r="AX117" s="60">
        <f t="shared" si="117"/>
        <v>85</v>
      </c>
      <c r="AY117" s="67"/>
      <c r="AZ117" s="60"/>
      <c r="BA117" s="60"/>
      <c r="BB117" s="60"/>
      <c r="BC117" s="60">
        <f t="shared" si="118"/>
        <v>0</v>
      </c>
      <c r="BD117" s="67"/>
      <c r="BE117" s="68"/>
      <c r="BF117" s="60"/>
      <c r="BG117" s="60"/>
      <c r="BH117" s="60">
        <f t="shared" si="119"/>
        <v>0</v>
      </c>
      <c r="BI117" s="67"/>
      <c r="BJ117" s="60"/>
      <c r="BK117" s="60"/>
      <c r="BL117" s="60"/>
      <c r="BM117" s="60">
        <f t="shared" si="120"/>
        <v>0</v>
      </c>
      <c r="BN117" s="67"/>
    </row>
    <row r="118" spans="1:66" x14ac:dyDescent="0.25">
      <c r="A118" s="56">
        <v>3</v>
      </c>
      <c r="B118" s="89" t="s">
        <v>807</v>
      </c>
      <c r="C118" s="87" t="s">
        <v>211</v>
      </c>
      <c r="D118" s="89" t="s">
        <v>18</v>
      </c>
      <c r="E118" s="56">
        <f>Q118-R118</f>
        <v>275</v>
      </c>
      <c r="F118" s="56">
        <f t="shared" si="95"/>
        <v>5</v>
      </c>
      <c r="G118" s="67"/>
      <c r="H118" s="67">
        <f t="shared" si="96"/>
        <v>4</v>
      </c>
      <c r="I118" s="74">
        <f t="shared" si="97"/>
        <v>4</v>
      </c>
      <c r="J118" s="74">
        <f t="shared" si="98"/>
        <v>3</v>
      </c>
      <c r="K118" s="74">
        <f t="shared" si="99"/>
        <v>2</v>
      </c>
      <c r="L118" s="74">
        <f t="shared" si="100"/>
        <v>3</v>
      </c>
      <c r="M118" s="74" t="str">
        <f t="shared" si="101"/>
        <v/>
      </c>
      <c r="N118" s="74" t="str">
        <f t="shared" si="102"/>
        <v/>
      </c>
      <c r="O118" s="74" t="str">
        <f t="shared" si="103"/>
        <v/>
      </c>
      <c r="P118" s="67"/>
      <c r="Q118" s="56">
        <f t="shared" si="104"/>
        <v>325</v>
      </c>
      <c r="R118" s="67">
        <f t="shared" si="105"/>
        <v>50</v>
      </c>
      <c r="S118" s="74">
        <f t="shared" si="106"/>
        <v>50</v>
      </c>
      <c r="T118" s="74">
        <f t="shared" si="107"/>
        <v>60</v>
      </c>
      <c r="U118" s="74">
        <f t="shared" si="108"/>
        <v>80</v>
      </c>
      <c r="V118" s="74">
        <f t="shared" si="109"/>
        <v>60</v>
      </c>
      <c r="W118" s="74" t="str">
        <f t="shared" si="110"/>
        <v/>
      </c>
      <c r="X118" s="74" t="str">
        <f t="shared" si="111"/>
        <v/>
      </c>
      <c r="Y118" s="60" t="str">
        <f t="shared" si="112"/>
        <v/>
      </c>
      <c r="Z118" s="67"/>
      <c r="AA118" s="76">
        <v>4</v>
      </c>
      <c r="AB118" s="60">
        <v>50</v>
      </c>
      <c r="AC118" s="60">
        <v>5</v>
      </c>
      <c r="AD118" s="60">
        <f t="shared" si="113"/>
        <v>55</v>
      </c>
      <c r="AE118" s="67"/>
      <c r="AF118" s="60">
        <v>4</v>
      </c>
      <c r="AG118" s="60">
        <v>50</v>
      </c>
      <c r="AH118" s="60">
        <v>5</v>
      </c>
      <c r="AI118" s="60">
        <f t="shared" si="114"/>
        <v>55</v>
      </c>
      <c r="AJ118" s="67"/>
      <c r="AK118" s="60">
        <v>3</v>
      </c>
      <c r="AL118" s="60">
        <v>60</v>
      </c>
      <c r="AM118" s="60">
        <v>5</v>
      </c>
      <c r="AN118" s="60">
        <f t="shared" si="115"/>
        <v>65</v>
      </c>
      <c r="AO118" s="67"/>
      <c r="AP118" s="60">
        <v>2</v>
      </c>
      <c r="AQ118" s="60">
        <v>80</v>
      </c>
      <c r="AR118" s="60">
        <v>5</v>
      </c>
      <c r="AS118" s="60">
        <f t="shared" si="116"/>
        <v>85</v>
      </c>
      <c r="AT118" s="67"/>
      <c r="AU118" s="60">
        <v>3</v>
      </c>
      <c r="AV118" s="60">
        <v>60</v>
      </c>
      <c r="AW118" s="60">
        <v>5</v>
      </c>
      <c r="AX118" s="60">
        <f t="shared" si="117"/>
        <v>65</v>
      </c>
      <c r="AY118" s="67"/>
      <c r="AZ118" s="60"/>
      <c r="BA118" s="60"/>
      <c r="BB118" s="60"/>
      <c r="BC118" s="60">
        <f t="shared" si="118"/>
        <v>0</v>
      </c>
      <c r="BD118" s="67"/>
      <c r="BE118" s="60"/>
      <c r="BF118" s="60"/>
      <c r="BG118" s="60"/>
      <c r="BH118" s="60">
        <f t="shared" si="119"/>
        <v>0</v>
      </c>
      <c r="BI118" s="67"/>
      <c r="BJ118" s="60"/>
      <c r="BK118" s="60"/>
      <c r="BL118" s="60"/>
      <c r="BM118" s="60">
        <f t="shared" si="120"/>
        <v>0</v>
      </c>
      <c r="BN118" s="67"/>
    </row>
    <row r="119" spans="1:66" x14ac:dyDescent="0.25">
      <c r="A119" s="56">
        <v>4</v>
      </c>
      <c r="B119" s="89" t="s">
        <v>642</v>
      </c>
      <c r="C119" s="87" t="s">
        <v>643</v>
      </c>
      <c r="D119" s="89" t="s">
        <v>18</v>
      </c>
      <c r="E119" s="56">
        <f>Q119-U119</f>
        <v>235</v>
      </c>
      <c r="F119" s="56">
        <f t="shared" si="95"/>
        <v>5</v>
      </c>
      <c r="G119" s="67"/>
      <c r="H119" s="74">
        <f t="shared" si="96"/>
        <v>3</v>
      </c>
      <c r="I119" s="74">
        <f t="shared" si="97"/>
        <v>3</v>
      </c>
      <c r="J119" s="74">
        <f t="shared" si="98"/>
        <v>5</v>
      </c>
      <c r="K119" s="67">
        <f t="shared" si="99"/>
        <v>6</v>
      </c>
      <c r="L119" s="74">
        <f t="shared" si="100"/>
        <v>5</v>
      </c>
      <c r="M119" s="74" t="str">
        <f t="shared" si="101"/>
        <v/>
      </c>
      <c r="N119" s="74" t="str">
        <f t="shared" si="102"/>
        <v/>
      </c>
      <c r="O119" s="74" t="str">
        <f t="shared" si="103"/>
        <v/>
      </c>
      <c r="P119" s="67"/>
      <c r="Q119" s="56">
        <f t="shared" si="104"/>
        <v>275</v>
      </c>
      <c r="R119" s="74">
        <f t="shared" si="105"/>
        <v>60</v>
      </c>
      <c r="S119" s="74">
        <f t="shared" si="106"/>
        <v>60</v>
      </c>
      <c r="T119" s="74">
        <f t="shared" si="107"/>
        <v>45</v>
      </c>
      <c r="U119" s="67">
        <f t="shared" si="108"/>
        <v>40</v>
      </c>
      <c r="V119" s="74">
        <f t="shared" si="109"/>
        <v>45</v>
      </c>
      <c r="W119" s="74" t="str">
        <f t="shared" si="110"/>
        <v/>
      </c>
      <c r="X119" s="74" t="str">
        <f t="shared" si="111"/>
        <v/>
      </c>
      <c r="Y119" s="60" t="str">
        <f t="shared" si="112"/>
        <v/>
      </c>
      <c r="Z119" s="67"/>
      <c r="AA119" s="60">
        <v>3</v>
      </c>
      <c r="AB119" s="60">
        <v>60</v>
      </c>
      <c r="AC119" s="60">
        <v>5</v>
      </c>
      <c r="AD119" s="60">
        <f t="shared" si="113"/>
        <v>65</v>
      </c>
      <c r="AE119" s="67"/>
      <c r="AF119" s="76">
        <v>3</v>
      </c>
      <c r="AG119" s="60">
        <v>60</v>
      </c>
      <c r="AH119" s="60">
        <v>5</v>
      </c>
      <c r="AI119" s="60">
        <f t="shared" si="114"/>
        <v>65</v>
      </c>
      <c r="AJ119" s="67"/>
      <c r="AK119" s="60">
        <v>5</v>
      </c>
      <c r="AL119" s="60">
        <v>45</v>
      </c>
      <c r="AM119" s="60">
        <v>5</v>
      </c>
      <c r="AN119" s="60">
        <f t="shared" si="115"/>
        <v>50</v>
      </c>
      <c r="AO119" s="67"/>
      <c r="AP119" s="60">
        <v>6</v>
      </c>
      <c r="AQ119" s="60">
        <v>40</v>
      </c>
      <c r="AR119" s="60">
        <v>5</v>
      </c>
      <c r="AS119" s="60">
        <f t="shared" si="116"/>
        <v>45</v>
      </c>
      <c r="AT119" s="67"/>
      <c r="AU119" s="60">
        <v>5</v>
      </c>
      <c r="AV119" s="60">
        <v>45</v>
      </c>
      <c r="AW119" s="60">
        <v>5</v>
      </c>
      <c r="AX119" s="60">
        <f t="shared" si="117"/>
        <v>50</v>
      </c>
      <c r="AY119" s="67"/>
      <c r="AZ119" s="60"/>
      <c r="BA119" s="60"/>
      <c r="BB119" s="60"/>
      <c r="BC119" s="60">
        <f t="shared" si="118"/>
        <v>0</v>
      </c>
      <c r="BD119" s="67"/>
      <c r="BE119" s="60"/>
      <c r="BF119" s="60"/>
      <c r="BG119" s="60"/>
      <c r="BH119" s="60">
        <f t="shared" si="119"/>
        <v>0</v>
      </c>
      <c r="BI119" s="67"/>
      <c r="BJ119" s="60"/>
      <c r="BK119" s="60"/>
      <c r="BL119" s="60"/>
      <c r="BM119" s="60">
        <f t="shared" si="120"/>
        <v>0</v>
      </c>
      <c r="BN119" s="67"/>
    </row>
    <row r="120" spans="1:66" x14ac:dyDescent="0.25">
      <c r="A120" s="56">
        <v>5</v>
      </c>
      <c r="B120" s="89" t="s">
        <v>814</v>
      </c>
      <c r="C120" s="78" t="s">
        <v>815</v>
      </c>
      <c r="D120" s="89" t="s">
        <v>22</v>
      </c>
      <c r="E120" s="56">
        <f>Q120-V120</f>
        <v>161</v>
      </c>
      <c r="F120" s="56">
        <f t="shared" si="95"/>
        <v>5</v>
      </c>
      <c r="G120" s="67"/>
      <c r="H120" s="74">
        <f t="shared" si="96"/>
        <v>8</v>
      </c>
      <c r="I120" s="74">
        <f t="shared" si="97"/>
        <v>6</v>
      </c>
      <c r="J120" s="74">
        <f t="shared" si="98"/>
        <v>8</v>
      </c>
      <c r="K120" s="74">
        <f t="shared" si="99"/>
        <v>8</v>
      </c>
      <c r="L120" s="67">
        <f t="shared" si="100"/>
        <v>9</v>
      </c>
      <c r="M120" s="74" t="str">
        <f t="shared" si="101"/>
        <v/>
      </c>
      <c r="N120" s="74" t="str">
        <f t="shared" si="102"/>
        <v/>
      </c>
      <c r="O120" s="74" t="str">
        <f t="shared" si="103"/>
        <v/>
      </c>
      <c r="P120" s="67"/>
      <c r="Q120" s="56">
        <f t="shared" si="104"/>
        <v>190</v>
      </c>
      <c r="R120" s="74">
        <f t="shared" si="105"/>
        <v>32</v>
      </c>
      <c r="S120" s="74">
        <f t="shared" si="106"/>
        <v>40</v>
      </c>
      <c r="T120" s="74">
        <f t="shared" si="107"/>
        <v>32</v>
      </c>
      <c r="U120" s="74">
        <f t="shared" si="108"/>
        <v>32</v>
      </c>
      <c r="V120" s="67">
        <f t="shared" si="109"/>
        <v>29</v>
      </c>
      <c r="W120" s="74" t="str">
        <f t="shared" si="110"/>
        <v/>
      </c>
      <c r="X120" s="74" t="str">
        <f t="shared" si="111"/>
        <v/>
      </c>
      <c r="Y120" s="60" t="str">
        <f t="shared" si="112"/>
        <v/>
      </c>
      <c r="Z120" s="67"/>
      <c r="AA120" s="60">
        <v>8</v>
      </c>
      <c r="AB120" s="60">
        <v>32</v>
      </c>
      <c r="AC120" s="60">
        <v>5</v>
      </c>
      <c r="AD120" s="60">
        <f t="shared" si="113"/>
        <v>37</v>
      </c>
      <c r="AE120" s="67"/>
      <c r="AF120" s="60">
        <v>6</v>
      </c>
      <c r="AG120" s="60">
        <v>40</v>
      </c>
      <c r="AH120" s="60">
        <v>5</v>
      </c>
      <c r="AI120" s="60">
        <f t="shared" si="114"/>
        <v>45</v>
      </c>
      <c r="AJ120" s="67"/>
      <c r="AK120" s="60">
        <v>8</v>
      </c>
      <c r="AL120" s="60">
        <v>32</v>
      </c>
      <c r="AM120" s="60">
        <v>5</v>
      </c>
      <c r="AN120" s="60">
        <f t="shared" si="115"/>
        <v>37</v>
      </c>
      <c r="AO120" s="67"/>
      <c r="AP120" s="79">
        <v>8</v>
      </c>
      <c r="AQ120" s="60">
        <v>32</v>
      </c>
      <c r="AR120" s="60">
        <v>5</v>
      </c>
      <c r="AS120" s="60">
        <f t="shared" si="116"/>
        <v>37</v>
      </c>
      <c r="AT120" s="67"/>
      <c r="AU120" s="60">
        <v>9</v>
      </c>
      <c r="AV120" s="60">
        <v>29</v>
      </c>
      <c r="AW120" s="60">
        <v>5</v>
      </c>
      <c r="AX120" s="60">
        <f t="shared" si="117"/>
        <v>34</v>
      </c>
      <c r="AY120" s="67"/>
      <c r="AZ120" s="60"/>
      <c r="BA120" s="60"/>
      <c r="BB120" s="60"/>
      <c r="BC120" s="60">
        <f t="shared" si="118"/>
        <v>0</v>
      </c>
      <c r="BD120" s="67"/>
      <c r="BE120" s="60"/>
      <c r="BF120" s="60"/>
      <c r="BG120" s="60"/>
      <c r="BH120" s="60">
        <f t="shared" si="119"/>
        <v>0</v>
      </c>
      <c r="BI120" s="67"/>
      <c r="BJ120" s="60"/>
      <c r="BK120" s="60"/>
      <c r="BL120" s="60"/>
      <c r="BM120" s="60">
        <f t="shared" si="120"/>
        <v>0</v>
      </c>
      <c r="BN120" s="67"/>
    </row>
    <row r="121" spans="1:66" x14ac:dyDescent="0.25">
      <c r="A121" s="56">
        <f t="shared" ref="A121:A147" si="121">IF(E121&lt;E120,BO121,A120)</f>
        <v>5</v>
      </c>
      <c r="B121" s="89" t="s">
        <v>821</v>
      </c>
      <c r="C121" s="87" t="s">
        <v>209</v>
      </c>
      <c r="D121" s="89" t="s">
        <v>249</v>
      </c>
      <c r="E121" s="56">
        <f>Q121</f>
        <v>161</v>
      </c>
      <c r="F121" s="56">
        <f t="shared" si="95"/>
        <v>4</v>
      </c>
      <c r="G121" s="67"/>
      <c r="H121" s="60">
        <f t="shared" si="96"/>
        <v>5</v>
      </c>
      <c r="I121" s="60" t="str">
        <f t="shared" si="97"/>
        <v>DSQ</v>
      </c>
      <c r="J121" s="60">
        <f t="shared" si="98"/>
        <v>7</v>
      </c>
      <c r="K121" s="60">
        <f t="shared" si="99"/>
        <v>3</v>
      </c>
      <c r="L121" s="60" t="str">
        <f t="shared" si="100"/>
        <v/>
      </c>
      <c r="M121" s="60" t="str">
        <f t="shared" si="101"/>
        <v/>
      </c>
      <c r="N121" s="60" t="str">
        <f t="shared" si="102"/>
        <v/>
      </c>
      <c r="O121" s="60" t="str">
        <f t="shared" si="103"/>
        <v/>
      </c>
      <c r="P121" s="67"/>
      <c r="Q121" s="56">
        <f t="shared" si="104"/>
        <v>161</v>
      </c>
      <c r="R121" s="60" t="str">
        <f t="shared" si="105"/>
        <v/>
      </c>
      <c r="S121" s="60" t="str">
        <f t="shared" si="106"/>
        <v/>
      </c>
      <c r="T121" s="60" t="str">
        <f t="shared" si="107"/>
        <v/>
      </c>
      <c r="U121" s="60" t="str">
        <f t="shared" si="108"/>
        <v/>
      </c>
      <c r="V121" s="60" t="str">
        <f t="shared" si="109"/>
        <v/>
      </c>
      <c r="W121" s="60" t="str">
        <f t="shared" si="110"/>
        <v/>
      </c>
      <c r="X121" s="60" t="str">
        <f t="shared" si="111"/>
        <v/>
      </c>
      <c r="Y121" s="60" t="str">
        <f t="shared" si="112"/>
        <v/>
      </c>
      <c r="Z121" s="67"/>
      <c r="AA121" s="60">
        <v>5</v>
      </c>
      <c r="AB121" s="60">
        <v>45</v>
      </c>
      <c r="AC121" s="60">
        <v>5</v>
      </c>
      <c r="AD121" s="60">
        <f t="shared" si="113"/>
        <v>50</v>
      </c>
      <c r="AE121" s="67"/>
      <c r="AF121" s="88" t="s">
        <v>56</v>
      </c>
      <c r="AG121" s="60">
        <v>0</v>
      </c>
      <c r="AH121" s="60">
        <v>5</v>
      </c>
      <c r="AI121" s="60">
        <f t="shared" si="114"/>
        <v>5</v>
      </c>
      <c r="AJ121" s="67"/>
      <c r="AK121" s="60">
        <v>7</v>
      </c>
      <c r="AL121" s="60">
        <v>36</v>
      </c>
      <c r="AM121" s="60">
        <v>5</v>
      </c>
      <c r="AN121" s="60">
        <f t="shared" si="115"/>
        <v>41</v>
      </c>
      <c r="AO121" s="67"/>
      <c r="AP121" s="60">
        <v>3</v>
      </c>
      <c r="AQ121" s="60">
        <v>60</v>
      </c>
      <c r="AR121" s="60">
        <v>5</v>
      </c>
      <c r="AS121" s="60">
        <f t="shared" si="116"/>
        <v>65</v>
      </c>
      <c r="AT121" s="67"/>
      <c r="AU121" s="60"/>
      <c r="AV121" s="60"/>
      <c r="AW121" s="60"/>
      <c r="AX121" s="60">
        <f t="shared" si="117"/>
        <v>0</v>
      </c>
      <c r="AY121" s="67"/>
      <c r="AZ121" s="60"/>
      <c r="BA121" s="60"/>
      <c r="BB121" s="60"/>
      <c r="BC121" s="60">
        <f t="shared" si="118"/>
        <v>0</v>
      </c>
      <c r="BD121" s="67"/>
      <c r="BE121" s="60"/>
      <c r="BF121" s="60"/>
      <c r="BG121" s="60"/>
      <c r="BH121" s="60">
        <f t="shared" si="119"/>
        <v>0</v>
      </c>
      <c r="BI121" s="67"/>
      <c r="BJ121" s="60"/>
      <c r="BK121" s="60"/>
      <c r="BL121" s="60"/>
      <c r="BM121" s="60">
        <f t="shared" si="120"/>
        <v>0</v>
      </c>
      <c r="BN121" s="67"/>
    </row>
    <row r="122" spans="1:66" x14ac:dyDescent="0.25">
      <c r="A122" s="56">
        <v>7</v>
      </c>
      <c r="B122" s="87" t="s">
        <v>879</v>
      </c>
      <c r="C122" s="87" t="s">
        <v>687</v>
      </c>
      <c r="D122" s="87" t="s">
        <v>613</v>
      </c>
      <c r="E122" s="56">
        <f>Q122</f>
        <v>160</v>
      </c>
      <c r="F122" s="56">
        <f t="shared" si="95"/>
        <v>2</v>
      </c>
      <c r="G122" s="67"/>
      <c r="H122" s="60" t="str">
        <f t="shared" si="96"/>
        <v/>
      </c>
      <c r="I122" s="60" t="str">
        <f t="shared" si="97"/>
        <v/>
      </c>
      <c r="J122" s="60">
        <f t="shared" si="98"/>
        <v>4</v>
      </c>
      <c r="K122" s="60" t="str">
        <f t="shared" si="99"/>
        <v/>
      </c>
      <c r="L122" s="60">
        <f t="shared" si="100"/>
        <v>1</v>
      </c>
      <c r="M122" s="60" t="str">
        <f t="shared" si="101"/>
        <v/>
      </c>
      <c r="N122" s="60" t="str">
        <f>IF(AZ122="","",AZ122)</f>
        <v/>
      </c>
      <c r="O122" s="60" t="str">
        <f>IF(BE122="","",BE122)</f>
        <v/>
      </c>
      <c r="P122" s="67"/>
      <c r="Q122" s="56">
        <f t="shared" si="104"/>
        <v>160</v>
      </c>
      <c r="R122" s="60" t="str">
        <f t="shared" si="105"/>
        <v/>
      </c>
      <c r="S122" s="60" t="str">
        <f t="shared" si="106"/>
        <v/>
      </c>
      <c r="T122" s="60" t="str">
        <f t="shared" si="107"/>
        <v/>
      </c>
      <c r="U122" s="60" t="str">
        <f t="shared" si="108"/>
        <v/>
      </c>
      <c r="V122" s="60" t="str">
        <f t="shared" si="109"/>
        <v/>
      </c>
      <c r="W122" s="60" t="str">
        <f t="shared" si="110"/>
        <v/>
      </c>
      <c r="X122" s="60" t="str">
        <f t="shared" si="111"/>
        <v/>
      </c>
      <c r="Y122" s="60" t="str">
        <f t="shared" si="112"/>
        <v/>
      </c>
      <c r="Z122" s="67"/>
      <c r="AA122" s="60"/>
      <c r="AB122" s="60"/>
      <c r="AC122" s="60"/>
      <c r="AD122" s="60">
        <f t="shared" si="113"/>
        <v>0</v>
      </c>
      <c r="AE122" s="67"/>
      <c r="AF122" s="60"/>
      <c r="AG122" s="60"/>
      <c r="AH122" s="60"/>
      <c r="AI122" s="60">
        <f t="shared" si="114"/>
        <v>0</v>
      </c>
      <c r="AJ122" s="67"/>
      <c r="AK122" s="60">
        <v>4</v>
      </c>
      <c r="AL122" s="60">
        <v>50</v>
      </c>
      <c r="AM122" s="60">
        <v>5</v>
      </c>
      <c r="AN122" s="60">
        <f t="shared" si="115"/>
        <v>55</v>
      </c>
      <c r="AO122" s="67"/>
      <c r="AP122" s="60"/>
      <c r="AQ122" s="60"/>
      <c r="AR122" s="60"/>
      <c r="AS122" s="60">
        <f t="shared" si="116"/>
        <v>0</v>
      </c>
      <c r="AT122" s="67"/>
      <c r="AU122" s="60">
        <v>1</v>
      </c>
      <c r="AV122" s="60">
        <v>100</v>
      </c>
      <c r="AW122" s="60">
        <v>5</v>
      </c>
      <c r="AX122" s="60">
        <f t="shared" si="117"/>
        <v>105</v>
      </c>
      <c r="AY122" s="67"/>
      <c r="AZ122" s="60"/>
      <c r="BA122" s="60"/>
      <c r="BB122" s="60"/>
      <c r="BC122" s="60">
        <f t="shared" si="118"/>
        <v>0</v>
      </c>
      <c r="BD122" s="67"/>
      <c r="BE122" s="60"/>
      <c r="BF122" s="60"/>
      <c r="BG122" s="60"/>
      <c r="BH122" s="60">
        <f t="shared" si="119"/>
        <v>0</v>
      </c>
      <c r="BI122" s="67"/>
      <c r="BJ122" s="60"/>
      <c r="BK122" s="60"/>
      <c r="BL122" s="60"/>
      <c r="BM122" s="60">
        <f t="shared" si="120"/>
        <v>0</v>
      </c>
      <c r="BN122" s="67"/>
    </row>
    <row r="123" spans="1:66" x14ac:dyDescent="0.25">
      <c r="A123" s="56">
        <v>8</v>
      </c>
      <c r="B123" s="89" t="s">
        <v>816</v>
      </c>
      <c r="C123" s="87" t="s">
        <v>489</v>
      </c>
      <c r="D123" s="89" t="s">
        <v>18</v>
      </c>
      <c r="E123" s="56">
        <f>Q123-T123</f>
        <v>135</v>
      </c>
      <c r="F123" s="56">
        <f t="shared" si="95"/>
        <v>5</v>
      </c>
      <c r="G123" s="67"/>
      <c r="H123" s="74">
        <f t="shared" si="96"/>
        <v>10</v>
      </c>
      <c r="I123" s="74">
        <f t="shared" si="97"/>
        <v>8</v>
      </c>
      <c r="J123" s="67">
        <f t="shared" si="98"/>
        <v>17</v>
      </c>
      <c r="K123" s="74">
        <f t="shared" si="99"/>
        <v>10</v>
      </c>
      <c r="L123" s="74">
        <f t="shared" si="100"/>
        <v>10</v>
      </c>
      <c r="M123" s="74" t="str">
        <f t="shared" si="101"/>
        <v/>
      </c>
      <c r="N123" s="74" t="str">
        <f>IF(BE123="","",BE123)</f>
        <v/>
      </c>
      <c r="O123" s="74" t="str">
        <f>IF(BJ123="","",BJ123)</f>
        <v/>
      </c>
      <c r="P123" s="67"/>
      <c r="Q123" s="56">
        <f t="shared" si="104"/>
        <v>149</v>
      </c>
      <c r="R123" s="74">
        <f t="shared" si="105"/>
        <v>26</v>
      </c>
      <c r="S123" s="74">
        <f t="shared" si="106"/>
        <v>32</v>
      </c>
      <c r="T123" s="67">
        <f t="shared" si="107"/>
        <v>14</v>
      </c>
      <c r="U123" s="74">
        <f t="shared" si="108"/>
        <v>26</v>
      </c>
      <c r="V123" s="74">
        <f t="shared" si="109"/>
        <v>26</v>
      </c>
      <c r="W123" s="74" t="str">
        <f t="shared" si="110"/>
        <v/>
      </c>
      <c r="X123" s="74" t="str">
        <f t="shared" si="111"/>
        <v/>
      </c>
      <c r="Y123" s="60" t="str">
        <f t="shared" si="112"/>
        <v/>
      </c>
      <c r="Z123" s="67"/>
      <c r="AA123" s="60">
        <v>10</v>
      </c>
      <c r="AB123" s="60">
        <v>26</v>
      </c>
      <c r="AC123" s="60">
        <v>5</v>
      </c>
      <c r="AD123" s="60">
        <f t="shared" si="113"/>
        <v>31</v>
      </c>
      <c r="AE123" s="67"/>
      <c r="AF123" s="60">
        <v>8</v>
      </c>
      <c r="AG123" s="60">
        <v>32</v>
      </c>
      <c r="AH123" s="60">
        <v>5</v>
      </c>
      <c r="AI123" s="60">
        <f t="shared" si="114"/>
        <v>37</v>
      </c>
      <c r="AJ123" s="67"/>
      <c r="AK123" s="60">
        <v>17</v>
      </c>
      <c r="AL123" s="60">
        <v>14</v>
      </c>
      <c r="AM123" s="60">
        <v>5</v>
      </c>
      <c r="AN123" s="60">
        <f t="shared" si="115"/>
        <v>19</v>
      </c>
      <c r="AO123" s="67"/>
      <c r="AP123" s="60">
        <v>10</v>
      </c>
      <c r="AQ123" s="60">
        <v>26</v>
      </c>
      <c r="AR123" s="60">
        <v>5</v>
      </c>
      <c r="AS123" s="60">
        <f t="shared" si="116"/>
        <v>31</v>
      </c>
      <c r="AT123" s="67"/>
      <c r="AU123" s="60">
        <v>10</v>
      </c>
      <c r="AV123" s="60">
        <v>26</v>
      </c>
      <c r="AW123" s="60">
        <v>5</v>
      </c>
      <c r="AX123" s="60">
        <f t="shared" si="117"/>
        <v>31</v>
      </c>
      <c r="AY123" s="67"/>
      <c r="AZ123" s="60"/>
      <c r="BA123" s="60"/>
      <c r="BB123" s="60"/>
      <c r="BC123" s="60">
        <f t="shared" si="118"/>
        <v>0</v>
      </c>
      <c r="BD123" s="67"/>
      <c r="BE123" s="60"/>
      <c r="BF123" s="60"/>
      <c r="BG123" s="60"/>
      <c r="BH123" s="60">
        <f t="shared" si="119"/>
        <v>0</v>
      </c>
      <c r="BI123" s="67"/>
      <c r="BJ123" s="60"/>
      <c r="BK123" s="60"/>
      <c r="BL123" s="60"/>
      <c r="BM123" s="60">
        <f t="shared" si="120"/>
        <v>0</v>
      </c>
      <c r="BN123" s="67"/>
    </row>
    <row r="124" spans="1:66" x14ac:dyDescent="0.25">
      <c r="A124" s="56">
        <v>9</v>
      </c>
      <c r="B124" s="89" t="s">
        <v>640</v>
      </c>
      <c r="C124" s="87" t="s">
        <v>641</v>
      </c>
      <c r="D124" s="89" t="s">
        <v>11</v>
      </c>
      <c r="E124" s="56">
        <f>Q124-U124</f>
        <v>130</v>
      </c>
      <c r="F124" s="56">
        <f t="shared" si="95"/>
        <v>5</v>
      </c>
      <c r="G124" s="67"/>
      <c r="H124" s="74">
        <f t="shared" si="96"/>
        <v>13</v>
      </c>
      <c r="I124" s="74">
        <f t="shared" si="97"/>
        <v>5</v>
      </c>
      <c r="J124" s="74">
        <f t="shared" si="98"/>
        <v>12</v>
      </c>
      <c r="K124" s="67">
        <f t="shared" si="99"/>
        <v>16</v>
      </c>
      <c r="L124" s="74">
        <f t="shared" si="100"/>
        <v>14</v>
      </c>
      <c r="M124" s="74" t="str">
        <f t="shared" si="101"/>
        <v/>
      </c>
      <c r="N124" s="74" t="str">
        <f>IF(BE124="","",BE124)</f>
        <v/>
      </c>
      <c r="O124" s="74" t="str">
        <f>IF(BJ124="","",BJ124)</f>
        <v/>
      </c>
      <c r="P124" s="67"/>
      <c r="Q124" s="56">
        <f t="shared" si="104"/>
        <v>145</v>
      </c>
      <c r="R124" s="74">
        <f t="shared" si="105"/>
        <v>20</v>
      </c>
      <c r="S124" s="74">
        <f t="shared" si="106"/>
        <v>45</v>
      </c>
      <c r="T124" s="74">
        <f t="shared" si="107"/>
        <v>22</v>
      </c>
      <c r="U124" s="67">
        <f t="shared" si="108"/>
        <v>15</v>
      </c>
      <c r="V124" s="74">
        <f t="shared" si="109"/>
        <v>18</v>
      </c>
      <c r="W124" s="74" t="str">
        <f t="shared" si="110"/>
        <v/>
      </c>
      <c r="X124" s="74" t="str">
        <f t="shared" si="111"/>
        <v/>
      </c>
      <c r="Y124" s="60" t="str">
        <f t="shared" si="112"/>
        <v/>
      </c>
      <c r="Z124" s="67"/>
      <c r="AA124" s="60">
        <v>13</v>
      </c>
      <c r="AB124" s="60">
        <v>20</v>
      </c>
      <c r="AC124" s="60">
        <v>5</v>
      </c>
      <c r="AD124" s="60">
        <f t="shared" si="113"/>
        <v>25</v>
      </c>
      <c r="AE124" s="67"/>
      <c r="AF124" s="60">
        <v>5</v>
      </c>
      <c r="AG124" s="60">
        <v>45</v>
      </c>
      <c r="AH124" s="60">
        <v>5</v>
      </c>
      <c r="AI124" s="60">
        <f t="shared" si="114"/>
        <v>50</v>
      </c>
      <c r="AJ124" s="67"/>
      <c r="AK124" s="60">
        <v>12</v>
      </c>
      <c r="AL124" s="60">
        <v>22</v>
      </c>
      <c r="AM124" s="60">
        <v>5</v>
      </c>
      <c r="AN124" s="60">
        <f t="shared" si="115"/>
        <v>27</v>
      </c>
      <c r="AO124" s="67"/>
      <c r="AP124" s="60">
        <v>16</v>
      </c>
      <c r="AQ124" s="60">
        <v>15</v>
      </c>
      <c r="AR124" s="60">
        <v>5</v>
      </c>
      <c r="AS124" s="60">
        <f t="shared" si="116"/>
        <v>20</v>
      </c>
      <c r="AT124" s="67"/>
      <c r="AU124" s="60">
        <v>14</v>
      </c>
      <c r="AV124" s="60">
        <v>18</v>
      </c>
      <c r="AW124" s="60">
        <v>5</v>
      </c>
      <c r="AX124" s="60">
        <f t="shared" si="117"/>
        <v>23</v>
      </c>
      <c r="AY124" s="67"/>
      <c r="AZ124" s="60"/>
      <c r="BA124" s="60"/>
      <c r="BB124" s="60"/>
      <c r="BC124" s="60">
        <f t="shared" si="118"/>
        <v>0</v>
      </c>
      <c r="BD124" s="67"/>
      <c r="BE124" s="68"/>
      <c r="BF124" s="60"/>
      <c r="BG124" s="60"/>
      <c r="BH124" s="60">
        <f t="shared" si="119"/>
        <v>0</v>
      </c>
      <c r="BI124" s="67"/>
      <c r="BJ124" s="60"/>
      <c r="BK124" s="60"/>
      <c r="BL124" s="60"/>
      <c r="BM124" s="60">
        <f t="shared" si="120"/>
        <v>0</v>
      </c>
      <c r="BN124" s="67"/>
    </row>
    <row r="125" spans="1:66" x14ac:dyDescent="0.25">
      <c r="A125" s="56">
        <v>10</v>
      </c>
      <c r="B125" s="89" t="s">
        <v>648</v>
      </c>
      <c r="C125" s="78" t="s">
        <v>649</v>
      </c>
      <c r="D125" s="89" t="s">
        <v>11</v>
      </c>
      <c r="E125" s="56">
        <f t="shared" ref="E125:E147" si="122">Q125</f>
        <v>128</v>
      </c>
      <c r="F125" s="56">
        <f t="shared" si="95"/>
        <v>4</v>
      </c>
      <c r="G125" s="67"/>
      <c r="H125" s="60">
        <f t="shared" si="96"/>
        <v>6</v>
      </c>
      <c r="I125" s="60" t="str">
        <f t="shared" si="97"/>
        <v/>
      </c>
      <c r="J125" s="60">
        <f t="shared" si="98"/>
        <v>16</v>
      </c>
      <c r="K125" s="60">
        <f t="shared" si="99"/>
        <v>9</v>
      </c>
      <c r="L125" s="60">
        <f t="shared" si="100"/>
        <v>11</v>
      </c>
      <c r="M125" s="60" t="str">
        <f t="shared" si="101"/>
        <v/>
      </c>
      <c r="N125" s="60" t="str">
        <f>IF(BE125="","",BE125)</f>
        <v/>
      </c>
      <c r="O125" s="60" t="str">
        <f>IF(BJ125="","",BJ125)</f>
        <v/>
      </c>
      <c r="P125" s="67"/>
      <c r="Q125" s="56">
        <f t="shared" si="104"/>
        <v>128</v>
      </c>
      <c r="R125" s="60" t="str">
        <f t="shared" si="105"/>
        <v/>
      </c>
      <c r="S125" s="60" t="str">
        <f t="shared" si="106"/>
        <v/>
      </c>
      <c r="T125" s="60" t="str">
        <f t="shared" si="107"/>
        <v/>
      </c>
      <c r="U125" s="60" t="str">
        <f t="shared" si="108"/>
        <v/>
      </c>
      <c r="V125" s="60" t="str">
        <f t="shared" si="109"/>
        <v/>
      </c>
      <c r="W125" s="60" t="str">
        <f t="shared" si="110"/>
        <v/>
      </c>
      <c r="X125" s="60" t="str">
        <f t="shared" si="111"/>
        <v/>
      </c>
      <c r="Y125" s="60" t="str">
        <f t="shared" si="112"/>
        <v/>
      </c>
      <c r="Z125" s="67"/>
      <c r="AA125" s="60">
        <v>6</v>
      </c>
      <c r="AB125" s="60">
        <v>40</v>
      </c>
      <c r="AC125" s="60">
        <v>5</v>
      </c>
      <c r="AD125" s="60">
        <f t="shared" si="113"/>
        <v>45</v>
      </c>
      <c r="AE125" s="67"/>
      <c r="AF125" s="60"/>
      <c r="AG125" s="60"/>
      <c r="AH125" s="60"/>
      <c r="AI125" s="60">
        <f t="shared" si="114"/>
        <v>0</v>
      </c>
      <c r="AJ125" s="67"/>
      <c r="AK125" s="79">
        <v>16</v>
      </c>
      <c r="AL125" s="60">
        <v>15</v>
      </c>
      <c r="AM125" s="60">
        <v>5</v>
      </c>
      <c r="AN125" s="60">
        <f t="shared" si="115"/>
        <v>20</v>
      </c>
      <c r="AO125" s="67"/>
      <c r="AP125" s="60">
        <v>9</v>
      </c>
      <c r="AQ125" s="60">
        <v>29</v>
      </c>
      <c r="AR125" s="60">
        <v>5</v>
      </c>
      <c r="AS125" s="60">
        <f t="shared" si="116"/>
        <v>34</v>
      </c>
      <c r="AT125" s="67"/>
      <c r="AU125" s="60">
        <v>11</v>
      </c>
      <c r="AV125" s="60">
        <v>24</v>
      </c>
      <c r="AW125" s="60">
        <v>5</v>
      </c>
      <c r="AX125" s="60">
        <f t="shared" si="117"/>
        <v>29</v>
      </c>
      <c r="AY125" s="67"/>
      <c r="AZ125" s="60"/>
      <c r="BA125" s="60"/>
      <c r="BB125" s="60"/>
      <c r="BC125" s="60">
        <f t="shared" si="118"/>
        <v>0</v>
      </c>
      <c r="BD125" s="67"/>
      <c r="BE125" s="68"/>
      <c r="BF125" s="60"/>
      <c r="BG125" s="60"/>
      <c r="BH125" s="60">
        <f t="shared" si="119"/>
        <v>0</v>
      </c>
      <c r="BI125" s="67"/>
      <c r="BJ125" s="60"/>
      <c r="BK125" s="60"/>
      <c r="BL125" s="60"/>
      <c r="BM125" s="60">
        <f t="shared" si="120"/>
        <v>0</v>
      </c>
      <c r="BN125" s="67"/>
    </row>
    <row r="126" spans="1:66" x14ac:dyDescent="0.25">
      <c r="A126" s="56">
        <v>11</v>
      </c>
      <c r="B126" s="89" t="s">
        <v>819</v>
      </c>
      <c r="C126" s="87" t="s">
        <v>820</v>
      </c>
      <c r="D126" s="89" t="s">
        <v>249</v>
      </c>
      <c r="E126" s="56">
        <f t="shared" si="122"/>
        <v>121</v>
      </c>
      <c r="F126" s="56">
        <f t="shared" si="95"/>
        <v>5</v>
      </c>
      <c r="G126" s="67"/>
      <c r="H126" s="67" t="str">
        <f t="shared" si="96"/>
        <v>DSQ</v>
      </c>
      <c r="I126" s="60" t="str">
        <f t="shared" si="97"/>
        <v>DSQ</v>
      </c>
      <c r="J126" s="60">
        <f t="shared" si="98"/>
        <v>11</v>
      </c>
      <c r="K126" s="60">
        <f t="shared" si="99"/>
        <v>7</v>
      </c>
      <c r="L126" s="60">
        <f t="shared" si="100"/>
        <v>7</v>
      </c>
      <c r="M126" s="60" t="str">
        <f t="shared" si="101"/>
        <v/>
      </c>
      <c r="N126" s="60" t="str">
        <f>IF(AZ126="","",AZ126)</f>
        <v/>
      </c>
      <c r="O126" s="60" t="str">
        <f>IF(BE126="","",BE126)</f>
        <v/>
      </c>
      <c r="P126" s="67"/>
      <c r="Q126" s="56">
        <f t="shared" si="104"/>
        <v>121</v>
      </c>
      <c r="R126" s="67">
        <f t="shared" si="105"/>
        <v>0</v>
      </c>
      <c r="S126" s="60">
        <f t="shared" si="106"/>
        <v>0</v>
      </c>
      <c r="T126" s="60">
        <f t="shared" si="107"/>
        <v>24</v>
      </c>
      <c r="U126" s="60">
        <f t="shared" si="108"/>
        <v>36</v>
      </c>
      <c r="V126" s="60">
        <f t="shared" si="109"/>
        <v>36</v>
      </c>
      <c r="W126" s="60" t="str">
        <f t="shared" si="110"/>
        <v/>
      </c>
      <c r="X126" s="60" t="str">
        <f t="shared" si="111"/>
        <v/>
      </c>
      <c r="Y126" s="60" t="str">
        <f t="shared" si="112"/>
        <v/>
      </c>
      <c r="Z126" s="67"/>
      <c r="AA126" s="88" t="s">
        <v>56</v>
      </c>
      <c r="AB126" s="60">
        <v>0</v>
      </c>
      <c r="AC126" s="60">
        <v>5</v>
      </c>
      <c r="AD126" s="60">
        <f t="shared" si="113"/>
        <v>5</v>
      </c>
      <c r="AE126" s="67"/>
      <c r="AF126" s="88" t="s">
        <v>56</v>
      </c>
      <c r="AG126" s="60">
        <v>0</v>
      </c>
      <c r="AH126" s="60">
        <v>5</v>
      </c>
      <c r="AI126" s="60">
        <f t="shared" si="114"/>
        <v>5</v>
      </c>
      <c r="AJ126" s="67"/>
      <c r="AK126" s="60">
        <v>11</v>
      </c>
      <c r="AL126" s="60">
        <v>24</v>
      </c>
      <c r="AM126" s="60">
        <v>5</v>
      </c>
      <c r="AN126" s="60">
        <f t="shared" si="115"/>
        <v>29</v>
      </c>
      <c r="AO126" s="67"/>
      <c r="AP126" s="68">
        <v>7</v>
      </c>
      <c r="AQ126" s="60">
        <v>36</v>
      </c>
      <c r="AR126" s="60">
        <v>5</v>
      </c>
      <c r="AS126" s="60">
        <f t="shared" si="116"/>
        <v>41</v>
      </c>
      <c r="AT126" s="67"/>
      <c r="AU126" s="60">
        <v>7</v>
      </c>
      <c r="AV126" s="60">
        <v>36</v>
      </c>
      <c r="AW126" s="60">
        <v>5</v>
      </c>
      <c r="AX126" s="60">
        <f t="shared" si="117"/>
        <v>41</v>
      </c>
      <c r="AY126" s="67"/>
      <c r="AZ126" s="60"/>
      <c r="BA126" s="60"/>
      <c r="BB126" s="60"/>
      <c r="BC126" s="60">
        <f t="shared" si="118"/>
        <v>0</v>
      </c>
      <c r="BD126" s="67"/>
      <c r="BE126" s="60"/>
      <c r="BF126" s="60"/>
      <c r="BG126" s="60"/>
      <c r="BH126" s="60">
        <f t="shared" si="119"/>
        <v>0</v>
      </c>
      <c r="BI126" s="67"/>
      <c r="BJ126" s="60"/>
      <c r="BK126" s="60"/>
      <c r="BL126" s="60"/>
      <c r="BM126" s="60">
        <f t="shared" si="120"/>
        <v>0</v>
      </c>
      <c r="BN126" s="67"/>
    </row>
    <row r="127" spans="1:66" x14ac:dyDescent="0.25">
      <c r="A127" s="56">
        <v>12</v>
      </c>
      <c r="B127" s="89" t="s">
        <v>812</v>
      </c>
      <c r="C127" s="78" t="s">
        <v>493</v>
      </c>
      <c r="D127" s="89" t="s">
        <v>120</v>
      </c>
      <c r="E127" s="56">
        <f t="shared" si="122"/>
        <v>115</v>
      </c>
      <c r="F127" s="56">
        <f t="shared" si="95"/>
        <v>5</v>
      </c>
      <c r="G127" s="67"/>
      <c r="H127" s="74">
        <f t="shared" si="96"/>
        <v>11</v>
      </c>
      <c r="I127" s="67" t="str">
        <f t="shared" si="97"/>
        <v>DSQ</v>
      </c>
      <c r="J127" s="74">
        <f t="shared" si="98"/>
        <v>15</v>
      </c>
      <c r="K127" s="74">
        <f t="shared" si="99"/>
        <v>14</v>
      </c>
      <c r="L127" s="74">
        <f t="shared" si="100"/>
        <v>8</v>
      </c>
      <c r="M127" s="74" t="str">
        <f t="shared" si="101"/>
        <v/>
      </c>
      <c r="N127" s="74" t="str">
        <f>IF(BE127="","",BE127)</f>
        <v/>
      </c>
      <c r="O127" s="74" t="str">
        <f>IF(BJ127="","",BJ127)</f>
        <v/>
      </c>
      <c r="P127" s="67"/>
      <c r="Q127" s="56">
        <f t="shared" si="104"/>
        <v>115</v>
      </c>
      <c r="R127" s="74">
        <f t="shared" si="105"/>
        <v>24</v>
      </c>
      <c r="S127" s="67">
        <f t="shared" si="106"/>
        <v>0</v>
      </c>
      <c r="T127" s="74">
        <f t="shared" si="107"/>
        <v>16</v>
      </c>
      <c r="U127" s="74">
        <f t="shared" si="108"/>
        <v>18</v>
      </c>
      <c r="V127" s="74">
        <f t="shared" si="109"/>
        <v>32</v>
      </c>
      <c r="W127" s="74" t="str">
        <f t="shared" si="110"/>
        <v/>
      </c>
      <c r="X127" s="74" t="str">
        <f t="shared" si="111"/>
        <v/>
      </c>
      <c r="Y127" s="60" t="str">
        <f t="shared" si="112"/>
        <v/>
      </c>
      <c r="Z127" s="67"/>
      <c r="AA127" s="60">
        <v>11</v>
      </c>
      <c r="AB127" s="60">
        <v>24</v>
      </c>
      <c r="AC127" s="60">
        <v>5</v>
      </c>
      <c r="AD127" s="60">
        <f t="shared" si="113"/>
        <v>29</v>
      </c>
      <c r="AE127" s="67"/>
      <c r="AF127" s="88" t="s">
        <v>56</v>
      </c>
      <c r="AG127" s="60">
        <v>0</v>
      </c>
      <c r="AH127" s="60">
        <v>5</v>
      </c>
      <c r="AI127" s="60">
        <f t="shared" si="114"/>
        <v>5</v>
      </c>
      <c r="AJ127" s="67"/>
      <c r="AK127" s="60">
        <v>15</v>
      </c>
      <c r="AL127" s="60">
        <v>16</v>
      </c>
      <c r="AM127" s="60">
        <v>5</v>
      </c>
      <c r="AN127" s="60">
        <f t="shared" si="115"/>
        <v>21</v>
      </c>
      <c r="AO127" s="67"/>
      <c r="AP127" s="60">
        <v>14</v>
      </c>
      <c r="AQ127" s="60">
        <v>18</v>
      </c>
      <c r="AR127" s="60">
        <v>5</v>
      </c>
      <c r="AS127" s="60">
        <f t="shared" si="116"/>
        <v>23</v>
      </c>
      <c r="AT127" s="67"/>
      <c r="AU127" s="60">
        <v>8</v>
      </c>
      <c r="AV127" s="60">
        <v>32</v>
      </c>
      <c r="AW127" s="60">
        <v>5</v>
      </c>
      <c r="AX127" s="60">
        <f t="shared" si="117"/>
        <v>37</v>
      </c>
      <c r="AY127" s="67"/>
      <c r="AZ127" s="60"/>
      <c r="BA127" s="60"/>
      <c r="BB127" s="60"/>
      <c r="BC127" s="60">
        <f t="shared" si="118"/>
        <v>0</v>
      </c>
      <c r="BD127" s="67"/>
      <c r="BE127" s="60"/>
      <c r="BF127" s="60"/>
      <c r="BG127" s="60"/>
      <c r="BH127" s="60">
        <f t="shared" si="119"/>
        <v>0</v>
      </c>
      <c r="BI127" s="67"/>
      <c r="BJ127" s="60"/>
      <c r="BK127" s="60"/>
      <c r="BL127" s="60"/>
      <c r="BM127" s="60">
        <f t="shared" si="120"/>
        <v>0</v>
      </c>
      <c r="BN127" s="67"/>
    </row>
    <row r="128" spans="1:66" x14ac:dyDescent="0.25">
      <c r="A128" s="56">
        <v>13</v>
      </c>
      <c r="B128" s="89" t="s">
        <v>818</v>
      </c>
      <c r="C128" s="78" t="s">
        <v>499</v>
      </c>
      <c r="D128" s="89" t="s">
        <v>11</v>
      </c>
      <c r="E128" s="56">
        <f t="shared" si="122"/>
        <v>103</v>
      </c>
      <c r="F128" s="56">
        <f t="shared" si="95"/>
        <v>3</v>
      </c>
      <c r="G128" s="67"/>
      <c r="H128" s="74">
        <f t="shared" si="96"/>
        <v>7</v>
      </c>
      <c r="I128" s="74" t="str">
        <f t="shared" si="97"/>
        <v/>
      </c>
      <c r="J128" s="74">
        <f t="shared" si="98"/>
        <v>9</v>
      </c>
      <c r="K128" s="74" t="str">
        <f t="shared" si="99"/>
        <v/>
      </c>
      <c r="L128" s="74">
        <f t="shared" si="100"/>
        <v>12</v>
      </c>
      <c r="M128" s="74" t="str">
        <f t="shared" si="101"/>
        <v/>
      </c>
      <c r="N128" s="74" t="str">
        <f>IF(BE128="","",BE128)</f>
        <v/>
      </c>
      <c r="O128" s="74" t="str">
        <f>IF(BJ128="","",BJ128)</f>
        <v/>
      </c>
      <c r="P128" s="67"/>
      <c r="Q128" s="56">
        <f t="shared" si="104"/>
        <v>103</v>
      </c>
      <c r="R128" s="74" t="str">
        <f t="shared" si="105"/>
        <v/>
      </c>
      <c r="S128" s="74" t="str">
        <f t="shared" si="106"/>
        <v/>
      </c>
      <c r="T128" s="74" t="str">
        <f t="shared" si="107"/>
        <v/>
      </c>
      <c r="U128" s="74" t="str">
        <f t="shared" si="108"/>
        <v/>
      </c>
      <c r="V128" s="74" t="str">
        <f t="shared" si="109"/>
        <v/>
      </c>
      <c r="W128" s="74" t="str">
        <f t="shared" si="110"/>
        <v/>
      </c>
      <c r="X128" s="74" t="str">
        <f t="shared" si="111"/>
        <v/>
      </c>
      <c r="Y128" s="60" t="str">
        <f t="shared" si="112"/>
        <v/>
      </c>
      <c r="Z128" s="67"/>
      <c r="AA128" s="60">
        <v>7</v>
      </c>
      <c r="AB128" s="60">
        <v>36</v>
      </c>
      <c r="AC128" s="60">
        <v>6</v>
      </c>
      <c r="AD128" s="60">
        <f t="shared" si="113"/>
        <v>42</v>
      </c>
      <c r="AE128" s="67"/>
      <c r="AF128" s="60"/>
      <c r="AG128" s="60"/>
      <c r="AH128" s="60"/>
      <c r="AI128" s="60">
        <f t="shared" si="114"/>
        <v>0</v>
      </c>
      <c r="AJ128" s="67"/>
      <c r="AK128" s="68">
        <v>9</v>
      </c>
      <c r="AL128" s="60">
        <v>29</v>
      </c>
      <c r="AM128" s="60">
        <v>5</v>
      </c>
      <c r="AN128" s="60">
        <f t="shared" si="115"/>
        <v>34</v>
      </c>
      <c r="AO128" s="67"/>
      <c r="AP128" s="79"/>
      <c r="AQ128" s="60"/>
      <c r="AR128" s="60"/>
      <c r="AS128" s="60">
        <f t="shared" si="116"/>
        <v>0</v>
      </c>
      <c r="AT128" s="67"/>
      <c r="AU128" s="60">
        <v>12</v>
      </c>
      <c r="AV128" s="60">
        <v>22</v>
      </c>
      <c r="AW128" s="60">
        <v>5</v>
      </c>
      <c r="AX128" s="60">
        <f t="shared" si="117"/>
        <v>27</v>
      </c>
      <c r="AY128" s="67"/>
      <c r="AZ128" s="60"/>
      <c r="BA128" s="60"/>
      <c r="BB128" s="60"/>
      <c r="BC128" s="60">
        <f t="shared" si="118"/>
        <v>0</v>
      </c>
      <c r="BD128" s="67"/>
      <c r="BE128" s="60"/>
      <c r="BF128" s="60"/>
      <c r="BG128" s="60"/>
      <c r="BH128" s="60">
        <f t="shared" si="119"/>
        <v>0</v>
      </c>
      <c r="BI128" s="67"/>
      <c r="BJ128" s="60"/>
      <c r="BK128" s="60"/>
      <c r="BL128" s="60"/>
      <c r="BM128" s="60">
        <f t="shared" si="120"/>
        <v>0</v>
      </c>
      <c r="BN128" s="67"/>
    </row>
    <row r="129" spans="1:66" x14ac:dyDescent="0.25">
      <c r="A129" s="56">
        <v>14</v>
      </c>
      <c r="B129" s="89" t="s">
        <v>650</v>
      </c>
      <c r="C129" s="78" t="s">
        <v>453</v>
      </c>
      <c r="D129" s="89" t="s">
        <v>11</v>
      </c>
      <c r="E129" s="56">
        <f t="shared" si="122"/>
        <v>97</v>
      </c>
      <c r="F129" s="56">
        <f t="shared" si="95"/>
        <v>5</v>
      </c>
      <c r="G129" s="67"/>
      <c r="H129" s="60">
        <f t="shared" si="96"/>
        <v>15</v>
      </c>
      <c r="I129" s="60">
        <f t="shared" si="97"/>
        <v>10</v>
      </c>
      <c r="J129" s="67" t="str">
        <f t="shared" si="98"/>
        <v>DNF</v>
      </c>
      <c r="K129" s="60">
        <f t="shared" si="99"/>
        <v>15</v>
      </c>
      <c r="L129" s="60">
        <f t="shared" si="100"/>
        <v>17</v>
      </c>
      <c r="M129" s="60" t="str">
        <f t="shared" si="101"/>
        <v/>
      </c>
      <c r="N129" s="60" t="str">
        <f>IF(BE129="","",BE129)</f>
        <v/>
      </c>
      <c r="O129" s="60" t="str">
        <f>IF(BJ129="","",BJ129)</f>
        <v/>
      </c>
      <c r="P129" s="67"/>
      <c r="Q129" s="56">
        <f t="shared" si="104"/>
        <v>97</v>
      </c>
      <c r="R129" s="60">
        <f t="shared" si="105"/>
        <v>16</v>
      </c>
      <c r="S129" s="60">
        <f t="shared" si="106"/>
        <v>26</v>
      </c>
      <c r="T129" s="67">
        <f t="shared" si="107"/>
        <v>0</v>
      </c>
      <c r="U129" s="60">
        <f t="shared" si="108"/>
        <v>16</v>
      </c>
      <c r="V129" s="60">
        <f t="shared" si="109"/>
        <v>14</v>
      </c>
      <c r="W129" s="60" t="str">
        <f t="shared" si="110"/>
        <v/>
      </c>
      <c r="X129" s="60" t="str">
        <f t="shared" si="111"/>
        <v/>
      </c>
      <c r="Y129" s="60" t="str">
        <f t="shared" si="112"/>
        <v/>
      </c>
      <c r="Z129" s="67"/>
      <c r="AA129" s="60">
        <v>15</v>
      </c>
      <c r="AB129" s="60">
        <v>16</v>
      </c>
      <c r="AC129" s="60">
        <v>5</v>
      </c>
      <c r="AD129" s="60">
        <f t="shared" si="113"/>
        <v>21</v>
      </c>
      <c r="AE129" s="67"/>
      <c r="AF129" s="60">
        <v>10</v>
      </c>
      <c r="AG129" s="60">
        <v>26</v>
      </c>
      <c r="AH129" s="60">
        <v>5</v>
      </c>
      <c r="AI129" s="60">
        <f t="shared" si="114"/>
        <v>31</v>
      </c>
      <c r="AJ129" s="67"/>
      <c r="AK129" s="88" t="s">
        <v>126</v>
      </c>
      <c r="AL129" s="60">
        <v>0</v>
      </c>
      <c r="AM129" s="60">
        <v>5</v>
      </c>
      <c r="AN129" s="60">
        <f t="shared" si="115"/>
        <v>5</v>
      </c>
      <c r="AO129" s="67"/>
      <c r="AP129" s="60">
        <v>15</v>
      </c>
      <c r="AQ129" s="60">
        <v>16</v>
      </c>
      <c r="AR129" s="60">
        <v>5</v>
      </c>
      <c r="AS129" s="60">
        <f t="shared" si="116"/>
        <v>21</v>
      </c>
      <c r="AT129" s="67"/>
      <c r="AU129" s="60">
        <v>17</v>
      </c>
      <c r="AV129" s="60">
        <v>14</v>
      </c>
      <c r="AW129" s="60">
        <v>5</v>
      </c>
      <c r="AX129" s="60">
        <f t="shared" si="117"/>
        <v>19</v>
      </c>
      <c r="AY129" s="67"/>
      <c r="AZ129" s="60"/>
      <c r="BA129" s="60"/>
      <c r="BB129" s="60"/>
      <c r="BC129" s="60">
        <f t="shared" si="118"/>
        <v>0</v>
      </c>
      <c r="BD129" s="67"/>
      <c r="BE129" s="60"/>
      <c r="BF129" s="60"/>
      <c r="BG129" s="60"/>
      <c r="BH129" s="60">
        <f t="shared" si="119"/>
        <v>0</v>
      </c>
      <c r="BI129" s="67"/>
      <c r="BJ129" s="60"/>
      <c r="BK129" s="60"/>
      <c r="BL129" s="60"/>
      <c r="BM129" s="60">
        <f t="shared" si="120"/>
        <v>0</v>
      </c>
      <c r="BN129" s="67"/>
    </row>
    <row r="130" spans="1:66" x14ac:dyDescent="0.25">
      <c r="A130" s="56">
        <v>15</v>
      </c>
      <c r="B130" s="89" t="s">
        <v>311</v>
      </c>
      <c r="C130" s="78" t="s">
        <v>453</v>
      </c>
      <c r="D130" s="89" t="s">
        <v>249</v>
      </c>
      <c r="E130" s="56">
        <f t="shared" si="122"/>
        <v>86</v>
      </c>
      <c r="F130" s="56">
        <f t="shared" si="95"/>
        <v>3</v>
      </c>
      <c r="G130" s="67"/>
      <c r="H130" s="74">
        <f t="shared" si="96"/>
        <v>9</v>
      </c>
      <c r="I130" s="74" t="str">
        <f t="shared" si="97"/>
        <v/>
      </c>
      <c r="J130" s="74" t="str">
        <f t="shared" si="98"/>
        <v/>
      </c>
      <c r="K130" s="74">
        <f t="shared" si="99"/>
        <v>12</v>
      </c>
      <c r="L130" s="74">
        <f t="shared" si="100"/>
        <v>13</v>
      </c>
      <c r="M130" s="74" t="str">
        <f t="shared" si="101"/>
        <v/>
      </c>
      <c r="N130" s="74" t="str">
        <f>IF(BE130="","",BE130)</f>
        <v/>
      </c>
      <c r="O130" s="74" t="str">
        <f>IF(BJ130="","",BJ130)</f>
        <v/>
      </c>
      <c r="P130" s="67"/>
      <c r="Q130" s="56">
        <f t="shared" si="104"/>
        <v>86</v>
      </c>
      <c r="R130" s="74" t="str">
        <f t="shared" si="105"/>
        <v/>
      </c>
      <c r="S130" s="74" t="str">
        <f t="shared" si="106"/>
        <v/>
      </c>
      <c r="T130" s="74" t="str">
        <f t="shared" si="107"/>
        <v/>
      </c>
      <c r="U130" s="74" t="str">
        <f t="shared" si="108"/>
        <v/>
      </c>
      <c r="V130" s="74" t="str">
        <f t="shared" si="109"/>
        <v/>
      </c>
      <c r="W130" s="74" t="str">
        <f t="shared" si="110"/>
        <v/>
      </c>
      <c r="X130" s="74" t="str">
        <f t="shared" si="111"/>
        <v/>
      </c>
      <c r="Y130" s="60" t="str">
        <f t="shared" si="112"/>
        <v/>
      </c>
      <c r="Z130" s="67"/>
      <c r="AA130" s="60">
        <v>9</v>
      </c>
      <c r="AB130" s="60">
        <v>29</v>
      </c>
      <c r="AC130" s="60">
        <v>5</v>
      </c>
      <c r="AD130" s="60">
        <f t="shared" si="113"/>
        <v>34</v>
      </c>
      <c r="AE130" s="67"/>
      <c r="AF130" s="60"/>
      <c r="AG130" s="60"/>
      <c r="AH130" s="60"/>
      <c r="AI130" s="60">
        <f t="shared" si="114"/>
        <v>0</v>
      </c>
      <c r="AJ130" s="67"/>
      <c r="AK130" s="79"/>
      <c r="AL130" s="60"/>
      <c r="AM130" s="60"/>
      <c r="AN130" s="60">
        <f t="shared" si="115"/>
        <v>0</v>
      </c>
      <c r="AO130" s="67"/>
      <c r="AP130" s="60">
        <v>12</v>
      </c>
      <c r="AQ130" s="60">
        <v>22</v>
      </c>
      <c r="AR130" s="60">
        <v>5</v>
      </c>
      <c r="AS130" s="60">
        <f t="shared" si="116"/>
        <v>27</v>
      </c>
      <c r="AT130" s="67"/>
      <c r="AU130" s="60">
        <v>13</v>
      </c>
      <c r="AV130" s="60">
        <v>20</v>
      </c>
      <c r="AW130" s="60">
        <v>5</v>
      </c>
      <c r="AX130" s="60">
        <f t="shared" si="117"/>
        <v>25</v>
      </c>
      <c r="AY130" s="67"/>
      <c r="AZ130" s="60"/>
      <c r="BA130" s="60"/>
      <c r="BB130" s="60"/>
      <c r="BC130" s="60">
        <f t="shared" si="118"/>
        <v>0</v>
      </c>
      <c r="BD130" s="67"/>
      <c r="BE130" s="60"/>
      <c r="BF130" s="60"/>
      <c r="BG130" s="60"/>
      <c r="BH130" s="60">
        <f t="shared" si="119"/>
        <v>0</v>
      </c>
      <c r="BI130" s="67"/>
      <c r="BJ130" s="60"/>
      <c r="BK130" s="60"/>
      <c r="BL130" s="60"/>
      <c r="BM130" s="60">
        <f t="shared" si="120"/>
        <v>0</v>
      </c>
      <c r="BN130" s="67"/>
    </row>
    <row r="131" spans="1:66" x14ac:dyDescent="0.25">
      <c r="A131" s="56">
        <v>16</v>
      </c>
      <c r="B131" s="87" t="s">
        <v>881</v>
      </c>
      <c r="C131" s="87" t="s">
        <v>882</v>
      </c>
      <c r="D131" s="87" t="s">
        <v>613</v>
      </c>
      <c r="E131" s="56">
        <f t="shared" si="122"/>
        <v>85</v>
      </c>
      <c r="F131" s="56">
        <f t="shared" si="95"/>
        <v>1</v>
      </c>
      <c r="G131" s="67"/>
      <c r="H131" s="60" t="str">
        <f t="shared" si="96"/>
        <v/>
      </c>
      <c r="I131" s="60" t="str">
        <f t="shared" si="97"/>
        <v/>
      </c>
      <c r="J131" s="60">
        <f t="shared" si="98"/>
        <v>2</v>
      </c>
      <c r="K131" s="60" t="str">
        <f t="shared" si="99"/>
        <v/>
      </c>
      <c r="L131" s="60" t="str">
        <f>IF(AQ131="","",AQ131)</f>
        <v/>
      </c>
      <c r="M131" s="60" t="str">
        <f>IF(AU131="","",AU131)</f>
        <v/>
      </c>
      <c r="N131" s="60" t="str">
        <f>IF(AZ131="","",AZ131)</f>
        <v/>
      </c>
      <c r="O131" s="60" t="str">
        <f>IF(BE131="","",BE131)</f>
        <v/>
      </c>
      <c r="P131" s="67"/>
      <c r="Q131" s="56">
        <f t="shared" si="104"/>
        <v>85</v>
      </c>
      <c r="R131" s="60" t="str">
        <f t="shared" si="105"/>
        <v/>
      </c>
      <c r="S131" s="60" t="str">
        <f t="shared" si="106"/>
        <v/>
      </c>
      <c r="T131" s="60" t="str">
        <f t="shared" si="107"/>
        <v/>
      </c>
      <c r="U131" s="60" t="str">
        <f t="shared" si="108"/>
        <v/>
      </c>
      <c r="V131" s="60" t="str">
        <f>IF($F131&gt;=5,IF(AR131="","",AR131),"")</f>
        <v/>
      </c>
      <c r="W131" s="60" t="str">
        <f>IF($F131&gt;=5,IF(AV131="","",AV131),"")</f>
        <v/>
      </c>
      <c r="X131" s="60" t="str">
        <f>IF($F131&gt;=5,IF(BA131="","",BA131),"")</f>
        <v/>
      </c>
      <c r="Y131" s="60" t="str">
        <f>IF($F131&gt;=5,IF(BF131="","",BF131),"")</f>
        <v/>
      </c>
      <c r="Z131" s="67"/>
      <c r="AA131" s="60"/>
      <c r="AB131" s="60"/>
      <c r="AC131" s="60"/>
      <c r="AD131" s="60">
        <f t="shared" si="113"/>
        <v>0</v>
      </c>
      <c r="AE131" s="67"/>
      <c r="AF131" s="60"/>
      <c r="AG131" s="60"/>
      <c r="AH131" s="60"/>
      <c r="AI131" s="60">
        <f t="shared" si="114"/>
        <v>0</v>
      </c>
      <c r="AJ131" s="67"/>
      <c r="AK131" s="60">
        <v>2</v>
      </c>
      <c r="AL131" s="60">
        <v>80</v>
      </c>
      <c r="AM131" s="60">
        <v>5</v>
      </c>
      <c r="AN131" s="60">
        <f t="shared" si="115"/>
        <v>85</v>
      </c>
      <c r="AO131" s="67"/>
      <c r="AP131" s="60"/>
      <c r="AQ131" s="60"/>
      <c r="AR131" s="60"/>
      <c r="AS131" s="60">
        <f t="shared" si="116"/>
        <v>0</v>
      </c>
      <c r="AT131" s="67"/>
      <c r="AU131" s="60"/>
      <c r="AV131" s="60"/>
      <c r="AW131" s="60"/>
      <c r="AX131" s="60">
        <f t="shared" si="117"/>
        <v>0</v>
      </c>
      <c r="AY131" s="67"/>
      <c r="AZ131" s="60"/>
      <c r="BA131" s="60"/>
      <c r="BB131" s="60"/>
      <c r="BC131" s="60">
        <f t="shared" si="118"/>
        <v>0</v>
      </c>
      <c r="BD131" s="67"/>
      <c r="BE131" s="60"/>
      <c r="BF131" s="60"/>
      <c r="BG131" s="60"/>
      <c r="BH131" s="60">
        <f t="shared" si="119"/>
        <v>0</v>
      </c>
      <c r="BI131" s="67"/>
      <c r="BJ131" s="60"/>
      <c r="BK131" s="60"/>
      <c r="BL131" s="60"/>
      <c r="BM131" s="60">
        <f t="shared" si="120"/>
        <v>0</v>
      </c>
      <c r="BN131" s="67"/>
    </row>
    <row r="132" spans="1:66" x14ac:dyDescent="0.25">
      <c r="A132" s="56">
        <v>17</v>
      </c>
      <c r="B132" s="89" t="s">
        <v>813</v>
      </c>
      <c r="C132" s="87" t="s">
        <v>469</v>
      </c>
      <c r="D132" s="89" t="s">
        <v>249</v>
      </c>
      <c r="E132" s="56">
        <f t="shared" si="122"/>
        <v>83</v>
      </c>
      <c r="F132" s="56">
        <f t="shared" si="95"/>
        <v>4</v>
      </c>
      <c r="G132" s="67"/>
      <c r="H132" s="74">
        <f t="shared" si="96"/>
        <v>14</v>
      </c>
      <c r="I132" s="74" t="str">
        <f t="shared" si="97"/>
        <v/>
      </c>
      <c r="J132" s="74" t="str">
        <f t="shared" si="98"/>
        <v>DNF</v>
      </c>
      <c r="K132" s="74">
        <f t="shared" si="99"/>
        <v>5</v>
      </c>
      <c r="L132" s="74" t="str">
        <f>IF(AU132="","",AU132)</f>
        <v>DNF</v>
      </c>
      <c r="M132" s="74" t="str">
        <f>IF(AZ132="","",AZ132)</f>
        <v/>
      </c>
      <c r="N132" s="74" t="str">
        <f>IF(BE132="","",BE132)</f>
        <v/>
      </c>
      <c r="O132" s="74" t="str">
        <f>IF(BJ132="","",BJ132)</f>
        <v/>
      </c>
      <c r="P132" s="67"/>
      <c r="Q132" s="56">
        <f t="shared" si="104"/>
        <v>83</v>
      </c>
      <c r="R132" s="74" t="str">
        <f t="shared" si="105"/>
        <v/>
      </c>
      <c r="S132" s="74" t="str">
        <f t="shared" si="106"/>
        <v/>
      </c>
      <c r="T132" s="74" t="str">
        <f t="shared" si="107"/>
        <v/>
      </c>
      <c r="U132" s="74" t="str">
        <f t="shared" si="108"/>
        <v/>
      </c>
      <c r="V132" s="74" t="str">
        <f>IF($F132&gt;=5,IF(AV132="","",AV132),"")</f>
        <v/>
      </c>
      <c r="W132" s="74" t="str">
        <f>IF($F132&gt;=5,IF(BA132="","",BA132),"")</f>
        <v/>
      </c>
      <c r="X132" s="74" t="str">
        <f>IF($F132&gt;=5,IF(BF132="","",BF132),"")</f>
        <v/>
      </c>
      <c r="Y132" s="60" t="str">
        <f>IF($F132&gt;=5,IF(BK132="","",BK132),"")</f>
        <v/>
      </c>
      <c r="Z132" s="67"/>
      <c r="AA132" s="60">
        <v>14</v>
      </c>
      <c r="AB132" s="60">
        <v>18</v>
      </c>
      <c r="AC132" s="60">
        <v>5</v>
      </c>
      <c r="AD132" s="60">
        <f t="shared" si="113"/>
        <v>23</v>
      </c>
      <c r="AE132" s="67"/>
      <c r="AF132" s="76"/>
      <c r="AG132" s="60"/>
      <c r="AH132" s="60"/>
      <c r="AI132" s="60">
        <f t="shared" si="114"/>
        <v>0</v>
      </c>
      <c r="AJ132" s="67"/>
      <c r="AK132" s="88" t="s">
        <v>126</v>
      </c>
      <c r="AL132" s="60">
        <v>0</v>
      </c>
      <c r="AM132" s="60">
        <v>5</v>
      </c>
      <c r="AN132" s="60">
        <f t="shared" si="115"/>
        <v>5</v>
      </c>
      <c r="AO132" s="67"/>
      <c r="AP132" s="60">
        <v>5</v>
      </c>
      <c r="AQ132" s="60">
        <v>45</v>
      </c>
      <c r="AR132" s="60">
        <v>5</v>
      </c>
      <c r="AS132" s="60">
        <f t="shared" si="116"/>
        <v>50</v>
      </c>
      <c r="AT132" s="67"/>
      <c r="AU132" s="88" t="s">
        <v>126</v>
      </c>
      <c r="AV132" s="60">
        <v>0</v>
      </c>
      <c r="AW132" s="60">
        <v>5</v>
      </c>
      <c r="AX132" s="60">
        <f t="shared" si="117"/>
        <v>5</v>
      </c>
      <c r="AY132" s="67"/>
      <c r="AZ132" s="60"/>
      <c r="BA132" s="60"/>
      <c r="BB132" s="60"/>
      <c r="BC132" s="60">
        <f t="shared" si="118"/>
        <v>0</v>
      </c>
      <c r="BD132" s="67"/>
      <c r="BE132" s="60"/>
      <c r="BF132" s="60"/>
      <c r="BG132" s="60"/>
      <c r="BH132" s="60">
        <f t="shared" si="119"/>
        <v>0</v>
      </c>
      <c r="BI132" s="67"/>
      <c r="BJ132" s="60"/>
      <c r="BK132" s="60"/>
      <c r="BL132" s="60"/>
      <c r="BM132" s="60">
        <f t="shared" si="120"/>
        <v>0</v>
      </c>
      <c r="BN132" s="67"/>
    </row>
    <row r="133" spans="1:66" x14ac:dyDescent="0.25">
      <c r="A133" s="56">
        <v>18</v>
      </c>
      <c r="B133" s="89" t="s">
        <v>654</v>
      </c>
      <c r="C133" s="87" t="s">
        <v>653</v>
      </c>
      <c r="D133" s="89" t="s">
        <v>11</v>
      </c>
      <c r="E133" s="56">
        <f t="shared" si="122"/>
        <v>72</v>
      </c>
      <c r="F133" s="56">
        <f t="shared" si="95"/>
        <v>2</v>
      </c>
      <c r="G133" s="67"/>
      <c r="H133" s="74">
        <f t="shared" si="96"/>
        <v>12</v>
      </c>
      <c r="I133" s="74" t="str">
        <f t="shared" si="97"/>
        <v/>
      </c>
      <c r="J133" s="74" t="str">
        <f t="shared" si="98"/>
        <v/>
      </c>
      <c r="K133" s="74" t="str">
        <f t="shared" si="99"/>
        <v/>
      </c>
      <c r="L133" s="74">
        <f>IF(AU133="","",AU133)</f>
        <v>6</v>
      </c>
      <c r="M133" s="74" t="str">
        <f>IF(AZ133="","",AZ133)</f>
        <v/>
      </c>
      <c r="N133" s="74" t="str">
        <f>IF(BE133="","",BE133)</f>
        <v/>
      </c>
      <c r="O133" s="74" t="str">
        <f>IF(BJ133="","",BJ133)</f>
        <v/>
      </c>
      <c r="P133" s="67"/>
      <c r="Q133" s="56">
        <f>AD133+AI133+AN133+AS133+AX133+BC133+BH133+BM133</f>
        <v>72</v>
      </c>
      <c r="R133" s="74" t="str">
        <f t="shared" si="105"/>
        <v/>
      </c>
      <c r="S133" s="74" t="str">
        <f t="shared" si="106"/>
        <v/>
      </c>
      <c r="T133" s="74" t="str">
        <f t="shared" si="107"/>
        <v/>
      </c>
      <c r="U133" s="74" t="str">
        <f t="shared" si="108"/>
        <v/>
      </c>
      <c r="V133" s="74" t="str">
        <f>IF($F133&gt;=5,IF(AV133="","",AV133),"")</f>
        <v/>
      </c>
      <c r="W133" s="74" t="str">
        <f>IF($F133&gt;=5,IF(BA133="","",BA133),"")</f>
        <v/>
      </c>
      <c r="X133" s="74" t="str">
        <f>IF($F133&gt;=5,IF(BF133="","",BF133),"")</f>
        <v/>
      </c>
      <c r="Y133" s="60" t="str">
        <f>IF($F133&gt;=5,IF(BK133="","",BK133),"")</f>
        <v/>
      </c>
      <c r="Z133" s="67"/>
      <c r="AA133" s="60">
        <v>12</v>
      </c>
      <c r="AB133" s="60">
        <v>22</v>
      </c>
      <c r="AC133" s="60">
        <v>5</v>
      </c>
      <c r="AD133" s="60">
        <f t="shared" si="113"/>
        <v>27</v>
      </c>
      <c r="AE133" s="67"/>
      <c r="AF133" s="60"/>
      <c r="AG133" s="60"/>
      <c r="AH133" s="60"/>
      <c r="AI133" s="60">
        <f t="shared" si="114"/>
        <v>0</v>
      </c>
      <c r="AJ133" s="67"/>
      <c r="AK133" s="60"/>
      <c r="AL133" s="60"/>
      <c r="AM133" s="60"/>
      <c r="AN133" s="60">
        <f t="shared" si="115"/>
        <v>0</v>
      </c>
      <c r="AO133" s="67"/>
      <c r="AP133" s="60"/>
      <c r="AQ133" s="60"/>
      <c r="AR133" s="60"/>
      <c r="AS133" s="60">
        <f t="shared" si="116"/>
        <v>0</v>
      </c>
      <c r="AT133" s="67"/>
      <c r="AU133" s="60">
        <v>6</v>
      </c>
      <c r="AV133" s="60">
        <v>40</v>
      </c>
      <c r="AW133" s="60">
        <v>5</v>
      </c>
      <c r="AX133" s="60">
        <f t="shared" si="117"/>
        <v>45</v>
      </c>
      <c r="AY133" s="67"/>
      <c r="AZ133" s="60"/>
      <c r="BA133" s="60"/>
      <c r="BB133" s="60"/>
      <c r="BC133" s="60">
        <f t="shared" si="118"/>
        <v>0</v>
      </c>
      <c r="BD133" s="67"/>
      <c r="BE133" s="60"/>
      <c r="BF133" s="60"/>
      <c r="BG133" s="60"/>
      <c r="BH133" s="60">
        <f t="shared" si="119"/>
        <v>0</v>
      </c>
      <c r="BI133" s="67"/>
      <c r="BJ133" s="60"/>
      <c r="BK133" s="60"/>
      <c r="BL133" s="60"/>
      <c r="BM133" s="60">
        <f t="shared" si="120"/>
        <v>0</v>
      </c>
      <c r="BN133" s="67"/>
    </row>
    <row r="134" spans="1:66" x14ac:dyDescent="0.25">
      <c r="A134" s="56">
        <v>19</v>
      </c>
      <c r="B134" s="89" t="s">
        <v>676</v>
      </c>
      <c r="C134" s="87" t="s">
        <v>164</v>
      </c>
      <c r="D134" s="89" t="s">
        <v>11</v>
      </c>
      <c r="E134" s="56">
        <f t="shared" si="122"/>
        <v>69</v>
      </c>
      <c r="F134" s="56">
        <f t="shared" si="95"/>
        <v>3</v>
      </c>
      <c r="G134" s="67"/>
      <c r="H134" s="74" t="str">
        <f t="shared" si="96"/>
        <v/>
      </c>
      <c r="I134" s="74" t="str">
        <f t="shared" si="97"/>
        <v/>
      </c>
      <c r="J134" s="74">
        <f t="shared" si="98"/>
        <v>14</v>
      </c>
      <c r="K134" s="74">
        <f t="shared" si="99"/>
        <v>13</v>
      </c>
      <c r="L134" s="74">
        <f>IF(AU134="","",AU134)</f>
        <v>15</v>
      </c>
      <c r="M134" s="74" t="str">
        <f>IF(AZ134="","",AZ134)</f>
        <v/>
      </c>
      <c r="N134" s="74" t="str">
        <f>IF(BE134="","",BE134)</f>
        <v/>
      </c>
      <c r="O134" s="74" t="str">
        <f>IF(BJ134="","",BJ134)</f>
        <v/>
      </c>
      <c r="P134" s="67"/>
      <c r="Q134" s="56">
        <f t="shared" ref="Q134:Q147" si="123">AD134+AI134+AN134+AS134+AX134+BC134+BH134</f>
        <v>69</v>
      </c>
      <c r="R134" s="74" t="str">
        <f t="shared" si="105"/>
        <v/>
      </c>
      <c r="S134" s="74" t="str">
        <f t="shared" si="106"/>
        <v/>
      </c>
      <c r="T134" s="74" t="str">
        <f t="shared" si="107"/>
        <v/>
      </c>
      <c r="U134" s="74" t="str">
        <f t="shared" si="108"/>
        <v/>
      </c>
      <c r="V134" s="74" t="str">
        <f>IF($F134&gt;=5,IF(AV134="","",AV134),"")</f>
        <v/>
      </c>
      <c r="W134" s="74" t="str">
        <f>IF($F134&gt;=5,IF(BA134="","",BA134),"")</f>
        <v/>
      </c>
      <c r="X134" s="74" t="str">
        <f>IF($F134&gt;=5,IF(BF134="","",BF134),"")</f>
        <v/>
      </c>
      <c r="Y134" s="60" t="str">
        <f>IF($F134&gt;=5,IF(BK134="","",BK134),"")</f>
        <v/>
      </c>
      <c r="Z134" s="67"/>
      <c r="AA134" s="60"/>
      <c r="AB134" s="60"/>
      <c r="AC134" s="60"/>
      <c r="AD134" s="60">
        <f t="shared" si="113"/>
        <v>0</v>
      </c>
      <c r="AE134" s="67"/>
      <c r="AF134" s="60"/>
      <c r="AG134" s="60"/>
      <c r="AH134" s="60"/>
      <c r="AI134" s="60">
        <f t="shared" si="114"/>
        <v>0</v>
      </c>
      <c r="AJ134" s="67"/>
      <c r="AK134" s="79">
        <v>14</v>
      </c>
      <c r="AL134" s="60">
        <v>18</v>
      </c>
      <c r="AM134" s="60">
        <v>5</v>
      </c>
      <c r="AN134" s="60">
        <f t="shared" si="115"/>
        <v>23</v>
      </c>
      <c r="AO134" s="67"/>
      <c r="AP134" s="60">
        <v>13</v>
      </c>
      <c r="AQ134" s="60">
        <v>20</v>
      </c>
      <c r="AR134" s="60">
        <v>5</v>
      </c>
      <c r="AS134" s="60">
        <f t="shared" si="116"/>
        <v>25</v>
      </c>
      <c r="AT134" s="67"/>
      <c r="AU134" s="60">
        <v>15</v>
      </c>
      <c r="AV134" s="60">
        <v>16</v>
      </c>
      <c r="AW134" s="60">
        <v>5</v>
      </c>
      <c r="AX134" s="60">
        <f t="shared" si="117"/>
        <v>21</v>
      </c>
      <c r="AY134" s="67"/>
      <c r="AZ134" s="60"/>
      <c r="BA134" s="60"/>
      <c r="BB134" s="60"/>
      <c r="BC134" s="60">
        <f t="shared" si="118"/>
        <v>0</v>
      </c>
      <c r="BD134" s="67"/>
      <c r="BE134" s="60"/>
      <c r="BF134" s="60"/>
      <c r="BG134" s="60"/>
      <c r="BH134" s="60">
        <f t="shared" si="119"/>
        <v>0</v>
      </c>
      <c r="BI134" s="67"/>
      <c r="BJ134" s="60"/>
      <c r="BK134" s="60"/>
      <c r="BL134" s="60"/>
      <c r="BM134" s="60">
        <f t="shared" si="120"/>
        <v>0</v>
      </c>
      <c r="BN134" s="67"/>
    </row>
    <row r="135" spans="1:66" x14ac:dyDescent="0.25">
      <c r="A135" s="56">
        <v>20</v>
      </c>
      <c r="B135" s="87" t="s">
        <v>651</v>
      </c>
      <c r="C135" s="87" t="s">
        <v>652</v>
      </c>
      <c r="D135" s="87" t="s">
        <v>243</v>
      </c>
      <c r="E135" s="56">
        <f t="shared" si="122"/>
        <v>65</v>
      </c>
      <c r="F135" s="56">
        <f t="shared" si="95"/>
        <v>2</v>
      </c>
      <c r="G135" s="67"/>
      <c r="H135" s="60" t="str">
        <f t="shared" si="96"/>
        <v/>
      </c>
      <c r="I135" s="60">
        <f t="shared" si="97"/>
        <v>9</v>
      </c>
      <c r="J135" s="60">
        <f t="shared" si="98"/>
        <v>10</v>
      </c>
      <c r="K135" s="60" t="str">
        <f t="shared" si="99"/>
        <v/>
      </c>
      <c r="L135" s="60" t="str">
        <f>IF(AU135="","",AU135)</f>
        <v/>
      </c>
      <c r="M135" s="60" t="str">
        <f>IF(AZ135="","",AZ135)</f>
        <v/>
      </c>
      <c r="N135" s="60" t="str">
        <f>IF(BE135="","",BE135)</f>
        <v/>
      </c>
      <c r="O135" s="60" t="str">
        <f>IF(BJ135="","",BJ135)</f>
        <v/>
      </c>
      <c r="P135" s="67"/>
      <c r="Q135" s="56">
        <f t="shared" si="123"/>
        <v>65</v>
      </c>
      <c r="R135" s="60" t="str">
        <f t="shared" si="105"/>
        <v/>
      </c>
      <c r="S135" s="60" t="str">
        <f t="shared" si="106"/>
        <v/>
      </c>
      <c r="T135" s="60" t="str">
        <f t="shared" si="107"/>
        <v/>
      </c>
      <c r="U135" s="60" t="str">
        <f t="shared" si="108"/>
        <v/>
      </c>
      <c r="V135" s="60" t="str">
        <f>IF($F135&gt;=5,IF(AV135="","",AV135),"")</f>
        <v/>
      </c>
      <c r="W135" s="60" t="str">
        <f>IF($F135&gt;=5,IF(BA135="","",BA135),"")</f>
        <v/>
      </c>
      <c r="X135" s="60" t="str">
        <f>IF($F135&gt;=5,IF(BF135="","",BF135),"")</f>
        <v/>
      </c>
      <c r="Y135" s="60" t="str">
        <f>IF($F135&gt;=5,IF(BK135="","",BK135),"")</f>
        <v/>
      </c>
      <c r="Z135" s="67"/>
      <c r="AA135" s="60"/>
      <c r="AB135" s="60"/>
      <c r="AC135" s="60"/>
      <c r="AD135" s="60">
        <f t="shared" si="113"/>
        <v>0</v>
      </c>
      <c r="AE135" s="67"/>
      <c r="AF135" s="76">
        <v>9</v>
      </c>
      <c r="AG135" s="60">
        <v>29</v>
      </c>
      <c r="AH135" s="60">
        <v>5</v>
      </c>
      <c r="AI135" s="60">
        <f t="shared" si="114"/>
        <v>34</v>
      </c>
      <c r="AJ135" s="67"/>
      <c r="AK135" s="60">
        <v>10</v>
      </c>
      <c r="AL135" s="60">
        <v>26</v>
      </c>
      <c r="AM135" s="60">
        <v>5</v>
      </c>
      <c r="AN135" s="60">
        <f t="shared" si="115"/>
        <v>31</v>
      </c>
      <c r="AO135" s="67"/>
      <c r="AP135" s="60"/>
      <c r="AQ135" s="60"/>
      <c r="AR135" s="60"/>
      <c r="AS135" s="60">
        <f t="shared" si="116"/>
        <v>0</v>
      </c>
      <c r="AT135" s="67"/>
      <c r="AU135" s="60"/>
      <c r="AV135" s="60"/>
      <c r="AW135" s="60"/>
      <c r="AX135" s="60">
        <f t="shared" si="117"/>
        <v>0</v>
      </c>
      <c r="AY135" s="67"/>
      <c r="AZ135" s="60"/>
      <c r="BA135" s="60"/>
      <c r="BB135" s="60"/>
      <c r="BC135" s="60">
        <f t="shared" si="118"/>
        <v>0</v>
      </c>
      <c r="BD135" s="67"/>
      <c r="BE135" s="60"/>
      <c r="BF135" s="60"/>
      <c r="BG135" s="60"/>
      <c r="BH135" s="60">
        <f t="shared" si="119"/>
        <v>0</v>
      </c>
      <c r="BI135" s="67"/>
      <c r="BJ135" s="60"/>
      <c r="BK135" s="60"/>
      <c r="BL135" s="60"/>
      <c r="BM135" s="60">
        <f t="shared" si="120"/>
        <v>0</v>
      </c>
      <c r="BN135" s="67"/>
    </row>
    <row r="136" spans="1:66" x14ac:dyDescent="0.25">
      <c r="A136" s="56">
        <v>21</v>
      </c>
      <c r="B136" s="87" t="s">
        <v>98</v>
      </c>
      <c r="C136" s="87" t="s">
        <v>910</v>
      </c>
      <c r="D136" s="87" t="s">
        <v>55</v>
      </c>
      <c r="E136" s="56">
        <f t="shared" si="122"/>
        <v>55</v>
      </c>
      <c r="F136" s="56">
        <f t="shared" si="95"/>
        <v>1</v>
      </c>
      <c r="G136" s="67"/>
      <c r="H136" s="60" t="str">
        <f t="shared" si="96"/>
        <v/>
      </c>
      <c r="I136" s="60" t="str">
        <f t="shared" si="97"/>
        <v/>
      </c>
      <c r="J136" s="60" t="str">
        <f t="shared" si="98"/>
        <v/>
      </c>
      <c r="K136" s="60" t="str">
        <f t="shared" si="99"/>
        <v/>
      </c>
      <c r="L136" s="60" t="str">
        <f>IF(AQ136="","",AQ136)</f>
        <v/>
      </c>
      <c r="M136" s="60" t="str">
        <f>IF(AZ136="","",AZ136)</f>
        <v/>
      </c>
      <c r="N136" s="60" t="str">
        <f>IF(AZ136="","",AZ136)</f>
        <v/>
      </c>
      <c r="O136" s="60" t="str">
        <f>IF(BE136="","",BE136)</f>
        <v/>
      </c>
      <c r="P136" s="67"/>
      <c r="Q136" s="56">
        <f t="shared" si="123"/>
        <v>55</v>
      </c>
      <c r="R136" s="60" t="str">
        <f t="shared" si="105"/>
        <v/>
      </c>
      <c r="S136" s="60" t="str">
        <f t="shared" si="106"/>
        <v/>
      </c>
      <c r="T136" s="60" t="str">
        <f t="shared" si="107"/>
        <v/>
      </c>
      <c r="U136" s="60" t="str">
        <f t="shared" si="108"/>
        <v/>
      </c>
      <c r="V136" s="60" t="str">
        <f>IF($F136&gt;=5,IF(AR136="","",AR136),"")</f>
        <v/>
      </c>
      <c r="W136" s="60" t="str">
        <f>IF($F136&gt;=5,IF(AV136="","",AV136),"")</f>
        <v/>
      </c>
      <c r="X136" s="60" t="str">
        <f>IF($F136&gt;=5,IF(BA136="","",BA136),"")</f>
        <v/>
      </c>
      <c r="Y136" s="60" t="str">
        <f>IF($F136&gt;=5,IF(BF136="","",BF136),"")</f>
        <v/>
      </c>
      <c r="Z136" s="67"/>
      <c r="AA136" s="60"/>
      <c r="AB136" s="60"/>
      <c r="AC136" s="60"/>
      <c r="AD136" s="60">
        <f t="shared" si="113"/>
        <v>0</v>
      </c>
      <c r="AE136" s="67"/>
      <c r="AF136" s="60"/>
      <c r="AG136" s="60"/>
      <c r="AH136" s="60"/>
      <c r="AI136" s="60">
        <f t="shared" si="114"/>
        <v>0</v>
      </c>
      <c r="AJ136" s="67"/>
      <c r="AK136" s="60"/>
      <c r="AL136" s="60"/>
      <c r="AM136" s="60"/>
      <c r="AN136" s="60">
        <f t="shared" si="115"/>
        <v>0</v>
      </c>
      <c r="AO136" s="67"/>
      <c r="AP136" s="60"/>
      <c r="AQ136" s="60"/>
      <c r="AR136" s="60"/>
      <c r="AS136" s="60">
        <f t="shared" si="116"/>
        <v>0</v>
      </c>
      <c r="AT136" s="67"/>
      <c r="AU136" s="60">
        <v>4</v>
      </c>
      <c r="AV136" s="60">
        <v>50</v>
      </c>
      <c r="AW136" s="60">
        <v>5</v>
      </c>
      <c r="AX136" s="60">
        <f t="shared" si="117"/>
        <v>55</v>
      </c>
      <c r="AY136" s="67"/>
      <c r="AZ136" s="60"/>
      <c r="BA136" s="60"/>
      <c r="BB136" s="60"/>
      <c r="BC136" s="60">
        <f t="shared" si="118"/>
        <v>0</v>
      </c>
      <c r="BD136" s="67"/>
      <c r="BE136" s="60"/>
      <c r="BF136" s="60"/>
      <c r="BG136" s="60"/>
      <c r="BH136" s="60">
        <f t="shared" si="119"/>
        <v>0</v>
      </c>
      <c r="BI136" s="67"/>
      <c r="BJ136" s="60"/>
      <c r="BK136" s="60"/>
      <c r="BL136" s="60"/>
      <c r="BM136" s="60">
        <f t="shared" si="120"/>
        <v>0</v>
      </c>
      <c r="BN136" s="67"/>
    </row>
    <row r="137" spans="1:66" x14ac:dyDescent="0.25">
      <c r="A137" s="56">
        <v>22</v>
      </c>
      <c r="B137" s="87" t="s">
        <v>235</v>
      </c>
      <c r="C137" s="87" t="s">
        <v>844</v>
      </c>
      <c r="D137" s="87" t="s">
        <v>455</v>
      </c>
      <c r="E137" s="56">
        <f t="shared" si="122"/>
        <v>41</v>
      </c>
      <c r="F137" s="56">
        <f t="shared" si="95"/>
        <v>1</v>
      </c>
      <c r="G137" s="67"/>
      <c r="H137" s="60" t="str">
        <f t="shared" si="96"/>
        <v/>
      </c>
      <c r="I137" s="60">
        <f t="shared" si="97"/>
        <v>7</v>
      </c>
      <c r="J137" s="60" t="str">
        <f t="shared" si="98"/>
        <v/>
      </c>
      <c r="K137" s="60" t="str">
        <f t="shared" si="99"/>
        <v/>
      </c>
      <c r="L137" s="60" t="str">
        <f t="shared" ref="L137:L142" si="124">IF(AU137="","",AU137)</f>
        <v/>
      </c>
      <c r="M137" s="60" t="str">
        <f>IF(AU137="","",AU137)</f>
        <v/>
      </c>
      <c r="N137" s="60" t="str">
        <f>IF(AZ137="","",AZ137)</f>
        <v/>
      </c>
      <c r="O137" s="60" t="str">
        <f>IF(BE137="","",BE137)</f>
        <v/>
      </c>
      <c r="P137" s="67"/>
      <c r="Q137" s="56">
        <f t="shared" si="123"/>
        <v>41</v>
      </c>
      <c r="R137" s="60" t="str">
        <f t="shared" si="105"/>
        <v/>
      </c>
      <c r="S137" s="60" t="str">
        <f t="shared" si="106"/>
        <v/>
      </c>
      <c r="T137" s="60" t="str">
        <f t="shared" si="107"/>
        <v/>
      </c>
      <c r="U137" s="60" t="str">
        <f t="shared" si="108"/>
        <v/>
      </c>
      <c r="V137" s="60" t="str">
        <f t="shared" ref="V137:V142" si="125">IF($F137&gt;=5,IF(AV137="","",AV137),"")</f>
        <v/>
      </c>
      <c r="W137" s="60" t="str">
        <f t="shared" ref="W137:W142" si="126">IF($F137&gt;=5,IF(BA137="","",BA137),"")</f>
        <v/>
      </c>
      <c r="X137" s="60" t="str">
        <f t="shared" ref="X137:X142" si="127">IF($F137&gt;=5,IF(BF137="","",BF137),"")</f>
        <v/>
      </c>
      <c r="Y137" s="60" t="str">
        <f t="shared" ref="Y137:Y142" si="128">IF($F137&gt;=5,IF(BK137="","",BK137),"")</f>
        <v/>
      </c>
      <c r="Z137" s="67"/>
      <c r="AA137" s="60"/>
      <c r="AB137" s="60"/>
      <c r="AC137" s="60"/>
      <c r="AD137" s="60">
        <f t="shared" si="113"/>
        <v>0</v>
      </c>
      <c r="AE137" s="67"/>
      <c r="AF137" s="60">
        <v>7</v>
      </c>
      <c r="AG137" s="60">
        <v>36</v>
      </c>
      <c r="AH137" s="60">
        <v>5</v>
      </c>
      <c r="AI137" s="60">
        <f t="shared" si="114"/>
        <v>41</v>
      </c>
      <c r="AJ137" s="67"/>
      <c r="AK137" s="60"/>
      <c r="AL137" s="60"/>
      <c r="AM137" s="60"/>
      <c r="AN137" s="60">
        <f t="shared" si="115"/>
        <v>0</v>
      </c>
      <c r="AO137" s="67"/>
      <c r="AP137" s="60"/>
      <c r="AQ137" s="60"/>
      <c r="AR137" s="60"/>
      <c r="AS137" s="60">
        <f t="shared" si="116"/>
        <v>0</v>
      </c>
      <c r="AT137" s="67"/>
      <c r="AU137" s="60"/>
      <c r="AV137" s="60"/>
      <c r="AW137" s="60"/>
      <c r="AX137" s="60">
        <f t="shared" si="117"/>
        <v>0</v>
      </c>
      <c r="AY137" s="67"/>
      <c r="AZ137" s="60"/>
      <c r="BA137" s="60"/>
      <c r="BB137" s="60"/>
      <c r="BC137" s="60">
        <f t="shared" si="118"/>
        <v>0</v>
      </c>
      <c r="BD137" s="67"/>
      <c r="BE137" s="60"/>
      <c r="BF137" s="60"/>
      <c r="BG137" s="60"/>
      <c r="BH137" s="60">
        <f t="shared" si="119"/>
        <v>0</v>
      </c>
      <c r="BI137" s="67"/>
      <c r="BJ137" s="60"/>
      <c r="BK137" s="60"/>
      <c r="BL137" s="60"/>
      <c r="BM137" s="60">
        <f t="shared" si="120"/>
        <v>0</v>
      </c>
      <c r="BN137" s="67"/>
    </row>
    <row r="138" spans="1:66" x14ac:dyDescent="0.25">
      <c r="A138" s="56">
        <v>23</v>
      </c>
      <c r="B138" s="89" t="s">
        <v>808</v>
      </c>
      <c r="C138" s="78" t="s">
        <v>809</v>
      </c>
      <c r="D138" s="89" t="s">
        <v>248</v>
      </c>
      <c r="E138" s="56">
        <f t="shared" si="122"/>
        <v>39</v>
      </c>
      <c r="F138" s="56">
        <f t="shared" si="95"/>
        <v>2</v>
      </c>
      <c r="G138" s="67"/>
      <c r="H138" s="74">
        <f t="shared" si="96"/>
        <v>17</v>
      </c>
      <c r="I138" s="74" t="str">
        <f t="shared" si="97"/>
        <v/>
      </c>
      <c r="J138" s="74" t="str">
        <f t="shared" si="98"/>
        <v/>
      </c>
      <c r="K138" s="74" t="str">
        <f t="shared" si="99"/>
        <v/>
      </c>
      <c r="L138" s="74">
        <f t="shared" si="124"/>
        <v>16</v>
      </c>
      <c r="M138" s="74" t="str">
        <f>IF(AZ138="","",AZ138)</f>
        <v/>
      </c>
      <c r="N138" s="74" t="str">
        <f>IF(BE138="","",BE138)</f>
        <v/>
      </c>
      <c r="O138" s="74" t="str">
        <f>IF(BJ138="","",BJ138)</f>
        <v/>
      </c>
      <c r="P138" s="67"/>
      <c r="Q138" s="56">
        <f t="shared" si="123"/>
        <v>39</v>
      </c>
      <c r="R138" s="74" t="str">
        <f t="shared" si="105"/>
        <v/>
      </c>
      <c r="S138" s="74" t="str">
        <f t="shared" si="106"/>
        <v/>
      </c>
      <c r="T138" s="74" t="str">
        <f t="shared" si="107"/>
        <v/>
      </c>
      <c r="U138" s="74" t="str">
        <f t="shared" si="108"/>
        <v/>
      </c>
      <c r="V138" s="74" t="str">
        <f t="shared" si="125"/>
        <v/>
      </c>
      <c r="W138" s="74" t="str">
        <f t="shared" si="126"/>
        <v/>
      </c>
      <c r="X138" s="74" t="str">
        <f t="shared" si="127"/>
        <v/>
      </c>
      <c r="Y138" s="60" t="str">
        <f t="shared" si="128"/>
        <v/>
      </c>
      <c r="Z138" s="67"/>
      <c r="AA138" s="60">
        <v>17</v>
      </c>
      <c r="AB138" s="60">
        <v>14</v>
      </c>
      <c r="AC138" s="60">
        <v>5</v>
      </c>
      <c r="AD138" s="60">
        <f t="shared" si="113"/>
        <v>19</v>
      </c>
      <c r="AE138" s="67"/>
      <c r="AF138" s="60"/>
      <c r="AG138" s="60"/>
      <c r="AH138" s="60"/>
      <c r="AI138" s="60">
        <f t="shared" si="114"/>
        <v>0</v>
      </c>
      <c r="AJ138" s="67"/>
      <c r="AK138" s="60"/>
      <c r="AL138" s="60"/>
      <c r="AM138" s="60"/>
      <c r="AN138" s="60">
        <f t="shared" si="115"/>
        <v>0</v>
      </c>
      <c r="AO138" s="67"/>
      <c r="AP138" s="60"/>
      <c r="AQ138" s="60"/>
      <c r="AR138" s="60"/>
      <c r="AS138" s="60">
        <f t="shared" si="116"/>
        <v>0</v>
      </c>
      <c r="AT138" s="67"/>
      <c r="AU138" s="60">
        <v>16</v>
      </c>
      <c r="AV138" s="60">
        <v>15</v>
      </c>
      <c r="AW138" s="60">
        <v>5</v>
      </c>
      <c r="AX138" s="60">
        <f t="shared" si="117"/>
        <v>20</v>
      </c>
      <c r="AY138" s="67"/>
      <c r="AZ138" s="60"/>
      <c r="BA138" s="60"/>
      <c r="BB138" s="60"/>
      <c r="BC138" s="60">
        <f t="shared" si="118"/>
        <v>0</v>
      </c>
      <c r="BD138" s="67"/>
      <c r="BE138" s="60"/>
      <c r="BF138" s="60"/>
      <c r="BG138" s="60"/>
      <c r="BH138" s="60">
        <f t="shared" si="119"/>
        <v>0</v>
      </c>
      <c r="BI138" s="67"/>
      <c r="BJ138" s="60"/>
      <c r="BK138" s="60"/>
      <c r="BL138" s="60"/>
      <c r="BM138" s="60">
        <f t="shared" si="120"/>
        <v>0</v>
      </c>
      <c r="BN138" s="67"/>
    </row>
    <row r="139" spans="1:66" x14ac:dyDescent="0.25">
      <c r="A139" s="56">
        <v>24</v>
      </c>
      <c r="B139" s="87" t="s">
        <v>832</v>
      </c>
      <c r="C139" s="87" t="s">
        <v>833</v>
      </c>
      <c r="D139" s="87" t="s">
        <v>249</v>
      </c>
      <c r="E139" s="56">
        <f t="shared" si="122"/>
        <v>29</v>
      </c>
      <c r="F139" s="56">
        <f t="shared" si="95"/>
        <v>1</v>
      </c>
      <c r="G139" s="67"/>
      <c r="H139" s="60" t="str">
        <f t="shared" si="96"/>
        <v/>
      </c>
      <c r="I139" s="60">
        <f t="shared" si="97"/>
        <v>11</v>
      </c>
      <c r="J139" s="60" t="str">
        <f t="shared" si="98"/>
        <v/>
      </c>
      <c r="K139" s="60" t="str">
        <f t="shared" si="99"/>
        <v/>
      </c>
      <c r="L139" s="60" t="str">
        <f t="shared" si="124"/>
        <v/>
      </c>
      <c r="M139" s="60" t="str">
        <f>IF(AZ139="","",AZ139)</f>
        <v/>
      </c>
      <c r="N139" s="60" t="str">
        <f>IF(BE139="","",BE139)</f>
        <v/>
      </c>
      <c r="O139" s="60" t="str">
        <f>IF(BJ139="","",BJ139)</f>
        <v/>
      </c>
      <c r="P139" s="67"/>
      <c r="Q139" s="56">
        <f t="shared" si="123"/>
        <v>29</v>
      </c>
      <c r="R139" s="60" t="str">
        <f t="shared" si="105"/>
        <v/>
      </c>
      <c r="S139" s="60" t="str">
        <f t="shared" si="106"/>
        <v/>
      </c>
      <c r="T139" s="60" t="str">
        <f t="shared" si="107"/>
        <v/>
      </c>
      <c r="U139" s="60" t="str">
        <f t="shared" si="108"/>
        <v/>
      </c>
      <c r="V139" s="60" t="str">
        <f t="shared" si="125"/>
        <v/>
      </c>
      <c r="W139" s="60" t="str">
        <f t="shared" si="126"/>
        <v/>
      </c>
      <c r="X139" s="60" t="str">
        <f t="shared" si="127"/>
        <v/>
      </c>
      <c r="Y139" s="60" t="str">
        <f t="shared" si="128"/>
        <v/>
      </c>
      <c r="Z139" s="67"/>
      <c r="AA139" s="60"/>
      <c r="AB139" s="60"/>
      <c r="AC139" s="60"/>
      <c r="AD139" s="60">
        <f t="shared" si="113"/>
        <v>0</v>
      </c>
      <c r="AE139" s="67"/>
      <c r="AF139" s="76">
        <v>11</v>
      </c>
      <c r="AG139" s="60">
        <v>24</v>
      </c>
      <c r="AH139" s="60">
        <v>5</v>
      </c>
      <c r="AI139" s="60">
        <f t="shared" si="114"/>
        <v>29</v>
      </c>
      <c r="AJ139" s="67"/>
      <c r="AK139" s="60"/>
      <c r="AL139" s="60"/>
      <c r="AM139" s="60"/>
      <c r="AN139" s="60">
        <f t="shared" si="115"/>
        <v>0</v>
      </c>
      <c r="AO139" s="67"/>
      <c r="AP139" s="60"/>
      <c r="AQ139" s="60"/>
      <c r="AR139" s="60"/>
      <c r="AS139" s="60">
        <f t="shared" si="116"/>
        <v>0</v>
      </c>
      <c r="AT139" s="67"/>
      <c r="AU139" s="60"/>
      <c r="AV139" s="60"/>
      <c r="AW139" s="60"/>
      <c r="AX139" s="60">
        <f t="shared" si="117"/>
        <v>0</v>
      </c>
      <c r="AY139" s="67"/>
      <c r="AZ139" s="60"/>
      <c r="BA139" s="60"/>
      <c r="BB139" s="60"/>
      <c r="BC139" s="60">
        <f t="shared" si="118"/>
        <v>0</v>
      </c>
      <c r="BD139" s="67"/>
      <c r="BE139" s="60"/>
      <c r="BF139" s="60"/>
      <c r="BG139" s="60"/>
      <c r="BH139" s="60">
        <f t="shared" si="119"/>
        <v>0</v>
      </c>
      <c r="BI139" s="67"/>
      <c r="BJ139" s="60"/>
      <c r="BK139" s="60"/>
      <c r="BL139" s="60"/>
      <c r="BM139" s="60">
        <f t="shared" si="120"/>
        <v>0</v>
      </c>
      <c r="BN139" s="67"/>
    </row>
    <row r="140" spans="1:66" x14ac:dyDescent="0.25">
      <c r="A140" s="56">
        <f t="shared" si="121"/>
        <v>24</v>
      </c>
      <c r="B140" s="78" t="s">
        <v>836</v>
      </c>
      <c r="C140" s="78" t="s">
        <v>837</v>
      </c>
      <c r="D140" s="78" t="s">
        <v>11</v>
      </c>
      <c r="E140" s="56">
        <f t="shared" si="122"/>
        <v>29</v>
      </c>
      <c r="F140" s="56">
        <f t="shared" si="95"/>
        <v>1</v>
      </c>
      <c r="G140" s="67"/>
      <c r="H140" s="60" t="str">
        <f t="shared" si="96"/>
        <v/>
      </c>
      <c r="I140" s="60" t="str">
        <f t="shared" si="97"/>
        <v/>
      </c>
      <c r="J140" s="60" t="str">
        <f t="shared" si="98"/>
        <v/>
      </c>
      <c r="K140" s="60">
        <f t="shared" si="99"/>
        <v>11</v>
      </c>
      <c r="L140" s="60" t="str">
        <f t="shared" si="124"/>
        <v/>
      </c>
      <c r="M140" s="60" t="str">
        <f>IF(AZ140="","",AZ140)</f>
        <v/>
      </c>
      <c r="N140" s="60" t="str">
        <f>IF(BE140="","",BE140)</f>
        <v/>
      </c>
      <c r="O140" s="60" t="str">
        <f>IF(BJ140="","",BJ140)</f>
        <v/>
      </c>
      <c r="P140" s="67"/>
      <c r="Q140" s="56">
        <f t="shared" si="123"/>
        <v>29</v>
      </c>
      <c r="R140" s="60" t="str">
        <f t="shared" si="105"/>
        <v/>
      </c>
      <c r="S140" s="60" t="str">
        <f t="shared" si="106"/>
        <v/>
      </c>
      <c r="T140" s="60" t="str">
        <f t="shared" si="107"/>
        <v/>
      </c>
      <c r="U140" s="60" t="str">
        <f t="shared" si="108"/>
        <v/>
      </c>
      <c r="V140" s="60" t="str">
        <f t="shared" si="125"/>
        <v/>
      </c>
      <c r="W140" s="60" t="str">
        <f t="shared" si="126"/>
        <v/>
      </c>
      <c r="X140" s="60" t="str">
        <f t="shared" si="127"/>
        <v/>
      </c>
      <c r="Y140" s="60" t="str">
        <f t="shared" si="128"/>
        <v/>
      </c>
      <c r="Z140" s="67"/>
      <c r="AA140" s="60"/>
      <c r="AB140" s="60"/>
      <c r="AC140" s="60"/>
      <c r="AD140" s="60">
        <f t="shared" si="113"/>
        <v>0</v>
      </c>
      <c r="AE140" s="67"/>
      <c r="AF140" s="60"/>
      <c r="AG140" s="60"/>
      <c r="AH140" s="60"/>
      <c r="AI140" s="60">
        <f t="shared" si="114"/>
        <v>0</v>
      </c>
      <c r="AJ140" s="67"/>
      <c r="AK140" s="60"/>
      <c r="AL140" s="60"/>
      <c r="AM140" s="60"/>
      <c r="AN140" s="60">
        <f t="shared" si="115"/>
        <v>0</v>
      </c>
      <c r="AO140" s="67"/>
      <c r="AP140" s="60">
        <v>11</v>
      </c>
      <c r="AQ140" s="60">
        <v>24</v>
      </c>
      <c r="AR140" s="60">
        <v>5</v>
      </c>
      <c r="AS140" s="60">
        <f t="shared" si="116"/>
        <v>29</v>
      </c>
      <c r="AT140" s="67"/>
      <c r="AU140" s="60"/>
      <c r="AV140" s="60"/>
      <c r="AW140" s="60"/>
      <c r="AX140" s="60">
        <f t="shared" si="117"/>
        <v>0</v>
      </c>
      <c r="AY140" s="67"/>
      <c r="AZ140" s="60"/>
      <c r="BA140" s="60"/>
      <c r="BB140" s="60"/>
      <c r="BC140" s="60">
        <f t="shared" si="118"/>
        <v>0</v>
      </c>
      <c r="BD140" s="67"/>
      <c r="BE140" s="60"/>
      <c r="BF140" s="60"/>
      <c r="BG140" s="60"/>
      <c r="BH140" s="60">
        <f t="shared" si="119"/>
        <v>0</v>
      </c>
      <c r="BI140" s="67"/>
      <c r="BJ140" s="60"/>
      <c r="BK140" s="60"/>
      <c r="BL140" s="60"/>
      <c r="BM140" s="60">
        <f t="shared" si="120"/>
        <v>0</v>
      </c>
      <c r="BN140" s="67"/>
    </row>
    <row r="141" spans="1:66" x14ac:dyDescent="0.25">
      <c r="A141" s="56">
        <v>26</v>
      </c>
      <c r="B141" s="87" t="s">
        <v>644</v>
      </c>
      <c r="C141" s="87" t="s">
        <v>645</v>
      </c>
      <c r="D141" s="87" t="s">
        <v>11</v>
      </c>
      <c r="E141" s="56">
        <f t="shared" si="122"/>
        <v>25</v>
      </c>
      <c r="F141" s="56">
        <f t="shared" si="95"/>
        <v>1</v>
      </c>
      <c r="G141" s="67"/>
      <c r="H141" s="60" t="str">
        <f t="shared" si="96"/>
        <v/>
      </c>
      <c r="I141" s="60" t="str">
        <f t="shared" si="97"/>
        <v/>
      </c>
      <c r="J141" s="60">
        <f t="shared" si="98"/>
        <v>13</v>
      </c>
      <c r="K141" s="60" t="str">
        <f t="shared" si="99"/>
        <v/>
      </c>
      <c r="L141" s="60" t="str">
        <f t="shared" si="124"/>
        <v/>
      </c>
      <c r="M141" s="60" t="str">
        <f>IF(AU141="","",AU141)</f>
        <v/>
      </c>
      <c r="N141" s="60" t="str">
        <f>IF(AZ141="","",AZ141)</f>
        <v/>
      </c>
      <c r="O141" s="60" t="str">
        <f>IF(BE141="","",BE141)</f>
        <v/>
      </c>
      <c r="P141" s="67"/>
      <c r="Q141" s="56">
        <f t="shared" si="123"/>
        <v>25</v>
      </c>
      <c r="R141" s="60" t="str">
        <f t="shared" si="105"/>
        <v/>
      </c>
      <c r="S141" s="60" t="str">
        <f t="shared" si="106"/>
        <v/>
      </c>
      <c r="T141" s="60" t="str">
        <f t="shared" si="107"/>
        <v/>
      </c>
      <c r="U141" s="60" t="str">
        <f t="shared" si="108"/>
        <v/>
      </c>
      <c r="V141" s="60" t="str">
        <f t="shared" si="125"/>
        <v/>
      </c>
      <c r="W141" s="60" t="str">
        <f t="shared" si="126"/>
        <v/>
      </c>
      <c r="X141" s="60" t="str">
        <f t="shared" si="127"/>
        <v/>
      </c>
      <c r="Y141" s="60" t="str">
        <f t="shared" si="128"/>
        <v/>
      </c>
      <c r="Z141" s="67"/>
      <c r="AA141" s="60"/>
      <c r="AB141" s="60"/>
      <c r="AC141" s="60"/>
      <c r="AD141" s="60">
        <f t="shared" si="113"/>
        <v>0</v>
      </c>
      <c r="AE141" s="67"/>
      <c r="AF141" s="60"/>
      <c r="AG141" s="60"/>
      <c r="AH141" s="60"/>
      <c r="AI141" s="60">
        <f t="shared" si="114"/>
        <v>0</v>
      </c>
      <c r="AJ141" s="67"/>
      <c r="AK141" s="60">
        <v>13</v>
      </c>
      <c r="AL141" s="60">
        <v>20</v>
      </c>
      <c r="AM141" s="60">
        <v>5</v>
      </c>
      <c r="AN141" s="60">
        <f t="shared" si="115"/>
        <v>25</v>
      </c>
      <c r="AO141" s="67"/>
      <c r="AP141" s="68"/>
      <c r="AQ141" s="60"/>
      <c r="AR141" s="60"/>
      <c r="AS141" s="60">
        <f t="shared" si="116"/>
        <v>0</v>
      </c>
      <c r="AT141" s="67"/>
      <c r="AU141" s="60"/>
      <c r="AV141" s="60"/>
      <c r="AW141" s="60"/>
      <c r="AX141" s="60">
        <f t="shared" si="117"/>
        <v>0</v>
      </c>
      <c r="AY141" s="67"/>
      <c r="AZ141" s="60"/>
      <c r="BA141" s="60"/>
      <c r="BB141" s="60"/>
      <c r="BC141" s="60">
        <f t="shared" si="118"/>
        <v>0</v>
      </c>
      <c r="BD141" s="67"/>
      <c r="BE141" s="60"/>
      <c r="BF141" s="60"/>
      <c r="BG141" s="60"/>
      <c r="BH141" s="60">
        <f t="shared" si="119"/>
        <v>0</v>
      </c>
      <c r="BI141" s="67"/>
      <c r="BJ141" s="60"/>
      <c r="BK141" s="60"/>
      <c r="BL141" s="60"/>
      <c r="BM141" s="60">
        <f t="shared" si="120"/>
        <v>0</v>
      </c>
      <c r="BN141" s="67"/>
    </row>
    <row r="142" spans="1:66" x14ac:dyDescent="0.25">
      <c r="A142" s="56">
        <v>27</v>
      </c>
      <c r="B142" s="89" t="s">
        <v>817</v>
      </c>
      <c r="C142" s="78" t="s">
        <v>475</v>
      </c>
      <c r="D142" s="89" t="s">
        <v>828</v>
      </c>
      <c r="E142" s="56">
        <f t="shared" si="122"/>
        <v>20</v>
      </c>
      <c r="F142" s="56">
        <f t="shared" si="95"/>
        <v>1</v>
      </c>
      <c r="G142" s="67"/>
      <c r="H142" s="74">
        <f t="shared" si="96"/>
        <v>16</v>
      </c>
      <c r="I142" s="74" t="str">
        <f t="shared" si="97"/>
        <v/>
      </c>
      <c r="J142" s="74" t="str">
        <f t="shared" si="98"/>
        <v/>
      </c>
      <c r="K142" s="74" t="str">
        <f t="shared" si="99"/>
        <v/>
      </c>
      <c r="L142" s="74" t="str">
        <f t="shared" si="124"/>
        <v/>
      </c>
      <c r="M142" s="74" t="str">
        <f>IF(AZ142="","",AZ142)</f>
        <v/>
      </c>
      <c r="N142" s="74" t="str">
        <f>IF(BE142="","",BE142)</f>
        <v/>
      </c>
      <c r="O142" s="74" t="str">
        <f>IF(BJ142="","",BJ142)</f>
        <v/>
      </c>
      <c r="P142" s="67"/>
      <c r="Q142" s="56">
        <f t="shared" si="123"/>
        <v>20</v>
      </c>
      <c r="R142" s="74" t="str">
        <f t="shared" si="105"/>
        <v/>
      </c>
      <c r="S142" s="74" t="str">
        <f t="shared" si="106"/>
        <v/>
      </c>
      <c r="T142" s="74" t="str">
        <f t="shared" si="107"/>
        <v/>
      </c>
      <c r="U142" s="74" t="str">
        <f t="shared" si="108"/>
        <v/>
      </c>
      <c r="V142" s="74" t="str">
        <f t="shared" si="125"/>
        <v/>
      </c>
      <c r="W142" s="74" t="str">
        <f t="shared" si="126"/>
        <v/>
      </c>
      <c r="X142" s="74" t="str">
        <f t="shared" si="127"/>
        <v/>
      </c>
      <c r="Y142" s="60" t="str">
        <f t="shared" si="128"/>
        <v/>
      </c>
      <c r="Z142" s="67"/>
      <c r="AA142" s="60">
        <v>16</v>
      </c>
      <c r="AB142" s="60">
        <v>15</v>
      </c>
      <c r="AC142" s="60">
        <v>5</v>
      </c>
      <c r="AD142" s="60">
        <f t="shared" si="113"/>
        <v>20</v>
      </c>
      <c r="AE142" s="67"/>
      <c r="AF142" s="60"/>
      <c r="AG142" s="60"/>
      <c r="AH142" s="60"/>
      <c r="AI142" s="60">
        <f t="shared" si="114"/>
        <v>0</v>
      </c>
      <c r="AJ142" s="67"/>
      <c r="AK142" s="60"/>
      <c r="AL142" s="60"/>
      <c r="AM142" s="60"/>
      <c r="AN142" s="60">
        <f t="shared" si="115"/>
        <v>0</v>
      </c>
      <c r="AO142" s="67"/>
      <c r="AP142" s="60"/>
      <c r="AQ142" s="60"/>
      <c r="AR142" s="60"/>
      <c r="AS142" s="60">
        <f t="shared" si="116"/>
        <v>0</v>
      </c>
      <c r="AT142" s="67"/>
      <c r="AU142" s="60"/>
      <c r="AV142" s="60"/>
      <c r="AW142" s="60"/>
      <c r="AX142" s="60">
        <f t="shared" si="117"/>
        <v>0</v>
      </c>
      <c r="AY142" s="67"/>
      <c r="AZ142" s="60"/>
      <c r="BA142" s="60"/>
      <c r="BB142" s="60"/>
      <c r="BC142" s="60">
        <f t="shared" si="118"/>
        <v>0</v>
      </c>
      <c r="BD142" s="67"/>
      <c r="BE142" s="68"/>
      <c r="BF142" s="60"/>
      <c r="BG142" s="60"/>
      <c r="BH142" s="60">
        <f t="shared" si="119"/>
        <v>0</v>
      </c>
      <c r="BI142" s="67"/>
      <c r="BJ142" s="60"/>
      <c r="BK142" s="60"/>
      <c r="BL142" s="60"/>
      <c r="BM142" s="60">
        <f t="shared" si="120"/>
        <v>0</v>
      </c>
      <c r="BN142" s="67"/>
    </row>
    <row r="143" spans="1:66" x14ac:dyDescent="0.25">
      <c r="A143" s="56">
        <v>28</v>
      </c>
      <c r="B143" s="87" t="s">
        <v>908</v>
      </c>
      <c r="C143" s="87" t="s">
        <v>909</v>
      </c>
      <c r="D143" s="87" t="s">
        <v>120</v>
      </c>
      <c r="E143" s="56">
        <f t="shared" si="122"/>
        <v>17</v>
      </c>
      <c r="F143" s="56">
        <f t="shared" si="95"/>
        <v>1</v>
      </c>
      <c r="G143" s="67"/>
      <c r="H143" s="60" t="str">
        <f t="shared" si="96"/>
        <v/>
      </c>
      <c r="I143" s="60" t="str">
        <f t="shared" si="97"/>
        <v/>
      </c>
      <c r="J143" s="60" t="str">
        <f t="shared" si="98"/>
        <v/>
      </c>
      <c r="K143" s="60" t="str">
        <f t="shared" si="99"/>
        <v/>
      </c>
      <c r="L143" s="60" t="str">
        <f>IF(AQ143="","",AQ143)</f>
        <v/>
      </c>
      <c r="M143" s="60" t="str">
        <f>IF(AZ143="","",AZ143)</f>
        <v/>
      </c>
      <c r="N143" s="60" t="str">
        <f>IF(AZ143="","",AZ143)</f>
        <v/>
      </c>
      <c r="O143" s="60" t="str">
        <f>IF(BE143="","",BE143)</f>
        <v/>
      </c>
      <c r="P143" s="67"/>
      <c r="Q143" s="56">
        <f t="shared" si="123"/>
        <v>17</v>
      </c>
      <c r="R143" s="60" t="str">
        <f t="shared" si="105"/>
        <v/>
      </c>
      <c r="S143" s="60" t="str">
        <f t="shared" si="106"/>
        <v/>
      </c>
      <c r="T143" s="60" t="str">
        <f t="shared" si="107"/>
        <v/>
      </c>
      <c r="U143" s="60" t="str">
        <f t="shared" si="108"/>
        <v/>
      </c>
      <c r="V143" s="60" t="str">
        <f>IF($F143&gt;=5,IF(AR143="","",AR143),"")</f>
        <v/>
      </c>
      <c r="W143" s="60" t="str">
        <f>IF($F143&gt;=5,IF(AV143="","",AV143),"")</f>
        <v/>
      </c>
      <c r="X143" s="60" t="str">
        <f>IF($F143&gt;=5,IF(BA143="","",BA143),"")</f>
        <v/>
      </c>
      <c r="Y143" s="60" t="str">
        <f>IF($F143&gt;=5,IF(BF143="","",BF143),"")</f>
        <v/>
      </c>
      <c r="Z143" s="67"/>
      <c r="AA143" s="60"/>
      <c r="AB143" s="60"/>
      <c r="AC143" s="60"/>
      <c r="AD143" s="60">
        <f t="shared" si="113"/>
        <v>0</v>
      </c>
      <c r="AE143" s="67"/>
      <c r="AF143" s="60"/>
      <c r="AG143" s="60"/>
      <c r="AH143" s="60"/>
      <c r="AI143" s="60">
        <f t="shared" si="114"/>
        <v>0</v>
      </c>
      <c r="AJ143" s="67"/>
      <c r="AK143" s="68"/>
      <c r="AL143" s="60"/>
      <c r="AM143" s="60"/>
      <c r="AN143" s="60">
        <f t="shared" si="115"/>
        <v>0</v>
      </c>
      <c r="AO143" s="67"/>
      <c r="AP143" s="60"/>
      <c r="AQ143" s="60"/>
      <c r="AR143" s="60"/>
      <c r="AS143" s="60">
        <f t="shared" si="116"/>
        <v>0</v>
      </c>
      <c r="AT143" s="67"/>
      <c r="AU143" s="60">
        <v>19</v>
      </c>
      <c r="AV143" s="60">
        <v>12</v>
      </c>
      <c r="AW143" s="60">
        <v>5</v>
      </c>
      <c r="AX143" s="60">
        <f t="shared" si="117"/>
        <v>17</v>
      </c>
      <c r="AY143" s="67"/>
      <c r="AZ143" s="60"/>
      <c r="BA143" s="60"/>
      <c r="BB143" s="60"/>
      <c r="BC143" s="60">
        <f t="shared" si="118"/>
        <v>0</v>
      </c>
      <c r="BD143" s="67"/>
      <c r="BE143" s="60"/>
      <c r="BF143" s="60"/>
      <c r="BG143" s="60"/>
      <c r="BH143" s="60">
        <f t="shared" si="119"/>
        <v>0</v>
      </c>
      <c r="BI143" s="67"/>
      <c r="BJ143" s="60"/>
      <c r="BK143" s="60"/>
      <c r="BL143" s="60"/>
      <c r="BM143" s="60">
        <f t="shared" si="120"/>
        <v>0</v>
      </c>
      <c r="BN143" s="67"/>
    </row>
    <row r="144" spans="1:66" x14ac:dyDescent="0.25">
      <c r="A144" s="56">
        <v>29</v>
      </c>
      <c r="B144" s="87" t="s">
        <v>877</v>
      </c>
      <c r="C144" s="87" t="s">
        <v>222</v>
      </c>
      <c r="D144" s="87" t="s">
        <v>878</v>
      </c>
      <c r="E144" s="56">
        <f t="shared" si="122"/>
        <v>5</v>
      </c>
      <c r="F144" s="56">
        <f t="shared" si="95"/>
        <v>1</v>
      </c>
      <c r="G144" s="67"/>
      <c r="H144" s="60" t="str">
        <f t="shared" si="96"/>
        <v/>
      </c>
      <c r="I144" s="60" t="str">
        <f t="shared" si="97"/>
        <v/>
      </c>
      <c r="J144" s="60" t="str">
        <f t="shared" si="98"/>
        <v>DNF</v>
      </c>
      <c r="K144" s="60" t="str">
        <f t="shared" si="99"/>
        <v/>
      </c>
      <c r="L144" s="60" t="str">
        <f>IF(AU144="","",AU144)</f>
        <v/>
      </c>
      <c r="M144" s="60" t="str">
        <f>IF(AU144="","",AU144)</f>
        <v/>
      </c>
      <c r="N144" s="60" t="str">
        <f>IF(AZ144="","",AZ144)</f>
        <v/>
      </c>
      <c r="O144" s="60" t="str">
        <f>IF(BE144="","",BE144)</f>
        <v/>
      </c>
      <c r="P144" s="67"/>
      <c r="Q144" s="56">
        <f t="shared" si="123"/>
        <v>5</v>
      </c>
      <c r="R144" s="60" t="str">
        <f t="shared" si="105"/>
        <v/>
      </c>
      <c r="S144" s="60" t="str">
        <f t="shared" si="106"/>
        <v/>
      </c>
      <c r="T144" s="60" t="str">
        <f t="shared" si="107"/>
        <v/>
      </c>
      <c r="U144" s="60" t="str">
        <f t="shared" si="108"/>
        <v/>
      </c>
      <c r="V144" s="60" t="str">
        <f>IF($F144&gt;=5,IF(AV144="","",AV144),"")</f>
        <v/>
      </c>
      <c r="W144" s="60" t="str">
        <f>IF($F144&gt;=5,IF(BA144="","",BA144),"")</f>
        <v/>
      </c>
      <c r="X144" s="60" t="str">
        <f>IF($F144&gt;=5,IF(BF144="","",BF144),"")</f>
        <v/>
      </c>
      <c r="Y144" s="60" t="str">
        <f>IF($F144&gt;=5,IF(BK144="","",BK144),"")</f>
        <v/>
      </c>
      <c r="Z144" s="67"/>
      <c r="AA144" s="60"/>
      <c r="AB144" s="60"/>
      <c r="AC144" s="60"/>
      <c r="AD144" s="60">
        <f t="shared" si="113"/>
        <v>0</v>
      </c>
      <c r="AE144" s="67"/>
      <c r="AF144" s="60"/>
      <c r="AG144" s="60"/>
      <c r="AH144" s="60"/>
      <c r="AI144" s="60">
        <f t="shared" si="114"/>
        <v>0</v>
      </c>
      <c r="AJ144" s="67"/>
      <c r="AK144" s="88" t="s">
        <v>126</v>
      </c>
      <c r="AL144" s="60">
        <v>0</v>
      </c>
      <c r="AM144" s="60">
        <v>5</v>
      </c>
      <c r="AN144" s="60">
        <f t="shared" si="115"/>
        <v>5</v>
      </c>
      <c r="AO144" s="67"/>
      <c r="AP144" s="60"/>
      <c r="AQ144" s="60"/>
      <c r="AR144" s="60"/>
      <c r="AS144" s="60">
        <f t="shared" si="116"/>
        <v>0</v>
      </c>
      <c r="AT144" s="67"/>
      <c r="AU144" s="60"/>
      <c r="AV144" s="60"/>
      <c r="AW144" s="60"/>
      <c r="AX144" s="60">
        <f t="shared" si="117"/>
        <v>0</v>
      </c>
      <c r="AY144" s="67"/>
      <c r="AZ144" s="60"/>
      <c r="BA144" s="60"/>
      <c r="BB144" s="60"/>
      <c r="BC144" s="60">
        <f t="shared" si="118"/>
        <v>0</v>
      </c>
      <c r="BD144" s="67"/>
      <c r="BE144" s="60"/>
      <c r="BF144" s="60"/>
      <c r="BG144" s="60"/>
      <c r="BH144" s="60">
        <f t="shared" si="119"/>
        <v>0</v>
      </c>
      <c r="BI144" s="67"/>
      <c r="BJ144" s="60"/>
      <c r="BK144" s="60"/>
      <c r="BL144" s="60"/>
      <c r="BM144" s="60">
        <f t="shared" si="120"/>
        <v>0</v>
      </c>
      <c r="BN144" s="67"/>
    </row>
    <row r="145" spans="1:66" x14ac:dyDescent="0.25">
      <c r="A145" s="56">
        <f t="shared" si="121"/>
        <v>29</v>
      </c>
      <c r="B145" s="87" t="s">
        <v>877</v>
      </c>
      <c r="C145" s="87" t="s">
        <v>880</v>
      </c>
      <c r="D145" s="87" t="s">
        <v>878</v>
      </c>
      <c r="E145" s="56">
        <f t="shared" si="122"/>
        <v>5</v>
      </c>
      <c r="F145" s="56">
        <f t="shared" si="95"/>
        <v>1</v>
      </c>
      <c r="G145" s="67"/>
      <c r="H145" s="60" t="str">
        <f t="shared" si="96"/>
        <v/>
      </c>
      <c r="I145" s="60" t="str">
        <f t="shared" si="97"/>
        <v/>
      </c>
      <c r="J145" s="60" t="str">
        <f t="shared" si="98"/>
        <v>DNF</v>
      </c>
      <c r="K145" s="60" t="str">
        <f t="shared" si="99"/>
        <v/>
      </c>
      <c r="L145" s="60" t="str">
        <f>IF(AQ145="","",AQ145)</f>
        <v/>
      </c>
      <c r="M145" s="60" t="str">
        <f>IF(AU145="","",AU145)</f>
        <v/>
      </c>
      <c r="N145" s="60" t="str">
        <f>IF(AZ145="","",AZ145)</f>
        <v/>
      </c>
      <c r="O145" s="60" t="str">
        <f>IF(BE145="","",BE145)</f>
        <v/>
      </c>
      <c r="P145" s="67"/>
      <c r="Q145" s="56">
        <f t="shared" si="123"/>
        <v>5</v>
      </c>
      <c r="R145" s="60" t="str">
        <f t="shared" si="105"/>
        <v/>
      </c>
      <c r="S145" s="60" t="str">
        <f t="shared" si="106"/>
        <v/>
      </c>
      <c r="T145" s="60" t="str">
        <f t="shared" si="107"/>
        <v/>
      </c>
      <c r="U145" s="60" t="str">
        <f t="shared" si="108"/>
        <v/>
      </c>
      <c r="V145" s="60" t="str">
        <f>IF($F145&gt;=5,IF(AV145="","",AV145),"")</f>
        <v/>
      </c>
      <c r="W145" s="60" t="str">
        <f>IF($F145&gt;=5,IF(BA145="","",BA145),"")</f>
        <v/>
      </c>
      <c r="X145" s="60" t="str">
        <f>IF($F145&gt;=5,IF(BF145="","",BF145),"")</f>
        <v/>
      </c>
      <c r="Y145" s="60" t="str">
        <f>IF($F145&gt;=5,IF(BK145="","",BK145),"")</f>
        <v/>
      </c>
      <c r="Z145" s="67"/>
      <c r="AA145" s="60"/>
      <c r="AB145" s="60"/>
      <c r="AC145" s="60"/>
      <c r="AD145" s="60">
        <f t="shared" si="113"/>
        <v>0</v>
      </c>
      <c r="AE145" s="67"/>
      <c r="AF145" s="60"/>
      <c r="AG145" s="60"/>
      <c r="AH145" s="60"/>
      <c r="AI145" s="60">
        <f t="shared" si="114"/>
        <v>0</v>
      </c>
      <c r="AJ145" s="67"/>
      <c r="AK145" s="88" t="s">
        <v>126</v>
      </c>
      <c r="AL145" s="60">
        <v>0</v>
      </c>
      <c r="AM145" s="60">
        <v>5</v>
      </c>
      <c r="AN145" s="60">
        <f t="shared" si="115"/>
        <v>5</v>
      </c>
      <c r="AO145" s="67"/>
      <c r="AP145" s="60"/>
      <c r="AQ145" s="60"/>
      <c r="AR145" s="60"/>
      <c r="AS145" s="60">
        <f t="shared" si="116"/>
        <v>0</v>
      </c>
      <c r="AT145" s="67"/>
      <c r="AU145" s="60"/>
      <c r="AV145" s="60"/>
      <c r="AW145" s="60"/>
      <c r="AX145" s="60">
        <f t="shared" si="117"/>
        <v>0</v>
      </c>
      <c r="AY145" s="67"/>
      <c r="AZ145" s="60"/>
      <c r="BA145" s="60"/>
      <c r="BB145" s="60"/>
      <c r="BC145" s="60">
        <f t="shared" si="118"/>
        <v>0</v>
      </c>
      <c r="BD145" s="67"/>
      <c r="BE145" s="60"/>
      <c r="BF145" s="60"/>
      <c r="BG145" s="60"/>
      <c r="BH145" s="60">
        <f t="shared" si="119"/>
        <v>0</v>
      </c>
      <c r="BI145" s="67"/>
      <c r="BJ145" s="60"/>
      <c r="BK145" s="60"/>
      <c r="BL145" s="60"/>
      <c r="BM145" s="60">
        <f t="shared" si="120"/>
        <v>0</v>
      </c>
      <c r="BN145" s="67"/>
    </row>
    <row r="146" spans="1:66" x14ac:dyDescent="0.25">
      <c r="A146" s="56">
        <f t="shared" si="121"/>
        <v>29</v>
      </c>
      <c r="B146" s="87" t="s">
        <v>188</v>
      </c>
      <c r="C146" s="87" t="s">
        <v>486</v>
      </c>
      <c r="D146" s="87" t="s">
        <v>487</v>
      </c>
      <c r="E146" s="56">
        <f t="shared" si="122"/>
        <v>5</v>
      </c>
      <c r="F146" s="56">
        <f t="shared" si="95"/>
        <v>1</v>
      </c>
      <c r="G146" s="67"/>
      <c r="H146" s="60" t="str">
        <f t="shared" si="96"/>
        <v/>
      </c>
      <c r="I146" s="60" t="str">
        <f t="shared" si="97"/>
        <v/>
      </c>
      <c r="J146" s="60" t="str">
        <f t="shared" si="98"/>
        <v/>
      </c>
      <c r="K146" s="60" t="str">
        <f t="shared" si="99"/>
        <v>DNF</v>
      </c>
      <c r="L146" s="60" t="str">
        <f>IF(AU146="","",AU146)</f>
        <v/>
      </c>
      <c r="M146" s="60" t="str">
        <f>IF(AU146="","",AU146)</f>
        <v/>
      </c>
      <c r="N146" s="60" t="str">
        <f>IF(AZ146="","",AZ146)</f>
        <v/>
      </c>
      <c r="O146" s="60" t="str">
        <f>IF(BE146="","",BE146)</f>
        <v/>
      </c>
      <c r="P146" s="67"/>
      <c r="Q146" s="56">
        <f t="shared" si="123"/>
        <v>5</v>
      </c>
      <c r="R146" s="60" t="str">
        <f t="shared" si="105"/>
        <v/>
      </c>
      <c r="S146" s="60" t="str">
        <f t="shared" si="106"/>
        <v/>
      </c>
      <c r="T146" s="60" t="str">
        <f t="shared" si="107"/>
        <v/>
      </c>
      <c r="U146" s="60" t="str">
        <f t="shared" si="108"/>
        <v/>
      </c>
      <c r="V146" s="60" t="str">
        <f>IF($F146&gt;=5,IF(AV146="","",AV146),"")</f>
        <v/>
      </c>
      <c r="W146" s="60" t="str">
        <f>IF($F146&gt;=5,IF(BA146="","",BA146),"")</f>
        <v/>
      </c>
      <c r="X146" s="60" t="str">
        <f>IF($F146&gt;=5,IF(BF146="","",BF146),"")</f>
        <v/>
      </c>
      <c r="Y146" s="60" t="str">
        <f>IF($F146&gt;=5,IF(BK146="","",BK146),"")</f>
        <v/>
      </c>
      <c r="Z146" s="67"/>
      <c r="AA146" s="60"/>
      <c r="AB146" s="60"/>
      <c r="AC146" s="60"/>
      <c r="AD146" s="60">
        <f t="shared" si="113"/>
        <v>0</v>
      </c>
      <c r="AE146" s="67"/>
      <c r="AF146" s="60"/>
      <c r="AG146" s="60"/>
      <c r="AH146" s="60"/>
      <c r="AI146" s="60">
        <f t="shared" si="114"/>
        <v>0</v>
      </c>
      <c r="AJ146" s="67"/>
      <c r="AK146" s="60"/>
      <c r="AL146" s="60"/>
      <c r="AM146" s="60"/>
      <c r="AN146" s="60">
        <f t="shared" si="115"/>
        <v>0</v>
      </c>
      <c r="AO146" s="67"/>
      <c r="AP146" s="88" t="s">
        <v>126</v>
      </c>
      <c r="AQ146" s="60">
        <v>0</v>
      </c>
      <c r="AR146" s="60">
        <v>5</v>
      </c>
      <c r="AS146" s="60">
        <f t="shared" si="116"/>
        <v>5</v>
      </c>
      <c r="AT146" s="67"/>
      <c r="AU146" s="60"/>
      <c r="AV146" s="60"/>
      <c r="AW146" s="60"/>
      <c r="AX146" s="60">
        <f t="shared" si="117"/>
        <v>0</v>
      </c>
      <c r="AY146" s="67"/>
      <c r="AZ146" s="60"/>
      <c r="BA146" s="60"/>
      <c r="BB146" s="60"/>
      <c r="BC146" s="60">
        <f t="shared" si="118"/>
        <v>0</v>
      </c>
      <c r="BD146" s="67"/>
      <c r="BE146" s="60"/>
      <c r="BF146" s="60"/>
      <c r="BG146" s="60"/>
      <c r="BH146" s="60">
        <f t="shared" si="119"/>
        <v>0</v>
      </c>
      <c r="BI146" s="67"/>
      <c r="BJ146" s="60"/>
      <c r="BK146" s="60"/>
      <c r="BL146" s="60"/>
      <c r="BM146" s="60">
        <f t="shared" si="120"/>
        <v>0</v>
      </c>
      <c r="BN146" s="67"/>
    </row>
    <row r="147" spans="1:66" x14ac:dyDescent="0.25">
      <c r="A147" s="56">
        <f t="shared" si="121"/>
        <v>29</v>
      </c>
      <c r="B147" s="87" t="s">
        <v>912</v>
      </c>
      <c r="C147" s="87" t="s">
        <v>211</v>
      </c>
      <c r="D147" s="87" t="s">
        <v>613</v>
      </c>
      <c r="E147" s="56">
        <f t="shared" si="122"/>
        <v>5</v>
      </c>
      <c r="F147" s="56">
        <f t="shared" si="95"/>
        <v>1</v>
      </c>
      <c r="G147" s="67"/>
      <c r="H147" s="60" t="str">
        <f t="shared" si="96"/>
        <v/>
      </c>
      <c r="I147" s="60" t="str">
        <f t="shared" si="97"/>
        <v/>
      </c>
      <c r="J147" s="60" t="str">
        <f t="shared" si="98"/>
        <v/>
      </c>
      <c r="K147" s="60" t="str">
        <f t="shared" si="99"/>
        <v/>
      </c>
      <c r="L147" s="60" t="str">
        <f>IF(AU147="","",AU147)</f>
        <v>DNF</v>
      </c>
      <c r="M147" s="60" t="str">
        <f>IF(AZ147="","",AZ147)</f>
        <v/>
      </c>
      <c r="N147" s="60" t="str">
        <f>IF(AZ147="","",AZ147)</f>
        <v/>
      </c>
      <c r="O147" s="60" t="str">
        <f>IF(BE147="","",BE147)</f>
        <v/>
      </c>
      <c r="P147" s="67"/>
      <c r="Q147" s="56">
        <f t="shared" si="123"/>
        <v>5</v>
      </c>
      <c r="R147" s="60" t="str">
        <f>IF($F138&gt;=5,IF(AB147="","",AB147),"")</f>
        <v/>
      </c>
      <c r="S147" s="60" t="str">
        <f>IF($F138&gt;=5,IF(AG147="","",AG147),"")</f>
        <v/>
      </c>
      <c r="T147" s="60" t="str">
        <f>IF($F138&gt;=5,IF(AL147="","",AL147),"")</f>
        <v/>
      </c>
      <c r="U147" s="60" t="str">
        <f>IF($F138&gt;=5,IF(AQ147="","",AQ147),"")</f>
        <v/>
      </c>
      <c r="V147" s="60" t="str">
        <f>IF($F138&gt;=5,IF(AR147="","",AR147),"")</f>
        <v/>
      </c>
      <c r="W147" s="60" t="str">
        <f>IF($F138&gt;=5,IF(AV147="","",AV147),"")</f>
        <v/>
      </c>
      <c r="X147" s="60" t="str">
        <f>IF($F138&gt;=5,IF(BA147="","",BA147),"")</f>
        <v/>
      </c>
      <c r="Y147" s="60" t="str">
        <f>IF($F138&gt;=5,IF(BF147="","",BF147),"")</f>
        <v/>
      </c>
      <c r="Z147" s="67"/>
      <c r="AA147" s="60"/>
      <c r="AB147" s="60"/>
      <c r="AC147" s="60"/>
      <c r="AD147" s="60">
        <f t="shared" si="113"/>
        <v>0</v>
      </c>
      <c r="AE147" s="67"/>
      <c r="AF147" s="60"/>
      <c r="AG147" s="60"/>
      <c r="AH147" s="60"/>
      <c r="AI147" s="60">
        <f t="shared" si="114"/>
        <v>0</v>
      </c>
      <c r="AJ147" s="67"/>
      <c r="AK147" s="60"/>
      <c r="AL147" s="60"/>
      <c r="AM147" s="60"/>
      <c r="AN147" s="60">
        <f t="shared" si="115"/>
        <v>0</v>
      </c>
      <c r="AO147" s="67"/>
      <c r="AP147" s="60"/>
      <c r="AQ147" s="60"/>
      <c r="AR147" s="60"/>
      <c r="AS147" s="60">
        <f t="shared" si="116"/>
        <v>0</v>
      </c>
      <c r="AT147" s="67"/>
      <c r="AU147" s="88" t="s">
        <v>126</v>
      </c>
      <c r="AV147" s="60">
        <v>0</v>
      </c>
      <c r="AW147" s="60">
        <v>5</v>
      </c>
      <c r="AX147" s="60">
        <f t="shared" si="117"/>
        <v>5</v>
      </c>
      <c r="AY147" s="67"/>
      <c r="AZ147" s="60"/>
      <c r="BA147" s="60"/>
      <c r="BB147" s="60"/>
      <c r="BC147" s="60">
        <f t="shared" si="118"/>
        <v>0</v>
      </c>
      <c r="BD147" s="67"/>
      <c r="BE147" s="60"/>
      <c r="BF147" s="60"/>
      <c r="BG147" s="60"/>
      <c r="BH147" s="60">
        <f t="shared" si="119"/>
        <v>0</v>
      </c>
      <c r="BI147" s="67"/>
      <c r="BJ147" s="60"/>
      <c r="BK147" s="60"/>
      <c r="BL147" s="60"/>
      <c r="BM147" s="60">
        <f t="shared" si="120"/>
        <v>0</v>
      </c>
      <c r="BN147" s="67"/>
    </row>
    <row r="149" spans="1:66" ht="18.75" x14ac:dyDescent="0.3">
      <c r="A149" s="2" t="s">
        <v>713</v>
      </c>
      <c r="B149" s="2"/>
      <c r="C149" s="2"/>
      <c r="D149" s="2"/>
      <c r="E149" s="4"/>
      <c r="F149" s="4"/>
      <c r="G149" s="4"/>
      <c r="H149" s="2"/>
      <c r="I149" s="4"/>
      <c r="J149" s="4"/>
      <c r="K149" s="4"/>
      <c r="L149" s="4"/>
      <c r="M149" s="4"/>
      <c r="N149" s="4"/>
      <c r="O149" s="4"/>
      <c r="P149" s="4"/>
      <c r="Q149" s="4"/>
      <c r="R149" s="2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2"/>
      <c r="AG149" s="4"/>
      <c r="AH149" s="4"/>
      <c r="AI149" s="2"/>
      <c r="AJ149" s="4"/>
      <c r="AK149" s="4"/>
      <c r="AL149" s="4"/>
      <c r="AM149" s="4"/>
      <c r="AN149" s="4"/>
      <c r="AO149" s="4"/>
      <c r="AP149" s="4"/>
      <c r="AQ149" s="104"/>
      <c r="AR149" s="104"/>
      <c r="AS149" s="104"/>
      <c r="AT149" s="10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</row>
    <row r="150" spans="1:66" x14ac:dyDescent="0.25">
      <c r="A150" s="87" t="s">
        <v>911</v>
      </c>
      <c r="E150" s="5"/>
      <c r="F150" s="5"/>
      <c r="G150" s="3"/>
      <c r="H150" s="5"/>
      <c r="I150" s="5"/>
      <c r="J150" s="5"/>
      <c r="K150" s="5"/>
      <c r="L150" s="5"/>
      <c r="M150" s="5"/>
      <c r="N150" s="5"/>
      <c r="O150" s="5"/>
      <c r="P150" s="3"/>
      <c r="Q150" s="5"/>
      <c r="R150" s="5"/>
      <c r="S150" s="5"/>
      <c r="T150" s="5"/>
      <c r="U150" s="5"/>
      <c r="V150" s="5"/>
      <c r="W150" s="5"/>
      <c r="X150" s="5"/>
      <c r="Y150" s="5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</row>
    <row r="151" spans="1:66" ht="101.25" x14ac:dyDescent="0.25">
      <c r="A151" s="55"/>
      <c r="B151" s="55"/>
      <c r="C151" s="55"/>
      <c r="D151" s="55"/>
      <c r="E151" s="56"/>
      <c r="F151" s="56"/>
      <c r="G151" s="57"/>
      <c r="H151" s="58" t="s">
        <v>448</v>
      </c>
      <c r="I151" s="72" t="s">
        <v>449</v>
      </c>
      <c r="J151" s="70" t="s">
        <v>495</v>
      </c>
      <c r="K151" s="70" t="s">
        <v>450</v>
      </c>
      <c r="L151" s="58" t="s">
        <v>451</v>
      </c>
      <c r="M151" s="58" t="s">
        <v>393</v>
      </c>
      <c r="N151" s="58" t="s">
        <v>496</v>
      </c>
      <c r="O151" s="58" t="s">
        <v>497</v>
      </c>
      <c r="P151" s="57"/>
      <c r="Q151" s="56"/>
      <c r="R151" s="58" t="s">
        <v>448</v>
      </c>
      <c r="S151" s="72" t="s">
        <v>449</v>
      </c>
      <c r="T151" s="70" t="s">
        <v>495</v>
      </c>
      <c r="U151" s="70" t="s">
        <v>450</v>
      </c>
      <c r="V151" s="58" t="s">
        <v>451</v>
      </c>
      <c r="W151" s="58" t="s">
        <v>393</v>
      </c>
      <c r="X151" s="58" t="s">
        <v>496</v>
      </c>
      <c r="Y151" s="58" t="s">
        <v>497</v>
      </c>
      <c r="Z151" s="57"/>
      <c r="AA151" s="104" t="s">
        <v>452</v>
      </c>
      <c r="AB151" s="104"/>
      <c r="AC151" s="104"/>
      <c r="AD151" s="104"/>
      <c r="AE151" s="57"/>
      <c r="AF151" s="104" t="s">
        <v>479</v>
      </c>
      <c r="AG151" s="104"/>
      <c r="AH151" s="104"/>
      <c r="AI151" s="104"/>
      <c r="AJ151" s="57"/>
      <c r="AK151" s="104" t="s">
        <v>477</v>
      </c>
      <c r="AL151" s="104"/>
      <c r="AM151" s="104"/>
      <c r="AN151" s="104"/>
      <c r="AO151" s="57"/>
      <c r="AP151" s="104" t="s">
        <v>478</v>
      </c>
      <c r="AQ151" s="104"/>
      <c r="AR151" s="104"/>
      <c r="AS151" s="104"/>
      <c r="AT151" s="57"/>
      <c r="AU151" s="104" t="s">
        <v>457</v>
      </c>
      <c r="AV151" s="104"/>
      <c r="AW151" s="104"/>
      <c r="AX151" s="104"/>
      <c r="AY151" s="57"/>
      <c r="AZ151" s="104" t="s">
        <v>442</v>
      </c>
      <c r="BA151" s="104"/>
      <c r="BB151" s="104"/>
      <c r="BC151" s="104"/>
      <c r="BD151" s="57"/>
      <c r="BE151" s="104" t="s">
        <v>509</v>
      </c>
      <c r="BF151" s="104"/>
      <c r="BG151" s="104"/>
      <c r="BH151" s="104"/>
      <c r="BI151" s="57"/>
      <c r="BJ151" s="104" t="s">
        <v>510</v>
      </c>
      <c r="BK151" s="104"/>
      <c r="BL151" s="104"/>
      <c r="BM151" s="104"/>
      <c r="BN151" s="57"/>
    </row>
    <row r="152" spans="1:66" x14ac:dyDescent="0.25">
      <c r="A152" s="56"/>
      <c r="B152" s="55"/>
      <c r="C152" s="55"/>
      <c r="D152" s="55"/>
      <c r="E152" s="56"/>
      <c r="F152" s="56" t="s">
        <v>365</v>
      </c>
      <c r="G152" s="57"/>
      <c r="H152" s="71">
        <v>42404</v>
      </c>
      <c r="I152" s="69">
        <v>42405</v>
      </c>
      <c r="J152" s="73">
        <v>42410</v>
      </c>
      <c r="K152" s="61">
        <v>42411</v>
      </c>
      <c r="L152" s="61">
        <v>42415</v>
      </c>
      <c r="M152" s="69">
        <v>42430</v>
      </c>
      <c r="N152" s="61">
        <v>42805</v>
      </c>
      <c r="O152" s="61">
        <v>42441</v>
      </c>
      <c r="P152" s="57"/>
      <c r="Q152" s="56" t="s">
        <v>5</v>
      </c>
      <c r="R152" s="71">
        <v>42404</v>
      </c>
      <c r="S152" s="69">
        <v>42405</v>
      </c>
      <c r="T152" s="73">
        <v>42410</v>
      </c>
      <c r="U152" s="61">
        <v>42411</v>
      </c>
      <c r="V152" s="61">
        <v>42415</v>
      </c>
      <c r="W152" s="69">
        <v>42430</v>
      </c>
      <c r="X152" s="61">
        <v>42805</v>
      </c>
      <c r="Y152" s="61">
        <v>42441</v>
      </c>
      <c r="Z152" s="57"/>
      <c r="AA152" s="59"/>
      <c r="AB152" s="104" t="s">
        <v>508</v>
      </c>
      <c r="AC152" s="104"/>
      <c r="AD152" s="104"/>
      <c r="AE152" s="57"/>
      <c r="AF152" s="59"/>
      <c r="AG152" s="104" t="s">
        <v>508</v>
      </c>
      <c r="AH152" s="104"/>
      <c r="AI152" s="104"/>
      <c r="AJ152" s="57"/>
      <c r="AK152" s="59"/>
      <c r="AL152" s="104" t="s">
        <v>207</v>
      </c>
      <c r="AM152" s="104"/>
      <c r="AN152" s="104"/>
      <c r="AO152" s="57"/>
      <c r="AP152" s="59"/>
      <c r="AQ152" s="104" t="s">
        <v>207</v>
      </c>
      <c r="AR152" s="104"/>
      <c r="AS152" s="104"/>
      <c r="AT152" s="57"/>
      <c r="AU152" s="59"/>
      <c r="AV152" s="104" t="s">
        <v>207</v>
      </c>
      <c r="AW152" s="104"/>
      <c r="AX152" s="104"/>
      <c r="AY152" s="57"/>
      <c r="AZ152" s="59"/>
      <c r="BA152" s="104" t="s">
        <v>207</v>
      </c>
      <c r="BB152" s="104"/>
      <c r="BC152" s="104"/>
      <c r="BD152" s="57"/>
      <c r="BE152" s="59"/>
      <c r="BF152" s="104" t="s">
        <v>207</v>
      </c>
      <c r="BG152" s="104"/>
      <c r="BH152" s="104"/>
      <c r="BI152" s="57"/>
      <c r="BJ152" s="59"/>
      <c r="BK152" s="104" t="s">
        <v>207</v>
      </c>
      <c r="BL152" s="104"/>
      <c r="BM152" s="104"/>
      <c r="BN152" s="57"/>
    </row>
    <row r="153" spans="1:66" x14ac:dyDescent="0.25">
      <c r="A153" s="94" t="s">
        <v>1</v>
      </c>
      <c r="B153" s="63" t="s">
        <v>2</v>
      </c>
      <c r="C153" s="63" t="s">
        <v>3</v>
      </c>
      <c r="D153" s="63" t="s">
        <v>4</v>
      </c>
      <c r="E153" s="94" t="s">
        <v>5</v>
      </c>
      <c r="F153" s="94" t="s">
        <v>366</v>
      </c>
      <c r="G153" s="64"/>
      <c r="H153" s="105" t="s">
        <v>506</v>
      </c>
      <c r="I153" s="105"/>
      <c r="J153" s="105"/>
      <c r="K153" s="105"/>
      <c r="L153" s="105"/>
      <c r="M153" s="105"/>
      <c r="N153" s="105"/>
      <c r="O153" s="105"/>
      <c r="P153" s="64"/>
      <c r="Q153" s="94" t="s">
        <v>364</v>
      </c>
      <c r="R153" s="105" t="s">
        <v>507</v>
      </c>
      <c r="S153" s="106"/>
      <c r="T153" s="106"/>
      <c r="U153" s="106"/>
      <c r="V153" s="106"/>
      <c r="W153" s="106"/>
      <c r="X153" s="106"/>
      <c r="Y153" s="106"/>
      <c r="Z153" s="64"/>
      <c r="AA153" s="94" t="s">
        <v>1</v>
      </c>
      <c r="AB153" s="94" t="s">
        <v>205</v>
      </c>
      <c r="AC153" s="94" t="s">
        <v>204</v>
      </c>
      <c r="AD153" s="94" t="s">
        <v>206</v>
      </c>
      <c r="AE153" s="64"/>
      <c r="AF153" s="94" t="s">
        <v>1</v>
      </c>
      <c r="AG153" s="94" t="s">
        <v>205</v>
      </c>
      <c r="AH153" s="94" t="s">
        <v>204</v>
      </c>
      <c r="AI153" s="94" t="s">
        <v>206</v>
      </c>
      <c r="AJ153" s="64"/>
      <c r="AK153" s="94" t="s">
        <v>1</v>
      </c>
      <c r="AL153" s="94" t="s">
        <v>205</v>
      </c>
      <c r="AM153" s="94" t="s">
        <v>204</v>
      </c>
      <c r="AN153" s="94" t="s">
        <v>206</v>
      </c>
      <c r="AO153" s="64"/>
      <c r="AP153" s="94" t="s">
        <v>1</v>
      </c>
      <c r="AQ153" s="94" t="s">
        <v>205</v>
      </c>
      <c r="AR153" s="94" t="s">
        <v>204</v>
      </c>
      <c r="AS153" s="94" t="s">
        <v>206</v>
      </c>
      <c r="AT153" s="64"/>
      <c r="AU153" s="94" t="s">
        <v>1</v>
      </c>
      <c r="AV153" s="94" t="s">
        <v>205</v>
      </c>
      <c r="AW153" s="94" t="s">
        <v>204</v>
      </c>
      <c r="AX153" s="94" t="s">
        <v>206</v>
      </c>
      <c r="AY153" s="64"/>
      <c r="AZ153" s="94" t="s">
        <v>1</v>
      </c>
      <c r="BA153" s="94" t="s">
        <v>205</v>
      </c>
      <c r="BB153" s="94" t="s">
        <v>204</v>
      </c>
      <c r="BC153" s="94" t="s">
        <v>206</v>
      </c>
      <c r="BD153" s="64"/>
      <c r="BE153" s="94" t="s">
        <v>1</v>
      </c>
      <c r="BF153" s="94" t="s">
        <v>205</v>
      </c>
      <c r="BG153" s="94" t="s">
        <v>204</v>
      </c>
      <c r="BH153" s="94" t="s">
        <v>206</v>
      </c>
      <c r="BI153" s="64"/>
      <c r="BJ153" s="94" t="s">
        <v>1</v>
      </c>
      <c r="BK153" s="94" t="s">
        <v>205</v>
      </c>
      <c r="BL153" s="94" t="s">
        <v>204</v>
      </c>
      <c r="BM153" s="94" t="s">
        <v>206</v>
      </c>
      <c r="BN153" s="64"/>
    </row>
    <row r="154" spans="1:66" x14ac:dyDescent="0.25">
      <c r="A154" s="56">
        <v>1</v>
      </c>
      <c r="B154" s="89" t="s">
        <v>208</v>
      </c>
      <c r="C154" s="87" t="s">
        <v>31</v>
      </c>
      <c r="D154" s="89" t="s">
        <v>18</v>
      </c>
      <c r="E154" s="56">
        <f>Q154-R154</f>
        <v>365</v>
      </c>
      <c r="F154" s="56">
        <f t="shared" ref="F154:F179" si="129">COUNT(AC154,AH154,AM154,AR154,AW154,BB154,BG154,BL154)</f>
        <v>5</v>
      </c>
      <c r="G154" s="67"/>
      <c r="H154" s="67">
        <f t="shared" ref="H154:H179" si="130">IF(AA154="","",AA154)</f>
        <v>14</v>
      </c>
      <c r="I154" s="74">
        <f t="shared" ref="I154:I179" si="131">IF(AF154="","",AF154)</f>
        <v>2</v>
      </c>
      <c r="J154" s="74">
        <f t="shared" ref="J154:J179" si="132">IF(AK154="","",AK154)</f>
        <v>1</v>
      </c>
      <c r="K154" s="74">
        <f t="shared" ref="K154:K179" si="133">IF(AP154="","",AP154)</f>
        <v>1</v>
      </c>
      <c r="L154" s="74">
        <f t="shared" ref="L154:L179" si="134">IF(AU154="","",AU154)</f>
        <v>3</v>
      </c>
      <c r="M154" s="74" t="str">
        <f t="shared" ref="M154:M176" si="135">IF(AZ154="","",AZ154)</f>
        <v/>
      </c>
      <c r="N154" s="74" t="str">
        <f t="shared" ref="N154:N162" si="136">IF(BE154="","",BE154)</f>
        <v/>
      </c>
      <c r="O154" s="74" t="str">
        <f t="shared" ref="O154:O162" si="137">IF(BJ154="","",BJ154)</f>
        <v/>
      </c>
      <c r="P154" s="67"/>
      <c r="Q154" s="56">
        <f>AD154+AI154+AN154+AS154+AX154+BC154+BH154</f>
        <v>383</v>
      </c>
      <c r="R154" s="67">
        <f t="shared" ref="R154:R179" si="138">IF($F154&gt;=5,IF(AB154="","",AB154),"")</f>
        <v>18</v>
      </c>
      <c r="S154" s="74">
        <f t="shared" ref="S154:S179" si="139">IF($F154&gt;=5,IF(AG154="","",AG154),"")</f>
        <v>80</v>
      </c>
      <c r="T154" s="74">
        <f t="shared" ref="T154:T179" si="140">IF($F154&gt;=5,IF(AL154="","",AL154),"")</f>
        <v>100</v>
      </c>
      <c r="U154" s="74">
        <f t="shared" ref="U154:U179" si="141">IF($F154&gt;=5,IF(AQ154="","",AQ154),"")</f>
        <v>100</v>
      </c>
      <c r="V154" s="74">
        <f t="shared" ref="V154:V179" si="142">IF($F154&gt;=5,IF(AV154="","",AV154),"")</f>
        <v>60</v>
      </c>
      <c r="W154" s="74" t="str">
        <f t="shared" ref="W154:W179" si="143">IF($F154&gt;=5,IF(BA154="","",BA154),"")</f>
        <v/>
      </c>
      <c r="X154" s="74" t="str">
        <f t="shared" ref="X154:X179" si="144">IF($F154&gt;=5,IF(BF154="","",BF154),"")</f>
        <v/>
      </c>
      <c r="Y154" s="60" t="str">
        <f t="shared" ref="Y154:Y179" si="145">IF($F154&gt;=5,IF(BK154="","",BK154),"")</f>
        <v/>
      </c>
      <c r="Z154" s="67"/>
      <c r="AA154" s="60">
        <v>14</v>
      </c>
      <c r="AB154" s="60">
        <v>18</v>
      </c>
      <c r="AC154" s="60">
        <v>5</v>
      </c>
      <c r="AD154" s="60">
        <f t="shared" ref="AD154:AD179" si="146">AB154+AC154</f>
        <v>23</v>
      </c>
      <c r="AE154" s="67"/>
      <c r="AF154" s="60">
        <v>2</v>
      </c>
      <c r="AG154" s="60">
        <v>80</v>
      </c>
      <c r="AH154" s="60">
        <v>5</v>
      </c>
      <c r="AI154" s="60">
        <f t="shared" ref="AI154:AI179" si="147">AG154+AH154</f>
        <v>85</v>
      </c>
      <c r="AJ154" s="67"/>
      <c r="AK154" s="79">
        <v>1</v>
      </c>
      <c r="AL154" s="60">
        <v>100</v>
      </c>
      <c r="AM154" s="60">
        <v>5</v>
      </c>
      <c r="AN154" s="60">
        <f t="shared" ref="AN154:AN179" si="148">AL154+AM154</f>
        <v>105</v>
      </c>
      <c r="AO154" s="67"/>
      <c r="AP154" s="60">
        <v>1</v>
      </c>
      <c r="AQ154" s="60">
        <v>100</v>
      </c>
      <c r="AR154" s="60">
        <v>5</v>
      </c>
      <c r="AS154" s="60">
        <f t="shared" ref="AS154:AS179" si="149">AQ154+AR154</f>
        <v>105</v>
      </c>
      <c r="AT154" s="67"/>
      <c r="AU154" s="60">
        <v>3</v>
      </c>
      <c r="AV154" s="60">
        <v>60</v>
      </c>
      <c r="AW154" s="60">
        <v>5</v>
      </c>
      <c r="AX154" s="60">
        <f t="shared" ref="AX154:AX179" si="150">AV154+AW154</f>
        <v>65</v>
      </c>
      <c r="AY154" s="67"/>
      <c r="AZ154" s="60"/>
      <c r="BA154" s="60"/>
      <c r="BB154" s="60"/>
      <c r="BC154" s="60">
        <f t="shared" ref="BC154:BC179" si="151">BA154+BB154</f>
        <v>0</v>
      </c>
      <c r="BD154" s="67"/>
      <c r="BE154" s="60"/>
      <c r="BF154" s="60"/>
      <c r="BG154" s="60"/>
      <c r="BH154" s="60">
        <f t="shared" ref="BH154:BH179" si="152">BF154+BG154</f>
        <v>0</v>
      </c>
      <c r="BI154" s="67"/>
      <c r="BJ154" s="60"/>
      <c r="BK154" s="60"/>
      <c r="BL154" s="60"/>
      <c r="BM154" s="60">
        <f t="shared" ref="BM154:BM179" si="153">BK154+BL154</f>
        <v>0</v>
      </c>
      <c r="BN154" s="67"/>
    </row>
    <row r="155" spans="1:66" x14ac:dyDescent="0.25">
      <c r="A155" s="56">
        <f t="shared" ref="A155:A179" si="154">IF(E155&lt;E154,BO155,A154)</f>
        <v>1</v>
      </c>
      <c r="B155" s="89" t="s">
        <v>826</v>
      </c>
      <c r="C155" s="87" t="s">
        <v>443</v>
      </c>
      <c r="D155" s="89" t="s">
        <v>11</v>
      </c>
      <c r="E155" s="56">
        <f>Q155-R155</f>
        <v>365</v>
      </c>
      <c r="F155" s="56">
        <f t="shared" si="129"/>
        <v>5</v>
      </c>
      <c r="G155" s="67"/>
      <c r="H155" s="67">
        <f t="shared" si="130"/>
        <v>13</v>
      </c>
      <c r="I155" s="74">
        <f t="shared" si="131"/>
        <v>1</v>
      </c>
      <c r="J155" s="74">
        <f t="shared" si="132"/>
        <v>2</v>
      </c>
      <c r="K155" s="74">
        <f t="shared" si="133"/>
        <v>2</v>
      </c>
      <c r="L155" s="74">
        <f t="shared" si="134"/>
        <v>2</v>
      </c>
      <c r="M155" s="74" t="str">
        <f t="shared" si="135"/>
        <v/>
      </c>
      <c r="N155" s="74" t="str">
        <f t="shared" si="136"/>
        <v/>
      </c>
      <c r="O155" s="74" t="str">
        <f t="shared" si="137"/>
        <v/>
      </c>
      <c r="P155" s="67"/>
      <c r="Q155" s="56">
        <f>AD155+AI155+AN155+AS155+AX155+BC155+BH155</f>
        <v>385</v>
      </c>
      <c r="R155" s="67">
        <f t="shared" si="138"/>
        <v>20</v>
      </c>
      <c r="S155" s="74">
        <f t="shared" si="139"/>
        <v>100</v>
      </c>
      <c r="T155" s="74">
        <f t="shared" si="140"/>
        <v>80</v>
      </c>
      <c r="U155" s="74">
        <f t="shared" si="141"/>
        <v>80</v>
      </c>
      <c r="V155" s="74">
        <f t="shared" si="142"/>
        <v>80</v>
      </c>
      <c r="W155" s="74" t="str">
        <f t="shared" si="143"/>
        <v/>
      </c>
      <c r="X155" s="74" t="str">
        <f t="shared" si="144"/>
        <v/>
      </c>
      <c r="Y155" s="60" t="str">
        <f t="shared" si="145"/>
        <v/>
      </c>
      <c r="Z155" s="67"/>
      <c r="AA155" s="60">
        <v>13</v>
      </c>
      <c r="AB155" s="60">
        <v>20</v>
      </c>
      <c r="AC155" s="60">
        <v>5</v>
      </c>
      <c r="AD155" s="60">
        <f t="shared" si="146"/>
        <v>25</v>
      </c>
      <c r="AE155" s="67"/>
      <c r="AF155" s="60">
        <v>1</v>
      </c>
      <c r="AG155" s="60">
        <v>100</v>
      </c>
      <c r="AH155" s="60">
        <v>5</v>
      </c>
      <c r="AI155" s="60">
        <f t="shared" si="147"/>
        <v>105</v>
      </c>
      <c r="AJ155" s="67"/>
      <c r="AK155" s="60">
        <v>2</v>
      </c>
      <c r="AL155" s="60">
        <v>80</v>
      </c>
      <c r="AM155" s="60">
        <v>5</v>
      </c>
      <c r="AN155" s="60">
        <f t="shared" si="148"/>
        <v>85</v>
      </c>
      <c r="AO155" s="67"/>
      <c r="AP155" s="60">
        <v>2</v>
      </c>
      <c r="AQ155" s="60">
        <v>80</v>
      </c>
      <c r="AR155" s="60">
        <v>5</v>
      </c>
      <c r="AS155" s="60">
        <f t="shared" si="149"/>
        <v>85</v>
      </c>
      <c r="AT155" s="67"/>
      <c r="AU155" s="60">
        <v>2</v>
      </c>
      <c r="AV155" s="60">
        <v>80</v>
      </c>
      <c r="AW155" s="60">
        <v>5</v>
      </c>
      <c r="AX155" s="60">
        <f t="shared" si="150"/>
        <v>85</v>
      </c>
      <c r="AY155" s="67"/>
      <c r="AZ155" s="60"/>
      <c r="BA155" s="60"/>
      <c r="BB155" s="60"/>
      <c r="BC155" s="60">
        <f t="shared" si="151"/>
        <v>0</v>
      </c>
      <c r="BD155" s="67"/>
      <c r="BE155" s="68"/>
      <c r="BF155" s="60"/>
      <c r="BG155" s="60"/>
      <c r="BH155" s="60">
        <f t="shared" si="152"/>
        <v>0</v>
      </c>
      <c r="BI155" s="67"/>
      <c r="BJ155" s="60"/>
      <c r="BK155" s="60"/>
      <c r="BL155" s="60"/>
      <c r="BM155" s="60">
        <f t="shared" si="153"/>
        <v>0</v>
      </c>
      <c r="BN155" s="67"/>
    </row>
    <row r="156" spans="1:66" x14ac:dyDescent="0.25">
      <c r="A156" s="56">
        <v>3</v>
      </c>
      <c r="B156" s="89" t="s">
        <v>61</v>
      </c>
      <c r="C156" s="87" t="s">
        <v>622</v>
      </c>
      <c r="D156" s="89" t="s">
        <v>11</v>
      </c>
      <c r="E156" s="56">
        <f>Q156</f>
        <v>237</v>
      </c>
      <c r="F156" s="56">
        <f t="shared" si="129"/>
        <v>5</v>
      </c>
      <c r="G156" s="67"/>
      <c r="H156" s="74">
        <f t="shared" si="130"/>
        <v>1</v>
      </c>
      <c r="I156" s="67" t="str">
        <f t="shared" si="131"/>
        <v>DSQ</v>
      </c>
      <c r="J156" s="74">
        <f t="shared" si="132"/>
        <v>4</v>
      </c>
      <c r="K156" s="74">
        <f t="shared" si="133"/>
        <v>12</v>
      </c>
      <c r="L156" s="74">
        <f t="shared" si="134"/>
        <v>6</v>
      </c>
      <c r="M156" s="74" t="str">
        <f t="shared" si="135"/>
        <v/>
      </c>
      <c r="N156" s="74" t="str">
        <f t="shared" si="136"/>
        <v/>
      </c>
      <c r="O156" s="74" t="str">
        <f t="shared" si="137"/>
        <v/>
      </c>
      <c r="P156" s="67"/>
      <c r="Q156" s="56">
        <f>AD156+AI156+AN156+AS156+AX156+BC156+BH156</f>
        <v>237</v>
      </c>
      <c r="R156" s="74">
        <f t="shared" si="138"/>
        <v>100</v>
      </c>
      <c r="S156" s="67">
        <f t="shared" si="139"/>
        <v>0</v>
      </c>
      <c r="T156" s="74">
        <f t="shared" si="140"/>
        <v>50</v>
      </c>
      <c r="U156" s="74">
        <f t="shared" si="141"/>
        <v>22</v>
      </c>
      <c r="V156" s="74">
        <f t="shared" si="142"/>
        <v>40</v>
      </c>
      <c r="W156" s="74" t="str">
        <f t="shared" si="143"/>
        <v/>
      </c>
      <c r="X156" s="74" t="str">
        <f t="shared" si="144"/>
        <v/>
      </c>
      <c r="Y156" s="60" t="str">
        <f t="shared" si="145"/>
        <v/>
      </c>
      <c r="Z156" s="67"/>
      <c r="AA156" s="76">
        <v>1</v>
      </c>
      <c r="AB156" s="60">
        <v>100</v>
      </c>
      <c r="AC156" s="60">
        <v>5</v>
      </c>
      <c r="AD156" s="60">
        <f t="shared" si="146"/>
        <v>105</v>
      </c>
      <c r="AE156" s="67"/>
      <c r="AF156" s="88" t="s">
        <v>56</v>
      </c>
      <c r="AG156" s="60">
        <v>0</v>
      </c>
      <c r="AH156" s="60">
        <v>5</v>
      </c>
      <c r="AI156" s="60">
        <f t="shared" si="147"/>
        <v>5</v>
      </c>
      <c r="AJ156" s="67"/>
      <c r="AK156" s="60">
        <v>4</v>
      </c>
      <c r="AL156" s="60">
        <v>50</v>
      </c>
      <c r="AM156" s="60">
        <v>5</v>
      </c>
      <c r="AN156" s="60">
        <f t="shared" si="148"/>
        <v>55</v>
      </c>
      <c r="AO156" s="67"/>
      <c r="AP156" s="60">
        <v>12</v>
      </c>
      <c r="AQ156" s="60">
        <v>22</v>
      </c>
      <c r="AR156" s="60">
        <v>5</v>
      </c>
      <c r="AS156" s="60">
        <f t="shared" si="149"/>
        <v>27</v>
      </c>
      <c r="AT156" s="67"/>
      <c r="AU156" s="60">
        <v>6</v>
      </c>
      <c r="AV156" s="60">
        <v>40</v>
      </c>
      <c r="AW156" s="60">
        <v>5</v>
      </c>
      <c r="AX156" s="60">
        <f t="shared" si="150"/>
        <v>45</v>
      </c>
      <c r="AY156" s="67"/>
      <c r="AZ156" s="60"/>
      <c r="BA156" s="60"/>
      <c r="BB156" s="60"/>
      <c r="BC156" s="60">
        <f t="shared" si="151"/>
        <v>0</v>
      </c>
      <c r="BD156" s="67"/>
      <c r="BE156" s="60"/>
      <c r="BF156" s="60"/>
      <c r="BG156" s="60"/>
      <c r="BH156" s="60">
        <f t="shared" si="152"/>
        <v>0</v>
      </c>
      <c r="BI156" s="67"/>
      <c r="BJ156" s="60"/>
      <c r="BK156" s="60"/>
      <c r="BL156" s="60"/>
      <c r="BM156" s="60">
        <f t="shared" si="153"/>
        <v>0</v>
      </c>
      <c r="BN156" s="67"/>
    </row>
    <row r="157" spans="1:66" x14ac:dyDescent="0.25">
      <c r="A157" s="56">
        <v>4</v>
      </c>
      <c r="B157" s="89" t="s">
        <v>827</v>
      </c>
      <c r="C157" s="78" t="s">
        <v>514</v>
      </c>
      <c r="D157" s="89" t="s">
        <v>11</v>
      </c>
      <c r="E157" s="56">
        <f>Q157-T157</f>
        <v>234</v>
      </c>
      <c r="F157" s="56">
        <f t="shared" si="129"/>
        <v>5</v>
      </c>
      <c r="G157" s="67"/>
      <c r="H157" s="74">
        <f t="shared" si="130"/>
        <v>2</v>
      </c>
      <c r="I157" s="74">
        <f t="shared" si="131"/>
        <v>3</v>
      </c>
      <c r="J157" s="67">
        <f t="shared" si="132"/>
        <v>10</v>
      </c>
      <c r="K157" s="74">
        <f t="shared" si="133"/>
        <v>6</v>
      </c>
      <c r="L157" s="74">
        <f t="shared" si="134"/>
        <v>9</v>
      </c>
      <c r="M157" s="74" t="str">
        <f t="shared" si="135"/>
        <v/>
      </c>
      <c r="N157" s="74" t="str">
        <f t="shared" si="136"/>
        <v/>
      </c>
      <c r="O157" s="74" t="str">
        <f t="shared" si="137"/>
        <v/>
      </c>
      <c r="P157" s="67"/>
      <c r="Q157" s="56">
        <f>AD157+AI157+AN157+AS157+AX157+BC157+BH157</f>
        <v>260</v>
      </c>
      <c r="R157" s="74">
        <f t="shared" si="138"/>
        <v>80</v>
      </c>
      <c r="S157" s="74">
        <f t="shared" si="139"/>
        <v>60</v>
      </c>
      <c r="T157" s="67">
        <f t="shared" si="140"/>
        <v>26</v>
      </c>
      <c r="U157" s="74">
        <f t="shared" si="141"/>
        <v>40</v>
      </c>
      <c r="V157" s="74">
        <f t="shared" si="142"/>
        <v>29</v>
      </c>
      <c r="W157" s="74" t="str">
        <f t="shared" si="143"/>
        <v/>
      </c>
      <c r="X157" s="74" t="str">
        <f t="shared" si="144"/>
        <v/>
      </c>
      <c r="Y157" s="60" t="str">
        <f t="shared" si="145"/>
        <v/>
      </c>
      <c r="Z157" s="67"/>
      <c r="AA157" s="60">
        <v>2</v>
      </c>
      <c r="AB157" s="60">
        <v>80</v>
      </c>
      <c r="AC157" s="60">
        <v>5</v>
      </c>
      <c r="AD157" s="60">
        <f t="shared" si="146"/>
        <v>85</v>
      </c>
      <c r="AE157" s="67"/>
      <c r="AF157" s="60">
        <v>3</v>
      </c>
      <c r="AG157" s="60">
        <v>60</v>
      </c>
      <c r="AH157" s="60">
        <v>5</v>
      </c>
      <c r="AI157" s="60">
        <f t="shared" si="147"/>
        <v>65</v>
      </c>
      <c r="AJ157" s="67"/>
      <c r="AK157" s="60">
        <v>10</v>
      </c>
      <c r="AL157" s="60">
        <v>26</v>
      </c>
      <c r="AM157" s="60">
        <v>5</v>
      </c>
      <c r="AN157" s="60">
        <f t="shared" si="148"/>
        <v>31</v>
      </c>
      <c r="AO157" s="67"/>
      <c r="AP157" s="60">
        <v>6</v>
      </c>
      <c r="AQ157" s="60">
        <v>40</v>
      </c>
      <c r="AR157" s="60">
        <v>5</v>
      </c>
      <c r="AS157" s="60">
        <f t="shared" si="149"/>
        <v>45</v>
      </c>
      <c r="AT157" s="67"/>
      <c r="AU157" s="60">
        <v>9</v>
      </c>
      <c r="AV157" s="60">
        <v>29</v>
      </c>
      <c r="AW157" s="60">
        <v>5</v>
      </c>
      <c r="AX157" s="60">
        <f t="shared" si="150"/>
        <v>34</v>
      </c>
      <c r="AY157" s="67"/>
      <c r="AZ157" s="60"/>
      <c r="BA157" s="60"/>
      <c r="BB157" s="60"/>
      <c r="BC157" s="60">
        <f t="shared" si="151"/>
        <v>0</v>
      </c>
      <c r="BD157" s="67"/>
      <c r="BE157" s="60"/>
      <c r="BF157" s="60"/>
      <c r="BG157" s="60"/>
      <c r="BH157" s="60">
        <f t="shared" si="152"/>
        <v>0</v>
      </c>
      <c r="BI157" s="67"/>
      <c r="BJ157" s="60"/>
      <c r="BK157" s="60"/>
      <c r="BL157" s="60"/>
      <c r="BM157" s="60">
        <f t="shared" si="153"/>
        <v>0</v>
      </c>
      <c r="BN157" s="67"/>
    </row>
    <row r="158" spans="1:66" x14ac:dyDescent="0.25">
      <c r="A158" s="56">
        <v>5</v>
      </c>
      <c r="B158" s="89" t="s">
        <v>822</v>
      </c>
      <c r="C158" s="87" t="s">
        <v>525</v>
      </c>
      <c r="D158" s="89" t="s">
        <v>11</v>
      </c>
      <c r="E158" s="56">
        <f>Q158-S158</f>
        <v>231</v>
      </c>
      <c r="F158" s="56">
        <f t="shared" si="129"/>
        <v>5</v>
      </c>
      <c r="G158" s="67"/>
      <c r="H158" s="74">
        <f t="shared" si="130"/>
        <v>10</v>
      </c>
      <c r="I158" s="67">
        <f t="shared" si="131"/>
        <v>13</v>
      </c>
      <c r="J158" s="74">
        <f t="shared" si="132"/>
        <v>3</v>
      </c>
      <c r="K158" s="74">
        <f t="shared" si="133"/>
        <v>13</v>
      </c>
      <c r="L158" s="74">
        <f t="shared" si="134"/>
        <v>1</v>
      </c>
      <c r="M158" s="74" t="str">
        <f t="shared" si="135"/>
        <v/>
      </c>
      <c r="N158" s="74" t="str">
        <f t="shared" si="136"/>
        <v/>
      </c>
      <c r="O158" s="74" t="str">
        <f t="shared" si="137"/>
        <v/>
      </c>
      <c r="P158" s="67"/>
      <c r="Q158" s="56">
        <f>AD158+AI158+AN158+AS158+AX158+BC158+BH158+BM158</f>
        <v>251</v>
      </c>
      <c r="R158" s="74">
        <f t="shared" si="138"/>
        <v>26</v>
      </c>
      <c r="S158" s="67">
        <f t="shared" si="139"/>
        <v>20</v>
      </c>
      <c r="T158" s="74">
        <f t="shared" si="140"/>
        <v>60</v>
      </c>
      <c r="U158" s="74">
        <f t="shared" si="141"/>
        <v>20</v>
      </c>
      <c r="V158" s="74">
        <f t="shared" si="142"/>
        <v>100</v>
      </c>
      <c r="W158" s="74" t="str">
        <f t="shared" si="143"/>
        <v/>
      </c>
      <c r="X158" s="74" t="str">
        <f t="shared" si="144"/>
        <v/>
      </c>
      <c r="Y158" s="60" t="str">
        <f t="shared" si="145"/>
        <v/>
      </c>
      <c r="Z158" s="67"/>
      <c r="AA158" s="60">
        <v>10</v>
      </c>
      <c r="AB158" s="60">
        <v>26</v>
      </c>
      <c r="AC158" s="60">
        <v>5</v>
      </c>
      <c r="AD158" s="60">
        <f t="shared" si="146"/>
        <v>31</v>
      </c>
      <c r="AE158" s="67"/>
      <c r="AF158" s="60">
        <v>13</v>
      </c>
      <c r="AG158" s="60">
        <v>20</v>
      </c>
      <c r="AH158" s="60">
        <v>5</v>
      </c>
      <c r="AI158" s="60">
        <f t="shared" si="147"/>
        <v>25</v>
      </c>
      <c r="AJ158" s="67"/>
      <c r="AK158" s="60">
        <v>3</v>
      </c>
      <c r="AL158" s="60">
        <v>60</v>
      </c>
      <c r="AM158" s="60">
        <v>5</v>
      </c>
      <c r="AN158" s="60">
        <f t="shared" si="148"/>
        <v>65</v>
      </c>
      <c r="AO158" s="67"/>
      <c r="AP158" s="60">
        <v>13</v>
      </c>
      <c r="AQ158" s="60">
        <v>20</v>
      </c>
      <c r="AR158" s="60">
        <v>5</v>
      </c>
      <c r="AS158" s="60">
        <f t="shared" si="149"/>
        <v>25</v>
      </c>
      <c r="AT158" s="67"/>
      <c r="AU158" s="60">
        <v>1</v>
      </c>
      <c r="AV158" s="60">
        <v>100</v>
      </c>
      <c r="AW158" s="60">
        <v>5</v>
      </c>
      <c r="AX158" s="60">
        <f t="shared" si="150"/>
        <v>105</v>
      </c>
      <c r="AY158" s="67"/>
      <c r="AZ158" s="60"/>
      <c r="BA158" s="60"/>
      <c r="BB158" s="60"/>
      <c r="BC158" s="60">
        <f t="shared" si="151"/>
        <v>0</v>
      </c>
      <c r="BD158" s="67"/>
      <c r="BE158" s="60"/>
      <c r="BF158" s="60"/>
      <c r="BG158" s="60"/>
      <c r="BH158" s="60">
        <f t="shared" si="152"/>
        <v>0</v>
      </c>
      <c r="BI158" s="67"/>
      <c r="BJ158" s="60"/>
      <c r="BK158" s="60"/>
      <c r="BL158" s="60"/>
      <c r="BM158" s="60">
        <f t="shared" si="153"/>
        <v>0</v>
      </c>
      <c r="BN158" s="67"/>
    </row>
    <row r="159" spans="1:66" x14ac:dyDescent="0.25">
      <c r="A159" s="56">
        <v>6</v>
      </c>
      <c r="B159" s="89" t="s">
        <v>679</v>
      </c>
      <c r="C159" s="87" t="s">
        <v>680</v>
      </c>
      <c r="D159" s="89" t="s">
        <v>18</v>
      </c>
      <c r="E159" s="56">
        <f>Q159-V159</f>
        <v>225</v>
      </c>
      <c r="F159" s="56">
        <f t="shared" si="129"/>
        <v>5</v>
      </c>
      <c r="G159" s="67"/>
      <c r="H159" s="74">
        <f t="shared" si="130"/>
        <v>4</v>
      </c>
      <c r="I159" s="74">
        <f t="shared" si="131"/>
        <v>4</v>
      </c>
      <c r="J159" s="74">
        <f t="shared" si="132"/>
        <v>6</v>
      </c>
      <c r="K159" s="74">
        <f t="shared" si="133"/>
        <v>3</v>
      </c>
      <c r="L159" s="67">
        <f t="shared" si="134"/>
        <v>14</v>
      </c>
      <c r="M159" s="74" t="str">
        <f t="shared" si="135"/>
        <v/>
      </c>
      <c r="N159" s="74" t="str">
        <f t="shared" si="136"/>
        <v/>
      </c>
      <c r="O159" s="74" t="str">
        <f t="shared" si="137"/>
        <v/>
      </c>
      <c r="P159" s="67"/>
      <c r="Q159" s="56">
        <f t="shared" ref="Q159:Q179" si="155">AD159+AI159+AN159+AS159+AX159+BC159+BH159</f>
        <v>243</v>
      </c>
      <c r="R159" s="74">
        <f t="shared" si="138"/>
        <v>50</v>
      </c>
      <c r="S159" s="74">
        <f t="shared" si="139"/>
        <v>50</v>
      </c>
      <c r="T159" s="74">
        <f t="shared" si="140"/>
        <v>40</v>
      </c>
      <c r="U159" s="74">
        <f t="shared" si="141"/>
        <v>60</v>
      </c>
      <c r="V159" s="67">
        <f t="shared" si="142"/>
        <v>18</v>
      </c>
      <c r="W159" s="74" t="str">
        <f t="shared" si="143"/>
        <v/>
      </c>
      <c r="X159" s="74" t="str">
        <f t="shared" si="144"/>
        <v/>
      </c>
      <c r="Y159" s="60" t="str">
        <f t="shared" si="145"/>
        <v/>
      </c>
      <c r="Z159" s="67"/>
      <c r="AA159" s="60">
        <v>4</v>
      </c>
      <c r="AB159" s="60">
        <v>50</v>
      </c>
      <c r="AC159" s="60">
        <v>5</v>
      </c>
      <c r="AD159" s="60">
        <f t="shared" si="146"/>
        <v>55</v>
      </c>
      <c r="AE159" s="67"/>
      <c r="AF159" s="68">
        <v>4</v>
      </c>
      <c r="AG159" s="60">
        <v>50</v>
      </c>
      <c r="AH159" s="60">
        <v>5</v>
      </c>
      <c r="AI159" s="60">
        <f t="shared" si="147"/>
        <v>55</v>
      </c>
      <c r="AJ159" s="67"/>
      <c r="AK159" s="60">
        <v>6</v>
      </c>
      <c r="AL159" s="60">
        <v>40</v>
      </c>
      <c r="AM159" s="60">
        <v>5</v>
      </c>
      <c r="AN159" s="60">
        <f t="shared" si="148"/>
        <v>45</v>
      </c>
      <c r="AO159" s="67"/>
      <c r="AP159" s="60">
        <v>3</v>
      </c>
      <c r="AQ159" s="60">
        <v>60</v>
      </c>
      <c r="AR159" s="60">
        <v>5</v>
      </c>
      <c r="AS159" s="60">
        <f t="shared" si="149"/>
        <v>65</v>
      </c>
      <c r="AT159" s="67"/>
      <c r="AU159" s="60">
        <v>14</v>
      </c>
      <c r="AV159" s="60">
        <v>18</v>
      </c>
      <c r="AW159" s="60">
        <v>5</v>
      </c>
      <c r="AX159" s="60">
        <f t="shared" si="150"/>
        <v>23</v>
      </c>
      <c r="AY159" s="67"/>
      <c r="AZ159" s="60"/>
      <c r="BA159" s="60"/>
      <c r="BB159" s="60"/>
      <c r="BC159" s="60">
        <f t="shared" si="151"/>
        <v>0</v>
      </c>
      <c r="BD159" s="67"/>
      <c r="BE159" s="68"/>
      <c r="BF159" s="60"/>
      <c r="BG159" s="60"/>
      <c r="BH159" s="60">
        <f t="shared" si="152"/>
        <v>0</v>
      </c>
      <c r="BI159" s="67"/>
      <c r="BJ159" s="60"/>
      <c r="BK159" s="60"/>
      <c r="BL159" s="60"/>
      <c r="BM159" s="60">
        <f t="shared" si="153"/>
        <v>0</v>
      </c>
      <c r="BN159" s="67"/>
    </row>
    <row r="160" spans="1:66" x14ac:dyDescent="0.25">
      <c r="A160" s="56">
        <v>7</v>
      </c>
      <c r="B160" s="89" t="s">
        <v>194</v>
      </c>
      <c r="C160" s="87" t="s">
        <v>528</v>
      </c>
      <c r="D160" s="89" t="s">
        <v>11</v>
      </c>
      <c r="E160" s="56">
        <f>Q160</f>
        <v>191</v>
      </c>
      <c r="F160" s="56">
        <f t="shared" si="129"/>
        <v>5</v>
      </c>
      <c r="G160" s="67"/>
      <c r="H160" s="74">
        <f t="shared" si="130"/>
        <v>6</v>
      </c>
      <c r="I160" s="67" t="str">
        <f t="shared" si="131"/>
        <v>DSQ</v>
      </c>
      <c r="J160" s="74">
        <f t="shared" si="132"/>
        <v>6</v>
      </c>
      <c r="K160" s="74">
        <f t="shared" si="133"/>
        <v>4</v>
      </c>
      <c r="L160" s="74">
        <f t="shared" si="134"/>
        <v>7</v>
      </c>
      <c r="M160" s="74" t="str">
        <f t="shared" si="135"/>
        <v/>
      </c>
      <c r="N160" s="74" t="str">
        <f t="shared" si="136"/>
        <v/>
      </c>
      <c r="O160" s="74" t="str">
        <f t="shared" si="137"/>
        <v/>
      </c>
      <c r="P160" s="67"/>
      <c r="Q160" s="56">
        <f t="shared" si="155"/>
        <v>191</v>
      </c>
      <c r="R160" s="74">
        <f t="shared" si="138"/>
        <v>40</v>
      </c>
      <c r="S160" s="67">
        <f t="shared" si="139"/>
        <v>0</v>
      </c>
      <c r="T160" s="74">
        <f t="shared" si="140"/>
        <v>40</v>
      </c>
      <c r="U160" s="74">
        <f t="shared" si="141"/>
        <v>50</v>
      </c>
      <c r="V160" s="74">
        <f t="shared" si="142"/>
        <v>36</v>
      </c>
      <c r="W160" s="74" t="str">
        <f t="shared" si="143"/>
        <v/>
      </c>
      <c r="X160" s="74" t="str">
        <f t="shared" si="144"/>
        <v/>
      </c>
      <c r="Y160" s="60" t="str">
        <f t="shared" si="145"/>
        <v/>
      </c>
      <c r="Z160" s="67"/>
      <c r="AA160" s="60">
        <v>6</v>
      </c>
      <c r="AB160" s="60">
        <v>40</v>
      </c>
      <c r="AC160" s="60">
        <v>5</v>
      </c>
      <c r="AD160" s="60">
        <f t="shared" si="146"/>
        <v>45</v>
      </c>
      <c r="AE160" s="67"/>
      <c r="AF160" s="88" t="s">
        <v>56</v>
      </c>
      <c r="AG160" s="60">
        <v>0</v>
      </c>
      <c r="AH160" s="60">
        <v>5</v>
      </c>
      <c r="AI160" s="60">
        <f t="shared" si="147"/>
        <v>5</v>
      </c>
      <c r="AJ160" s="67"/>
      <c r="AK160" s="60">
        <v>6</v>
      </c>
      <c r="AL160" s="60">
        <v>40</v>
      </c>
      <c r="AM160" s="60">
        <v>5</v>
      </c>
      <c r="AN160" s="60">
        <f t="shared" si="148"/>
        <v>45</v>
      </c>
      <c r="AO160" s="67"/>
      <c r="AP160" s="60">
        <v>4</v>
      </c>
      <c r="AQ160" s="60">
        <v>50</v>
      </c>
      <c r="AR160" s="60">
        <v>5</v>
      </c>
      <c r="AS160" s="60">
        <f t="shared" si="149"/>
        <v>55</v>
      </c>
      <c r="AT160" s="67"/>
      <c r="AU160" s="60">
        <v>7</v>
      </c>
      <c r="AV160" s="60">
        <v>36</v>
      </c>
      <c r="AW160" s="60">
        <v>5</v>
      </c>
      <c r="AX160" s="60">
        <f t="shared" si="150"/>
        <v>41</v>
      </c>
      <c r="AY160" s="67"/>
      <c r="AZ160" s="60"/>
      <c r="BA160" s="60"/>
      <c r="BB160" s="60"/>
      <c r="BC160" s="60">
        <f t="shared" si="151"/>
        <v>0</v>
      </c>
      <c r="BD160" s="67"/>
      <c r="BE160" s="60"/>
      <c r="BF160" s="60"/>
      <c r="BG160" s="60"/>
      <c r="BH160" s="60">
        <f t="shared" si="152"/>
        <v>0</v>
      </c>
      <c r="BI160" s="67"/>
      <c r="BJ160" s="60"/>
      <c r="BK160" s="60"/>
      <c r="BL160" s="60"/>
      <c r="BM160" s="60">
        <f t="shared" si="153"/>
        <v>0</v>
      </c>
      <c r="BN160" s="67"/>
    </row>
    <row r="161" spans="1:66" x14ac:dyDescent="0.25">
      <c r="A161" s="56">
        <v>8</v>
      </c>
      <c r="B161" s="89" t="s">
        <v>107</v>
      </c>
      <c r="C161" s="87" t="s">
        <v>524</v>
      </c>
      <c r="D161" s="89" t="s">
        <v>11</v>
      </c>
      <c r="E161" s="56">
        <f>Q161</f>
        <v>171</v>
      </c>
      <c r="F161" s="56">
        <f t="shared" si="129"/>
        <v>5</v>
      </c>
      <c r="G161" s="67"/>
      <c r="H161" s="74">
        <f t="shared" si="130"/>
        <v>3</v>
      </c>
      <c r="I161" s="67" t="str">
        <f t="shared" si="131"/>
        <v>DSQ</v>
      </c>
      <c r="J161" s="74">
        <f t="shared" si="132"/>
        <v>5</v>
      </c>
      <c r="K161" s="74">
        <f t="shared" si="133"/>
        <v>9</v>
      </c>
      <c r="L161" s="74">
        <f t="shared" si="134"/>
        <v>8</v>
      </c>
      <c r="M161" s="74" t="str">
        <f t="shared" si="135"/>
        <v/>
      </c>
      <c r="N161" s="74" t="str">
        <f t="shared" si="136"/>
        <v/>
      </c>
      <c r="O161" s="74" t="str">
        <f t="shared" si="137"/>
        <v/>
      </c>
      <c r="P161" s="67"/>
      <c r="Q161" s="56">
        <f t="shared" si="155"/>
        <v>171</v>
      </c>
      <c r="R161" s="74">
        <f t="shared" si="138"/>
        <v>60</v>
      </c>
      <c r="S161" s="67">
        <f t="shared" si="139"/>
        <v>0</v>
      </c>
      <c r="T161" s="74">
        <f t="shared" si="140"/>
        <v>45</v>
      </c>
      <c r="U161" s="74">
        <f t="shared" si="141"/>
        <v>9</v>
      </c>
      <c r="V161" s="74">
        <f t="shared" si="142"/>
        <v>32</v>
      </c>
      <c r="W161" s="74" t="str">
        <f t="shared" si="143"/>
        <v/>
      </c>
      <c r="X161" s="74" t="str">
        <f t="shared" si="144"/>
        <v/>
      </c>
      <c r="Y161" s="60" t="str">
        <f t="shared" si="145"/>
        <v/>
      </c>
      <c r="Z161" s="67"/>
      <c r="AA161" s="60">
        <v>3</v>
      </c>
      <c r="AB161" s="60">
        <v>60</v>
      </c>
      <c r="AC161" s="60">
        <v>5</v>
      </c>
      <c r="AD161" s="60">
        <f t="shared" si="146"/>
        <v>65</v>
      </c>
      <c r="AE161" s="67"/>
      <c r="AF161" s="88" t="s">
        <v>56</v>
      </c>
      <c r="AG161" s="60">
        <v>0</v>
      </c>
      <c r="AH161" s="60">
        <v>5</v>
      </c>
      <c r="AI161" s="60">
        <f t="shared" si="147"/>
        <v>5</v>
      </c>
      <c r="AJ161" s="67"/>
      <c r="AK161" s="79">
        <v>5</v>
      </c>
      <c r="AL161" s="60">
        <v>45</v>
      </c>
      <c r="AM161" s="60">
        <v>5</v>
      </c>
      <c r="AN161" s="60">
        <f t="shared" si="148"/>
        <v>50</v>
      </c>
      <c r="AO161" s="67"/>
      <c r="AP161" s="60">
        <v>9</v>
      </c>
      <c r="AQ161" s="60">
        <v>9</v>
      </c>
      <c r="AR161" s="60">
        <v>5</v>
      </c>
      <c r="AS161" s="60">
        <f t="shared" si="149"/>
        <v>14</v>
      </c>
      <c r="AT161" s="67"/>
      <c r="AU161" s="60">
        <v>8</v>
      </c>
      <c r="AV161" s="60">
        <v>32</v>
      </c>
      <c r="AW161" s="60">
        <v>5</v>
      </c>
      <c r="AX161" s="60">
        <f t="shared" si="150"/>
        <v>37</v>
      </c>
      <c r="AY161" s="67"/>
      <c r="AZ161" s="60"/>
      <c r="BA161" s="60"/>
      <c r="BB161" s="60"/>
      <c r="BC161" s="60">
        <f t="shared" si="151"/>
        <v>0</v>
      </c>
      <c r="BD161" s="67"/>
      <c r="BE161" s="60"/>
      <c r="BF161" s="60"/>
      <c r="BG161" s="60"/>
      <c r="BH161" s="60">
        <f t="shared" si="152"/>
        <v>0</v>
      </c>
      <c r="BI161" s="67"/>
      <c r="BJ161" s="60"/>
      <c r="BK161" s="60"/>
      <c r="BL161" s="60"/>
      <c r="BM161" s="60">
        <f t="shared" si="153"/>
        <v>0</v>
      </c>
      <c r="BN161" s="67"/>
    </row>
    <row r="162" spans="1:66" x14ac:dyDescent="0.25">
      <c r="A162" s="56">
        <v>9</v>
      </c>
      <c r="B162" s="89" t="s">
        <v>744</v>
      </c>
      <c r="C162" s="87" t="s">
        <v>476</v>
      </c>
      <c r="D162" s="89" t="s">
        <v>11</v>
      </c>
      <c r="E162" s="56">
        <f>Q162</f>
        <v>166</v>
      </c>
      <c r="F162" s="56">
        <f t="shared" si="129"/>
        <v>4</v>
      </c>
      <c r="G162" s="67"/>
      <c r="H162" s="74">
        <f t="shared" si="130"/>
        <v>8</v>
      </c>
      <c r="I162" s="74">
        <f t="shared" si="131"/>
        <v>6</v>
      </c>
      <c r="J162" s="74">
        <f t="shared" si="132"/>
        <v>9</v>
      </c>
      <c r="K162" s="74">
        <f t="shared" si="133"/>
        <v>5</v>
      </c>
      <c r="L162" s="74" t="str">
        <f t="shared" si="134"/>
        <v/>
      </c>
      <c r="M162" s="74" t="str">
        <f t="shared" si="135"/>
        <v/>
      </c>
      <c r="N162" s="74" t="str">
        <f t="shared" si="136"/>
        <v/>
      </c>
      <c r="O162" s="74" t="str">
        <f t="shared" si="137"/>
        <v/>
      </c>
      <c r="P162" s="67"/>
      <c r="Q162" s="56">
        <f t="shared" si="155"/>
        <v>166</v>
      </c>
      <c r="R162" s="74" t="str">
        <f t="shared" si="138"/>
        <v/>
      </c>
      <c r="S162" s="74" t="str">
        <f t="shared" si="139"/>
        <v/>
      </c>
      <c r="T162" s="74" t="str">
        <f t="shared" si="140"/>
        <v/>
      </c>
      <c r="U162" s="74" t="str">
        <f t="shared" si="141"/>
        <v/>
      </c>
      <c r="V162" s="74" t="str">
        <f t="shared" si="142"/>
        <v/>
      </c>
      <c r="W162" s="74" t="str">
        <f t="shared" si="143"/>
        <v/>
      </c>
      <c r="X162" s="74" t="str">
        <f t="shared" si="144"/>
        <v/>
      </c>
      <c r="Y162" s="60" t="str">
        <f t="shared" si="145"/>
        <v/>
      </c>
      <c r="Z162" s="67"/>
      <c r="AA162" s="60">
        <v>8</v>
      </c>
      <c r="AB162" s="60">
        <v>32</v>
      </c>
      <c r="AC162" s="60">
        <v>5</v>
      </c>
      <c r="AD162" s="60">
        <f t="shared" si="146"/>
        <v>37</v>
      </c>
      <c r="AE162" s="67"/>
      <c r="AF162" s="60">
        <v>6</v>
      </c>
      <c r="AG162" s="60">
        <v>40</v>
      </c>
      <c r="AH162" s="60">
        <v>5</v>
      </c>
      <c r="AI162" s="60">
        <f t="shared" si="147"/>
        <v>45</v>
      </c>
      <c r="AJ162" s="67"/>
      <c r="AK162" s="60">
        <v>9</v>
      </c>
      <c r="AL162" s="60">
        <v>29</v>
      </c>
      <c r="AM162" s="60">
        <v>5</v>
      </c>
      <c r="AN162" s="60">
        <f t="shared" si="148"/>
        <v>34</v>
      </c>
      <c r="AO162" s="67"/>
      <c r="AP162" s="60">
        <v>5</v>
      </c>
      <c r="AQ162" s="60">
        <v>45</v>
      </c>
      <c r="AR162" s="60">
        <v>5</v>
      </c>
      <c r="AS162" s="60">
        <f t="shared" si="149"/>
        <v>50</v>
      </c>
      <c r="AT162" s="67"/>
      <c r="AU162" s="60"/>
      <c r="AV162" s="60"/>
      <c r="AW162" s="60"/>
      <c r="AX162" s="60">
        <f t="shared" si="150"/>
        <v>0</v>
      </c>
      <c r="AY162" s="67"/>
      <c r="AZ162" s="60"/>
      <c r="BA162" s="60"/>
      <c r="BB162" s="60"/>
      <c r="BC162" s="60">
        <f t="shared" si="151"/>
        <v>0</v>
      </c>
      <c r="BD162" s="67"/>
      <c r="BE162" s="68"/>
      <c r="BF162" s="60"/>
      <c r="BG162" s="60"/>
      <c r="BH162" s="60">
        <f t="shared" si="152"/>
        <v>0</v>
      </c>
      <c r="BI162" s="67"/>
      <c r="BJ162" s="60"/>
      <c r="BK162" s="60"/>
      <c r="BL162" s="60"/>
      <c r="BM162" s="60">
        <f t="shared" si="153"/>
        <v>0</v>
      </c>
      <c r="BN162" s="67"/>
    </row>
    <row r="163" spans="1:66" x14ac:dyDescent="0.25">
      <c r="A163" s="56">
        <v>10</v>
      </c>
      <c r="B163" s="89" t="s">
        <v>802</v>
      </c>
      <c r="C163" s="87" t="s">
        <v>803</v>
      </c>
      <c r="D163" s="89" t="s">
        <v>249</v>
      </c>
      <c r="E163" s="56">
        <f>Q163-T163</f>
        <v>131</v>
      </c>
      <c r="F163" s="56">
        <f t="shared" si="129"/>
        <v>5</v>
      </c>
      <c r="G163" s="67"/>
      <c r="H163" s="60">
        <f t="shared" si="130"/>
        <v>11</v>
      </c>
      <c r="I163" s="60">
        <f t="shared" si="131"/>
        <v>7</v>
      </c>
      <c r="J163" s="67">
        <f t="shared" si="132"/>
        <v>15</v>
      </c>
      <c r="K163" s="60">
        <f t="shared" si="133"/>
        <v>11</v>
      </c>
      <c r="L163" s="60">
        <f t="shared" si="134"/>
        <v>12</v>
      </c>
      <c r="M163" s="74" t="str">
        <f t="shared" si="135"/>
        <v/>
      </c>
      <c r="N163" s="60" t="str">
        <f>IF(AZ163="","",AZ163)</f>
        <v/>
      </c>
      <c r="O163" s="60" t="str">
        <f>IF(BE163="","",BE163)</f>
        <v/>
      </c>
      <c r="P163" s="67"/>
      <c r="Q163" s="56">
        <f t="shared" si="155"/>
        <v>147</v>
      </c>
      <c r="R163" s="60">
        <f t="shared" si="138"/>
        <v>24</v>
      </c>
      <c r="S163" s="60">
        <f t="shared" si="139"/>
        <v>36</v>
      </c>
      <c r="T163" s="67">
        <f t="shared" si="140"/>
        <v>16</v>
      </c>
      <c r="U163" s="60">
        <f t="shared" si="141"/>
        <v>24</v>
      </c>
      <c r="V163" s="60">
        <f t="shared" si="142"/>
        <v>22</v>
      </c>
      <c r="W163" s="60" t="str">
        <f t="shared" si="143"/>
        <v/>
      </c>
      <c r="X163" s="60" t="str">
        <f t="shared" si="144"/>
        <v/>
      </c>
      <c r="Y163" s="60" t="str">
        <f t="shared" si="145"/>
        <v/>
      </c>
      <c r="Z163" s="67"/>
      <c r="AA163" s="60">
        <v>11</v>
      </c>
      <c r="AB163" s="60">
        <v>24</v>
      </c>
      <c r="AC163" s="60">
        <v>5</v>
      </c>
      <c r="AD163" s="60">
        <f t="shared" si="146"/>
        <v>29</v>
      </c>
      <c r="AE163" s="67"/>
      <c r="AF163" s="60">
        <v>7</v>
      </c>
      <c r="AG163" s="60">
        <v>36</v>
      </c>
      <c r="AH163" s="60">
        <v>5</v>
      </c>
      <c r="AI163" s="60">
        <f t="shared" si="147"/>
        <v>41</v>
      </c>
      <c r="AJ163" s="67"/>
      <c r="AK163" s="60">
        <v>15</v>
      </c>
      <c r="AL163" s="60">
        <v>16</v>
      </c>
      <c r="AM163" s="60">
        <v>5</v>
      </c>
      <c r="AN163" s="60">
        <f t="shared" si="148"/>
        <v>21</v>
      </c>
      <c r="AO163" s="67"/>
      <c r="AP163" s="68">
        <v>11</v>
      </c>
      <c r="AQ163" s="60">
        <v>24</v>
      </c>
      <c r="AR163" s="60">
        <v>5</v>
      </c>
      <c r="AS163" s="60">
        <f t="shared" si="149"/>
        <v>29</v>
      </c>
      <c r="AT163" s="67"/>
      <c r="AU163" s="60">
        <v>12</v>
      </c>
      <c r="AV163" s="60">
        <v>22</v>
      </c>
      <c r="AW163" s="60">
        <v>5</v>
      </c>
      <c r="AX163" s="60">
        <f t="shared" si="150"/>
        <v>27</v>
      </c>
      <c r="AY163" s="67"/>
      <c r="AZ163" s="60"/>
      <c r="BA163" s="60"/>
      <c r="BB163" s="60"/>
      <c r="BC163" s="60">
        <f t="shared" si="151"/>
        <v>0</v>
      </c>
      <c r="BD163" s="67"/>
      <c r="BE163" s="60"/>
      <c r="BF163" s="60"/>
      <c r="BG163" s="60"/>
      <c r="BH163" s="60">
        <f t="shared" si="152"/>
        <v>0</v>
      </c>
      <c r="BI163" s="67"/>
      <c r="BJ163" s="60"/>
      <c r="BK163" s="60"/>
      <c r="BL163" s="60"/>
      <c r="BM163" s="60">
        <f t="shared" si="153"/>
        <v>0</v>
      </c>
      <c r="BN163" s="67"/>
    </row>
    <row r="164" spans="1:66" x14ac:dyDescent="0.25">
      <c r="A164" s="56">
        <v>11</v>
      </c>
      <c r="B164" s="89" t="s">
        <v>780</v>
      </c>
      <c r="C164" s="87" t="s">
        <v>530</v>
      </c>
      <c r="D164" s="89" t="s">
        <v>22</v>
      </c>
      <c r="E164" s="56">
        <f t="shared" ref="E164:E179" si="156">Q164</f>
        <v>119</v>
      </c>
      <c r="F164" s="56">
        <f t="shared" si="129"/>
        <v>5</v>
      </c>
      <c r="G164" s="67"/>
      <c r="H164" s="74">
        <f t="shared" si="130"/>
        <v>9</v>
      </c>
      <c r="I164" s="74">
        <f t="shared" si="131"/>
        <v>5</v>
      </c>
      <c r="J164" s="74">
        <f t="shared" si="132"/>
        <v>13</v>
      </c>
      <c r="K164" s="67" t="str">
        <f t="shared" si="133"/>
        <v>DNF</v>
      </c>
      <c r="L164" s="74" t="str">
        <f t="shared" si="134"/>
        <v>DNF</v>
      </c>
      <c r="M164" s="74" t="str">
        <f t="shared" si="135"/>
        <v/>
      </c>
      <c r="N164" s="74" t="str">
        <f>IF(BE164="","",BE164)</f>
        <v/>
      </c>
      <c r="O164" s="74" t="str">
        <f>IF(BJ164="","",BJ164)</f>
        <v/>
      </c>
      <c r="P164" s="67"/>
      <c r="Q164" s="56">
        <f t="shared" si="155"/>
        <v>119</v>
      </c>
      <c r="R164" s="74">
        <f t="shared" si="138"/>
        <v>29</v>
      </c>
      <c r="S164" s="74">
        <f t="shared" si="139"/>
        <v>45</v>
      </c>
      <c r="T164" s="74">
        <f t="shared" si="140"/>
        <v>20</v>
      </c>
      <c r="U164" s="67">
        <f t="shared" si="141"/>
        <v>0</v>
      </c>
      <c r="V164" s="74">
        <f t="shared" si="142"/>
        <v>0</v>
      </c>
      <c r="W164" s="74" t="str">
        <f t="shared" si="143"/>
        <v/>
      </c>
      <c r="X164" s="74" t="str">
        <f t="shared" si="144"/>
        <v/>
      </c>
      <c r="Y164" s="60" t="str">
        <f t="shared" si="145"/>
        <v/>
      </c>
      <c r="Z164" s="67"/>
      <c r="AA164" s="60">
        <v>9</v>
      </c>
      <c r="AB164" s="60">
        <v>29</v>
      </c>
      <c r="AC164" s="60">
        <v>5</v>
      </c>
      <c r="AD164" s="60">
        <f t="shared" si="146"/>
        <v>34</v>
      </c>
      <c r="AE164" s="67"/>
      <c r="AF164" s="60">
        <v>5</v>
      </c>
      <c r="AG164" s="60">
        <v>45</v>
      </c>
      <c r="AH164" s="60">
        <v>5</v>
      </c>
      <c r="AI164" s="60">
        <f t="shared" si="147"/>
        <v>50</v>
      </c>
      <c r="AJ164" s="67"/>
      <c r="AK164" s="68">
        <v>13</v>
      </c>
      <c r="AL164" s="60">
        <v>20</v>
      </c>
      <c r="AM164" s="60">
        <v>5</v>
      </c>
      <c r="AN164" s="60">
        <f t="shared" si="148"/>
        <v>25</v>
      </c>
      <c r="AO164" s="67"/>
      <c r="AP164" s="88" t="s">
        <v>126</v>
      </c>
      <c r="AQ164" s="60">
        <v>0</v>
      </c>
      <c r="AR164" s="60">
        <v>5</v>
      </c>
      <c r="AS164" s="60">
        <f t="shared" si="149"/>
        <v>5</v>
      </c>
      <c r="AT164" s="67"/>
      <c r="AU164" s="88" t="s">
        <v>126</v>
      </c>
      <c r="AV164" s="60">
        <v>0</v>
      </c>
      <c r="AW164" s="60">
        <v>5</v>
      </c>
      <c r="AX164" s="60">
        <f t="shared" si="150"/>
        <v>5</v>
      </c>
      <c r="AY164" s="67"/>
      <c r="AZ164" s="60"/>
      <c r="BA164" s="60"/>
      <c r="BB164" s="60"/>
      <c r="BC164" s="60">
        <f t="shared" si="151"/>
        <v>0</v>
      </c>
      <c r="BD164" s="67"/>
      <c r="BE164" s="60"/>
      <c r="BF164" s="60"/>
      <c r="BG164" s="60"/>
      <c r="BH164" s="60">
        <f t="shared" si="152"/>
        <v>0</v>
      </c>
      <c r="BI164" s="67"/>
      <c r="BJ164" s="60"/>
      <c r="BK164" s="60"/>
      <c r="BL164" s="60"/>
      <c r="BM164" s="60">
        <f t="shared" si="153"/>
        <v>0</v>
      </c>
      <c r="BN164" s="67"/>
    </row>
    <row r="165" spans="1:66" x14ac:dyDescent="0.25">
      <c r="A165" s="56">
        <v>12</v>
      </c>
      <c r="B165" s="87" t="s">
        <v>338</v>
      </c>
      <c r="C165" s="87" t="s">
        <v>522</v>
      </c>
      <c r="D165" s="87" t="s">
        <v>11</v>
      </c>
      <c r="E165" s="56">
        <f t="shared" si="156"/>
        <v>97</v>
      </c>
      <c r="F165" s="56">
        <f t="shared" si="129"/>
        <v>3</v>
      </c>
      <c r="G165" s="67"/>
      <c r="H165" s="60" t="str">
        <f t="shared" si="130"/>
        <v/>
      </c>
      <c r="I165" s="60" t="str">
        <f t="shared" si="131"/>
        <v/>
      </c>
      <c r="J165" s="60">
        <f t="shared" si="132"/>
        <v>11</v>
      </c>
      <c r="K165" s="60">
        <f t="shared" si="133"/>
        <v>8</v>
      </c>
      <c r="L165" s="60">
        <f t="shared" si="134"/>
        <v>10</v>
      </c>
      <c r="M165" s="74" t="str">
        <f t="shared" si="135"/>
        <v/>
      </c>
      <c r="N165" s="60" t="str">
        <f>IF(AZ165="","",AZ165)</f>
        <v/>
      </c>
      <c r="O165" s="60" t="str">
        <f>IF(BE165="","",BE165)</f>
        <v/>
      </c>
      <c r="P165" s="67"/>
      <c r="Q165" s="56">
        <f t="shared" si="155"/>
        <v>97</v>
      </c>
      <c r="R165" s="60" t="str">
        <f t="shared" si="138"/>
        <v/>
      </c>
      <c r="S165" s="60" t="str">
        <f t="shared" si="139"/>
        <v/>
      </c>
      <c r="T165" s="60" t="str">
        <f t="shared" si="140"/>
        <v/>
      </c>
      <c r="U165" s="60" t="str">
        <f t="shared" si="141"/>
        <v/>
      </c>
      <c r="V165" s="60" t="str">
        <f t="shared" si="142"/>
        <v/>
      </c>
      <c r="W165" s="60" t="str">
        <f t="shared" si="143"/>
        <v/>
      </c>
      <c r="X165" s="60" t="str">
        <f t="shared" si="144"/>
        <v/>
      </c>
      <c r="Y165" s="60" t="str">
        <f t="shared" si="145"/>
        <v/>
      </c>
      <c r="Z165" s="67"/>
      <c r="AA165" s="60"/>
      <c r="AB165" s="60"/>
      <c r="AC165" s="60"/>
      <c r="AD165" s="60">
        <f t="shared" si="146"/>
        <v>0</v>
      </c>
      <c r="AE165" s="67"/>
      <c r="AF165" s="60"/>
      <c r="AG165" s="60"/>
      <c r="AH165" s="60"/>
      <c r="AI165" s="60">
        <f t="shared" si="147"/>
        <v>0</v>
      </c>
      <c r="AJ165" s="67"/>
      <c r="AK165" s="60">
        <v>11</v>
      </c>
      <c r="AL165" s="60">
        <v>24</v>
      </c>
      <c r="AM165" s="60">
        <v>5</v>
      </c>
      <c r="AN165" s="60">
        <f t="shared" si="148"/>
        <v>29</v>
      </c>
      <c r="AO165" s="67"/>
      <c r="AP165" s="60">
        <v>8</v>
      </c>
      <c r="AQ165" s="60">
        <v>32</v>
      </c>
      <c r="AR165" s="60">
        <v>5</v>
      </c>
      <c r="AS165" s="60">
        <f t="shared" si="149"/>
        <v>37</v>
      </c>
      <c r="AT165" s="67"/>
      <c r="AU165" s="60">
        <v>10</v>
      </c>
      <c r="AV165" s="60">
        <v>26</v>
      </c>
      <c r="AW165" s="60">
        <v>5</v>
      </c>
      <c r="AX165" s="60">
        <f t="shared" si="150"/>
        <v>31</v>
      </c>
      <c r="AY165" s="67"/>
      <c r="AZ165" s="60"/>
      <c r="BA165" s="60"/>
      <c r="BB165" s="60"/>
      <c r="BC165" s="60">
        <f t="shared" si="151"/>
        <v>0</v>
      </c>
      <c r="BD165" s="67"/>
      <c r="BE165" s="60"/>
      <c r="BF165" s="60"/>
      <c r="BG165" s="60"/>
      <c r="BH165" s="60">
        <f t="shared" si="152"/>
        <v>0</v>
      </c>
      <c r="BI165" s="67"/>
      <c r="BJ165" s="60"/>
      <c r="BK165" s="60"/>
      <c r="BL165" s="60"/>
      <c r="BM165" s="60">
        <f t="shared" si="153"/>
        <v>0</v>
      </c>
      <c r="BN165" s="67"/>
    </row>
    <row r="166" spans="1:66" x14ac:dyDescent="0.25">
      <c r="A166" s="56">
        <v>13</v>
      </c>
      <c r="B166" s="89" t="s">
        <v>763</v>
      </c>
      <c r="C166" s="87" t="s">
        <v>764</v>
      </c>
      <c r="D166" s="89" t="s">
        <v>249</v>
      </c>
      <c r="E166" s="56">
        <f t="shared" si="156"/>
        <v>83</v>
      </c>
      <c r="F166" s="56">
        <f t="shared" si="129"/>
        <v>5</v>
      </c>
      <c r="G166" s="67"/>
      <c r="H166" s="67" t="str">
        <f t="shared" si="130"/>
        <v>DSQ</v>
      </c>
      <c r="I166" s="60" t="str">
        <f t="shared" si="131"/>
        <v>DSQ</v>
      </c>
      <c r="J166" s="60">
        <f t="shared" si="132"/>
        <v>12</v>
      </c>
      <c r="K166" s="60">
        <f t="shared" si="133"/>
        <v>7</v>
      </c>
      <c r="L166" s="60" t="str">
        <f t="shared" si="134"/>
        <v>DNF</v>
      </c>
      <c r="M166" s="60" t="str">
        <f t="shared" si="135"/>
        <v/>
      </c>
      <c r="N166" s="60" t="str">
        <f>IF(BE166="","",BE166)</f>
        <v/>
      </c>
      <c r="O166" s="60" t="str">
        <f>IF(BJ166="","",BJ166)</f>
        <v/>
      </c>
      <c r="P166" s="67"/>
      <c r="Q166" s="56">
        <f t="shared" si="155"/>
        <v>83</v>
      </c>
      <c r="R166" s="67">
        <f t="shared" si="138"/>
        <v>0</v>
      </c>
      <c r="S166" s="60">
        <f t="shared" si="139"/>
        <v>0</v>
      </c>
      <c r="T166" s="60">
        <f t="shared" si="140"/>
        <v>22</v>
      </c>
      <c r="U166" s="60">
        <f t="shared" si="141"/>
        <v>36</v>
      </c>
      <c r="V166" s="60">
        <f t="shared" si="142"/>
        <v>0</v>
      </c>
      <c r="W166" s="60" t="str">
        <f t="shared" si="143"/>
        <v/>
      </c>
      <c r="X166" s="60" t="str">
        <f t="shared" si="144"/>
        <v/>
      </c>
      <c r="Y166" s="60" t="str">
        <f t="shared" si="145"/>
        <v/>
      </c>
      <c r="Z166" s="67"/>
      <c r="AA166" s="88" t="s">
        <v>56</v>
      </c>
      <c r="AB166" s="60">
        <v>0</v>
      </c>
      <c r="AC166" s="60">
        <v>5</v>
      </c>
      <c r="AD166" s="60">
        <f t="shared" si="146"/>
        <v>5</v>
      </c>
      <c r="AE166" s="67"/>
      <c r="AF166" s="88" t="s">
        <v>56</v>
      </c>
      <c r="AG166" s="60">
        <v>0</v>
      </c>
      <c r="AH166" s="60">
        <v>5</v>
      </c>
      <c r="AI166" s="60">
        <f t="shared" si="147"/>
        <v>5</v>
      </c>
      <c r="AJ166" s="67"/>
      <c r="AK166" s="79">
        <v>12</v>
      </c>
      <c r="AL166" s="60">
        <v>22</v>
      </c>
      <c r="AM166" s="60">
        <v>5</v>
      </c>
      <c r="AN166" s="60">
        <f t="shared" si="148"/>
        <v>27</v>
      </c>
      <c r="AO166" s="67"/>
      <c r="AP166" s="60">
        <v>7</v>
      </c>
      <c r="AQ166" s="60">
        <v>36</v>
      </c>
      <c r="AR166" s="60">
        <v>5</v>
      </c>
      <c r="AS166" s="60">
        <f t="shared" si="149"/>
        <v>41</v>
      </c>
      <c r="AT166" s="67"/>
      <c r="AU166" s="88" t="s">
        <v>126</v>
      </c>
      <c r="AV166" s="60">
        <v>0</v>
      </c>
      <c r="AW166" s="60">
        <v>5</v>
      </c>
      <c r="AX166" s="60">
        <f t="shared" si="150"/>
        <v>5</v>
      </c>
      <c r="AY166" s="67"/>
      <c r="AZ166" s="60"/>
      <c r="BA166" s="60"/>
      <c r="BB166" s="60"/>
      <c r="BC166" s="60">
        <f t="shared" si="151"/>
        <v>0</v>
      </c>
      <c r="BD166" s="67"/>
      <c r="BE166" s="68"/>
      <c r="BF166" s="60"/>
      <c r="BG166" s="60"/>
      <c r="BH166" s="60">
        <f t="shared" si="152"/>
        <v>0</v>
      </c>
      <c r="BI166" s="67"/>
      <c r="BJ166" s="60"/>
      <c r="BK166" s="60"/>
      <c r="BL166" s="60"/>
      <c r="BM166" s="60">
        <f t="shared" si="153"/>
        <v>0</v>
      </c>
      <c r="BN166" s="67"/>
    </row>
    <row r="167" spans="1:66" x14ac:dyDescent="0.25">
      <c r="A167" s="56">
        <v>14</v>
      </c>
      <c r="B167" s="89" t="s">
        <v>824</v>
      </c>
      <c r="C167" s="78" t="s">
        <v>518</v>
      </c>
      <c r="D167" s="89" t="s">
        <v>22</v>
      </c>
      <c r="E167" s="56">
        <f t="shared" si="156"/>
        <v>77</v>
      </c>
      <c r="F167" s="56">
        <f t="shared" si="129"/>
        <v>3</v>
      </c>
      <c r="G167" s="67"/>
      <c r="H167" s="74" t="str">
        <f t="shared" si="130"/>
        <v/>
      </c>
      <c r="I167" s="74">
        <f t="shared" si="131"/>
        <v>8</v>
      </c>
      <c r="J167" s="74" t="str">
        <f t="shared" si="132"/>
        <v/>
      </c>
      <c r="K167" s="74">
        <f t="shared" si="133"/>
        <v>10</v>
      </c>
      <c r="L167" s="74">
        <f t="shared" si="134"/>
        <v>11</v>
      </c>
      <c r="M167" s="74" t="str">
        <f t="shared" si="135"/>
        <v/>
      </c>
      <c r="N167" s="74" t="str">
        <f>IF(BE167="","",BE167)</f>
        <v/>
      </c>
      <c r="O167" s="74" t="str">
        <f>IF(BJ167="","",BJ167)</f>
        <v/>
      </c>
      <c r="P167" s="67"/>
      <c r="Q167" s="56">
        <f t="shared" si="155"/>
        <v>77</v>
      </c>
      <c r="R167" s="74" t="str">
        <f t="shared" si="138"/>
        <v/>
      </c>
      <c r="S167" s="74" t="str">
        <f t="shared" si="139"/>
        <v/>
      </c>
      <c r="T167" s="74" t="str">
        <f t="shared" si="140"/>
        <v/>
      </c>
      <c r="U167" s="74" t="str">
        <f t="shared" si="141"/>
        <v/>
      </c>
      <c r="V167" s="74" t="str">
        <f t="shared" si="142"/>
        <v/>
      </c>
      <c r="W167" s="74" t="str">
        <f t="shared" si="143"/>
        <v/>
      </c>
      <c r="X167" s="74" t="str">
        <f t="shared" si="144"/>
        <v/>
      </c>
      <c r="Y167" s="60" t="str">
        <f t="shared" si="145"/>
        <v/>
      </c>
      <c r="Z167" s="67"/>
      <c r="AA167" s="60"/>
      <c r="AB167" s="60"/>
      <c r="AC167" s="60"/>
      <c r="AD167" s="60">
        <f t="shared" si="146"/>
        <v>0</v>
      </c>
      <c r="AE167" s="67"/>
      <c r="AF167" s="60">
        <v>8</v>
      </c>
      <c r="AG167" s="60">
        <v>32</v>
      </c>
      <c r="AH167" s="60">
        <v>5</v>
      </c>
      <c r="AI167" s="60">
        <f t="shared" si="147"/>
        <v>37</v>
      </c>
      <c r="AJ167" s="67"/>
      <c r="AK167" s="60"/>
      <c r="AL167" s="60"/>
      <c r="AM167" s="60"/>
      <c r="AN167" s="60">
        <f t="shared" si="148"/>
        <v>0</v>
      </c>
      <c r="AO167" s="67"/>
      <c r="AP167" s="60">
        <v>10</v>
      </c>
      <c r="AQ167" s="60">
        <v>6</v>
      </c>
      <c r="AR167" s="60">
        <v>5</v>
      </c>
      <c r="AS167" s="60">
        <f t="shared" si="149"/>
        <v>11</v>
      </c>
      <c r="AT167" s="67"/>
      <c r="AU167" s="60">
        <v>11</v>
      </c>
      <c r="AV167" s="60">
        <v>24</v>
      </c>
      <c r="AW167" s="60">
        <v>5</v>
      </c>
      <c r="AX167" s="60">
        <f t="shared" si="150"/>
        <v>29</v>
      </c>
      <c r="AY167" s="67"/>
      <c r="AZ167" s="60"/>
      <c r="BA167" s="60"/>
      <c r="BB167" s="60"/>
      <c r="BC167" s="60">
        <f t="shared" si="151"/>
        <v>0</v>
      </c>
      <c r="BD167" s="67"/>
      <c r="BE167" s="60"/>
      <c r="BF167" s="60"/>
      <c r="BG167" s="60"/>
      <c r="BH167" s="60">
        <f t="shared" si="152"/>
        <v>0</v>
      </c>
      <c r="BI167" s="67"/>
      <c r="BJ167" s="60"/>
      <c r="BK167" s="60"/>
      <c r="BL167" s="60"/>
      <c r="BM167" s="60">
        <f t="shared" si="153"/>
        <v>0</v>
      </c>
      <c r="BN167" s="67"/>
    </row>
    <row r="168" spans="1:66" x14ac:dyDescent="0.25">
      <c r="A168" s="56">
        <v>15</v>
      </c>
      <c r="B168" s="89" t="s">
        <v>532</v>
      </c>
      <c r="C168" s="87" t="s">
        <v>444</v>
      </c>
      <c r="D168" s="89" t="s">
        <v>11</v>
      </c>
      <c r="E168" s="56">
        <f t="shared" si="156"/>
        <v>70</v>
      </c>
      <c r="F168" s="56">
        <f t="shared" si="129"/>
        <v>2</v>
      </c>
      <c r="G168" s="67"/>
      <c r="H168" s="74">
        <f t="shared" si="130"/>
        <v>7</v>
      </c>
      <c r="I168" s="74">
        <f t="shared" si="131"/>
        <v>11</v>
      </c>
      <c r="J168" s="74" t="str">
        <f t="shared" si="132"/>
        <v/>
      </c>
      <c r="K168" s="74" t="str">
        <f t="shared" si="133"/>
        <v/>
      </c>
      <c r="L168" s="74" t="str">
        <f t="shared" si="134"/>
        <v/>
      </c>
      <c r="M168" s="74" t="str">
        <f t="shared" si="135"/>
        <v/>
      </c>
      <c r="N168" s="74" t="str">
        <f>IF(BE168="","",BE168)</f>
        <v/>
      </c>
      <c r="O168" s="74" t="str">
        <f>IF(BJ168="","",BJ168)</f>
        <v/>
      </c>
      <c r="P168" s="67"/>
      <c r="Q168" s="56">
        <f t="shared" si="155"/>
        <v>70</v>
      </c>
      <c r="R168" s="74" t="str">
        <f t="shared" si="138"/>
        <v/>
      </c>
      <c r="S168" s="74" t="str">
        <f t="shared" si="139"/>
        <v/>
      </c>
      <c r="T168" s="74" t="str">
        <f t="shared" si="140"/>
        <v/>
      </c>
      <c r="U168" s="74" t="str">
        <f t="shared" si="141"/>
        <v/>
      </c>
      <c r="V168" s="74" t="str">
        <f t="shared" si="142"/>
        <v/>
      </c>
      <c r="W168" s="74" t="str">
        <f t="shared" si="143"/>
        <v/>
      </c>
      <c r="X168" s="74" t="str">
        <f t="shared" si="144"/>
        <v/>
      </c>
      <c r="Y168" s="60" t="str">
        <f t="shared" si="145"/>
        <v/>
      </c>
      <c r="Z168" s="67"/>
      <c r="AA168" s="60">
        <v>7</v>
      </c>
      <c r="AB168" s="60">
        <v>36</v>
      </c>
      <c r="AC168" s="60">
        <v>5</v>
      </c>
      <c r="AD168" s="60">
        <f t="shared" si="146"/>
        <v>41</v>
      </c>
      <c r="AE168" s="67"/>
      <c r="AF168" s="60">
        <v>11</v>
      </c>
      <c r="AG168" s="60">
        <v>24</v>
      </c>
      <c r="AH168" s="60">
        <v>5</v>
      </c>
      <c r="AI168" s="60">
        <f t="shared" si="147"/>
        <v>29</v>
      </c>
      <c r="AJ168" s="67"/>
      <c r="AK168" s="79"/>
      <c r="AL168" s="60"/>
      <c r="AM168" s="60"/>
      <c r="AN168" s="60">
        <f t="shared" si="148"/>
        <v>0</v>
      </c>
      <c r="AO168" s="67"/>
      <c r="AP168" s="60"/>
      <c r="AQ168" s="60"/>
      <c r="AR168" s="60"/>
      <c r="AS168" s="60">
        <f t="shared" si="149"/>
        <v>0</v>
      </c>
      <c r="AT168" s="67"/>
      <c r="AU168" s="60"/>
      <c r="AV168" s="60"/>
      <c r="AW168" s="60"/>
      <c r="AX168" s="60">
        <f t="shared" si="150"/>
        <v>0</v>
      </c>
      <c r="AY168" s="67"/>
      <c r="AZ168" s="60"/>
      <c r="BA168" s="60"/>
      <c r="BB168" s="60"/>
      <c r="BC168" s="60">
        <f t="shared" si="151"/>
        <v>0</v>
      </c>
      <c r="BD168" s="67"/>
      <c r="BE168" s="60"/>
      <c r="BF168" s="60"/>
      <c r="BG168" s="60"/>
      <c r="BH168" s="60">
        <f t="shared" si="152"/>
        <v>0</v>
      </c>
      <c r="BI168" s="67"/>
      <c r="BJ168" s="60"/>
      <c r="BK168" s="60"/>
      <c r="BL168" s="60"/>
      <c r="BM168" s="60">
        <f t="shared" si="153"/>
        <v>0</v>
      </c>
      <c r="BN168" s="67"/>
    </row>
    <row r="169" spans="1:66" x14ac:dyDescent="0.25">
      <c r="A169" s="56">
        <v>16</v>
      </c>
      <c r="B169" s="89" t="s">
        <v>817</v>
      </c>
      <c r="C169" s="87" t="s">
        <v>823</v>
      </c>
      <c r="D169" s="89" t="s">
        <v>828</v>
      </c>
      <c r="E169" s="56">
        <f t="shared" si="156"/>
        <v>58</v>
      </c>
      <c r="F169" s="56">
        <f t="shared" si="129"/>
        <v>2</v>
      </c>
      <c r="G169" s="67"/>
      <c r="H169" s="74">
        <f t="shared" si="130"/>
        <v>12</v>
      </c>
      <c r="I169" s="74">
        <f t="shared" si="131"/>
        <v>10</v>
      </c>
      <c r="J169" s="74" t="str">
        <f t="shared" si="132"/>
        <v/>
      </c>
      <c r="K169" s="74" t="str">
        <f t="shared" si="133"/>
        <v/>
      </c>
      <c r="L169" s="74" t="str">
        <f t="shared" si="134"/>
        <v/>
      </c>
      <c r="M169" s="74" t="str">
        <f t="shared" si="135"/>
        <v/>
      </c>
      <c r="N169" s="74" t="str">
        <f>IF(BE169="","",BE169)</f>
        <v/>
      </c>
      <c r="O169" s="74" t="str">
        <f>IF(BJ169="","",BJ169)</f>
        <v/>
      </c>
      <c r="P169" s="67"/>
      <c r="Q169" s="56">
        <f t="shared" si="155"/>
        <v>58</v>
      </c>
      <c r="R169" s="74" t="str">
        <f t="shared" si="138"/>
        <v/>
      </c>
      <c r="S169" s="74" t="str">
        <f t="shared" si="139"/>
        <v/>
      </c>
      <c r="T169" s="74" t="str">
        <f t="shared" si="140"/>
        <v/>
      </c>
      <c r="U169" s="74" t="str">
        <f t="shared" si="141"/>
        <v/>
      </c>
      <c r="V169" s="74" t="str">
        <f t="shared" si="142"/>
        <v/>
      </c>
      <c r="W169" s="74" t="str">
        <f t="shared" si="143"/>
        <v/>
      </c>
      <c r="X169" s="74" t="str">
        <f t="shared" si="144"/>
        <v/>
      </c>
      <c r="Y169" s="60" t="str">
        <f t="shared" si="145"/>
        <v/>
      </c>
      <c r="Z169" s="67"/>
      <c r="AA169" s="60">
        <v>12</v>
      </c>
      <c r="AB169" s="60">
        <v>22</v>
      </c>
      <c r="AC169" s="60">
        <v>5</v>
      </c>
      <c r="AD169" s="60">
        <f t="shared" si="146"/>
        <v>27</v>
      </c>
      <c r="AE169" s="67"/>
      <c r="AF169" s="76">
        <v>10</v>
      </c>
      <c r="AG169" s="60">
        <v>26</v>
      </c>
      <c r="AH169" s="60">
        <v>5</v>
      </c>
      <c r="AI169" s="60">
        <f t="shared" si="147"/>
        <v>31</v>
      </c>
      <c r="AJ169" s="67"/>
      <c r="AK169" s="60"/>
      <c r="AL169" s="60"/>
      <c r="AM169" s="60"/>
      <c r="AN169" s="60">
        <f t="shared" si="148"/>
        <v>0</v>
      </c>
      <c r="AO169" s="67"/>
      <c r="AP169" s="60"/>
      <c r="AQ169" s="60"/>
      <c r="AR169" s="60"/>
      <c r="AS169" s="60">
        <f t="shared" si="149"/>
        <v>0</v>
      </c>
      <c r="AT169" s="67"/>
      <c r="AU169" s="60"/>
      <c r="AV169" s="60"/>
      <c r="AW169" s="60"/>
      <c r="AX169" s="60">
        <f t="shared" si="150"/>
        <v>0</v>
      </c>
      <c r="AY169" s="67"/>
      <c r="AZ169" s="60"/>
      <c r="BA169" s="60"/>
      <c r="BB169" s="60"/>
      <c r="BC169" s="60">
        <f t="shared" si="151"/>
        <v>0</v>
      </c>
      <c r="BD169" s="67"/>
      <c r="BE169" s="60"/>
      <c r="BF169" s="60"/>
      <c r="BG169" s="60"/>
      <c r="BH169" s="60">
        <f t="shared" si="152"/>
        <v>0</v>
      </c>
      <c r="BI169" s="67"/>
      <c r="BJ169" s="60"/>
      <c r="BK169" s="60"/>
      <c r="BL169" s="60"/>
      <c r="BM169" s="60">
        <f t="shared" si="153"/>
        <v>0</v>
      </c>
      <c r="BN169" s="67"/>
    </row>
    <row r="170" spans="1:66" x14ac:dyDescent="0.25">
      <c r="A170" s="56">
        <v>17</v>
      </c>
      <c r="B170" s="87" t="s">
        <v>626</v>
      </c>
      <c r="C170" s="87" t="s">
        <v>627</v>
      </c>
      <c r="D170" s="87" t="s">
        <v>613</v>
      </c>
      <c r="E170" s="56">
        <f t="shared" si="156"/>
        <v>55</v>
      </c>
      <c r="F170" s="56">
        <f t="shared" si="129"/>
        <v>1</v>
      </c>
      <c r="G170" s="67"/>
      <c r="H170" s="60" t="str">
        <f t="shared" si="130"/>
        <v/>
      </c>
      <c r="I170" s="60" t="str">
        <f t="shared" si="131"/>
        <v/>
      </c>
      <c r="J170" s="60" t="str">
        <f t="shared" si="132"/>
        <v/>
      </c>
      <c r="K170" s="60" t="str">
        <f t="shared" si="133"/>
        <v/>
      </c>
      <c r="L170" s="60">
        <f t="shared" si="134"/>
        <v>4</v>
      </c>
      <c r="M170" s="74" t="str">
        <f t="shared" si="135"/>
        <v/>
      </c>
      <c r="N170" s="60" t="str">
        <f>IF(AZ170="","",AZ170)</f>
        <v/>
      </c>
      <c r="O170" s="60" t="str">
        <f>IF(BE170="","",BE170)</f>
        <v/>
      </c>
      <c r="P170" s="67"/>
      <c r="Q170" s="56">
        <f t="shared" si="155"/>
        <v>55</v>
      </c>
      <c r="R170" s="60" t="str">
        <f t="shared" si="138"/>
        <v/>
      </c>
      <c r="S170" s="60" t="str">
        <f t="shared" si="139"/>
        <v/>
      </c>
      <c r="T170" s="60" t="str">
        <f t="shared" si="140"/>
        <v/>
      </c>
      <c r="U170" s="60" t="str">
        <f t="shared" si="141"/>
        <v/>
      </c>
      <c r="V170" s="60" t="str">
        <f t="shared" si="142"/>
        <v/>
      </c>
      <c r="W170" s="60" t="str">
        <f t="shared" si="143"/>
        <v/>
      </c>
      <c r="X170" s="60" t="str">
        <f t="shared" si="144"/>
        <v/>
      </c>
      <c r="Y170" s="60" t="str">
        <f t="shared" si="145"/>
        <v/>
      </c>
      <c r="Z170" s="67"/>
      <c r="AA170" s="60"/>
      <c r="AB170" s="60"/>
      <c r="AC170" s="60"/>
      <c r="AD170" s="60">
        <f t="shared" si="146"/>
        <v>0</v>
      </c>
      <c r="AE170" s="67"/>
      <c r="AF170" s="60"/>
      <c r="AG170" s="60"/>
      <c r="AH170" s="60"/>
      <c r="AI170" s="60">
        <f t="shared" si="147"/>
        <v>0</v>
      </c>
      <c r="AJ170" s="67"/>
      <c r="AK170" s="60"/>
      <c r="AL170" s="60"/>
      <c r="AM170" s="60"/>
      <c r="AN170" s="60">
        <f t="shared" si="148"/>
        <v>0</v>
      </c>
      <c r="AO170" s="67"/>
      <c r="AP170" s="68"/>
      <c r="AQ170" s="60"/>
      <c r="AR170" s="60"/>
      <c r="AS170" s="60">
        <f t="shared" si="149"/>
        <v>0</v>
      </c>
      <c r="AT170" s="67"/>
      <c r="AU170" s="60">
        <v>4</v>
      </c>
      <c r="AV170" s="60">
        <v>50</v>
      </c>
      <c r="AW170" s="60">
        <v>5</v>
      </c>
      <c r="AX170" s="60">
        <f t="shared" si="150"/>
        <v>55</v>
      </c>
      <c r="AY170" s="67"/>
      <c r="AZ170" s="60"/>
      <c r="BA170" s="60"/>
      <c r="BB170" s="60"/>
      <c r="BC170" s="60">
        <f t="shared" si="151"/>
        <v>0</v>
      </c>
      <c r="BD170" s="67"/>
      <c r="BE170" s="60"/>
      <c r="BF170" s="60"/>
      <c r="BG170" s="60"/>
      <c r="BH170" s="60">
        <f t="shared" si="152"/>
        <v>0</v>
      </c>
      <c r="BI170" s="67"/>
      <c r="BJ170" s="60"/>
      <c r="BK170" s="60"/>
      <c r="BL170" s="60"/>
      <c r="BM170" s="60">
        <f t="shared" si="153"/>
        <v>0</v>
      </c>
      <c r="BN170" s="67"/>
    </row>
    <row r="171" spans="1:66" x14ac:dyDescent="0.25">
      <c r="A171" s="56">
        <v>18</v>
      </c>
      <c r="B171" s="87" t="s">
        <v>304</v>
      </c>
      <c r="C171" s="87" t="s">
        <v>280</v>
      </c>
      <c r="D171" s="87" t="s">
        <v>11</v>
      </c>
      <c r="E171" s="56">
        <f t="shared" si="156"/>
        <v>53</v>
      </c>
      <c r="F171" s="56">
        <f t="shared" si="129"/>
        <v>3</v>
      </c>
      <c r="G171" s="67"/>
      <c r="H171" s="60" t="str">
        <f t="shared" si="130"/>
        <v/>
      </c>
      <c r="I171" s="60" t="str">
        <f t="shared" si="131"/>
        <v/>
      </c>
      <c r="J171" s="60">
        <f t="shared" si="132"/>
        <v>14</v>
      </c>
      <c r="K171" s="60" t="str">
        <f t="shared" si="133"/>
        <v>DNF</v>
      </c>
      <c r="L171" s="60">
        <f t="shared" si="134"/>
        <v>13</v>
      </c>
      <c r="M171" s="60" t="str">
        <f t="shared" si="135"/>
        <v/>
      </c>
      <c r="N171" s="60" t="str">
        <f>IF(BE171="","",BE171)</f>
        <v/>
      </c>
      <c r="O171" s="60" t="str">
        <f>IF(BJ171="","",BJ171)</f>
        <v/>
      </c>
      <c r="P171" s="67"/>
      <c r="Q171" s="56">
        <f t="shared" si="155"/>
        <v>53</v>
      </c>
      <c r="R171" s="60" t="str">
        <f t="shared" si="138"/>
        <v/>
      </c>
      <c r="S171" s="60" t="str">
        <f t="shared" si="139"/>
        <v/>
      </c>
      <c r="T171" s="60" t="str">
        <f t="shared" si="140"/>
        <v/>
      </c>
      <c r="U171" s="60" t="str">
        <f t="shared" si="141"/>
        <v/>
      </c>
      <c r="V171" s="60" t="str">
        <f t="shared" si="142"/>
        <v/>
      </c>
      <c r="W171" s="60" t="str">
        <f t="shared" si="143"/>
        <v/>
      </c>
      <c r="X171" s="60" t="str">
        <f t="shared" si="144"/>
        <v/>
      </c>
      <c r="Y171" s="60" t="str">
        <f t="shared" si="145"/>
        <v/>
      </c>
      <c r="Z171" s="67"/>
      <c r="AA171" s="60"/>
      <c r="AB171" s="60"/>
      <c r="AC171" s="60"/>
      <c r="AD171" s="60">
        <f t="shared" si="146"/>
        <v>0</v>
      </c>
      <c r="AE171" s="67"/>
      <c r="AF171" s="76"/>
      <c r="AG171" s="60"/>
      <c r="AH171" s="60"/>
      <c r="AI171" s="60">
        <f t="shared" si="147"/>
        <v>0</v>
      </c>
      <c r="AJ171" s="67"/>
      <c r="AK171" s="60">
        <v>14</v>
      </c>
      <c r="AL171" s="60">
        <v>18</v>
      </c>
      <c r="AM171" s="60">
        <v>5</v>
      </c>
      <c r="AN171" s="60">
        <f t="shared" si="148"/>
        <v>23</v>
      </c>
      <c r="AO171" s="67"/>
      <c r="AP171" s="88" t="s">
        <v>126</v>
      </c>
      <c r="AQ171" s="60">
        <v>0</v>
      </c>
      <c r="AR171" s="60">
        <v>5</v>
      </c>
      <c r="AS171" s="60">
        <f t="shared" si="149"/>
        <v>5</v>
      </c>
      <c r="AT171" s="67"/>
      <c r="AU171" s="60">
        <v>13</v>
      </c>
      <c r="AV171" s="60">
        <v>20</v>
      </c>
      <c r="AW171" s="60">
        <v>5</v>
      </c>
      <c r="AX171" s="60">
        <f t="shared" si="150"/>
        <v>25</v>
      </c>
      <c r="AY171" s="67"/>
      <c r="AZ171" s="60"/>
      <c r="BA171" s="60"/>
      <c r="BB171" s="60"/>
      <c r="BC171" s="60">
        <f t="shared" si="151"/>
        <v>0</v>
      </c>
      <c r="BD171" s="67"/>
      <c r="BE171" s="60"/>
      <c r="BF171" s="60"/>
      <c r="BG171" s="60"/>
      <c r="BH171" s="60">
        <f t="shared" si="152"/>
        <v>0</v>
      </c>
      <c r="BI171" s="67"/>
      <c r="BJ171" s="60"/>
      <c r="BK171" s="60"/>
      <c r="BL171" s="60"/>
      <c r="BM171" s="60">
        <f t="shared" si="153"/>
        <v>0</v>
      </c>
      <c r="BN171" s="67"/>
    </row>
    <row r="172" spans="1:66" x14ac:dyDescent="0.25">
      <c r="A172" s="56">
        <v>19</v>
      </c>
      <c r="B172" s="89" t="s">
        <v>745</v>
      </c>
      <c r="C172" s="87" t="s">
        <v>520</v>
      </c>
      <c r="D172" s="89" t="s">
        <v>11</v>
      </c>
      <c r="E172" s="56">
        <f t="shared" si="156"/>
        <v>50</v>
      </c>
      <c r="F172" s="56">
        <f t="shared" si="129"/>
        <v>1</v>
      </c>
      <c r="G172" s="67"/>
      <c r="H172" s="74">
        <f t="shared" si="130"/>
        <v>5</v>
      </c>
      <c r="I172" s="74" t="str">
        <f t="shared" si="131"/>
        <v/>
      </c>
      <c r="J172" s="74" t="str">
        <f t="shared" si="132"/>
        <v/>
      </c>
      <c r="K172" s="74" t="str">
        <f t="shared" si="133"/>
        <v/>
      </c>
      <c r="L172" s="74" t="str">
        <f t="shared" si="134"/>
        <v/>
      </c>
      <c r="M172" s="74" t="str">
        <f t="shared" si="135"/>
        <v/>
      </c>
      <c r="N172" s="74" t="str">
        <f>IF(BE172="","",BE172)</f>
        <v/>
      </c>
      <c r="O172" s="74" t="str">
        <f>IF(BJ172="","",BJ172)</f>
        <v/>
      </c>
      <c r="P172" s="67"/>
      <c r="Q172" s="56">
        <f t="shared" si="155"/>
        <v>50</v>
      </c>
      <c r="R172" s="74" t="str">
        <f t="shared" si="138"/>
        <v/>
      </c>
      <c r="S172" s="74" t="str">
        <f t="shared" si="139"/>
        <v/>
      </c>
      <c r="T172" s="74" t="str">
        <f t="shared" si="140"/>
        <v/>
      </c>
      <c r="U172" s="74" t="str">
        <f t="shared" si="141"/>
        <v/>
      </c>
      <c r="V172" s="74" t="str">
        <f t="shared" si="142"/>
        <v/>
      </c>
      <c r="W172" s="74" t="str">
        <f t="shared" si="143"/>
        <v/>
      </c>
      <c r="X172" s="74" t="str">
        <f t="shared" si="144"/>
        <v/>
      </c>
      <c r="Y172" s="60" t="str">
        <f t="shared" si="145"/>
        <v/>
      </c>
      <c r="Z172" s="67"/>
      <c r="AA172" s="60">
        <v>5</v>
      </c>
      <c r="AB172" s="60">
        <v>45</v>
      </c>
      <c r="AC172" s="60">
        <v>5</v>
      </c>
      <c r="AD172" s="60">
        <f t="shared" si="146"/>
        <v>50</v>
      </c>
      <c r="AE172" s="67"/>
      <c r="AF172" s="60"/>
      <c r="AG172" s="60"/>
      <c r="AH172" s="60"/>
      <c r="AI172" s="60">
        <f t="shared" si="147"/>
        <v>0</v>
      </c>
      <c r="AJ172" s="67"/>
      <c r="AK172" s="60"/>
      <c r="AL172" s="60"/>
      <c r="AM172" s="60"/>
      <c r="AN172" s="60">
        <f t="shared" si="148"/>
        <v>0</v>
      </c>
      <c r="AO172" s="67"/>
      <c r="AP172" s="79"/>
      <c r="AQ172" s="60"/>
      <c r="AR172" s="60"/>
      <c r="AS172" s="60">
        <f t="shared" si="149"/>
        <v>0</v>
      </c>
      <c r="AT172" s="67"/>
      <c r="AU172" s="60"/>
      <c r="AV172" s="60"/>
      <c r="AW172" s="60"/>
      <c r="AX172" s="60">
        <f t="shared" si="150"/>
        <v>0</v>
      </c>
      <c r="AY172" s="67"/>
      <c r="AZ172" s="60"/>
      <c r="BA172" s="60"/>
      <c r="BB172" s="60"/>
      <c r="BC172" s="60">
        <f t="shared" si="151"/>
        <v>0</v>
      </c>
      <c r="BD172" s="67"/>
      <c r="BE172" s="60"/>
      <c r="BF172" s="60"/>
      <c r="BG172" s="60"/>
      <c r="BH172" s="60">
        <f t="shared" si="152"/>
        <v>0</v>
      </c>
      <c r="BI172" s="67"/>
      <c r="BJ172" s="60"/>
      <c r="BK172" s="60"/>
      <c r="BL172" s="60"/>
      <c r="BM172" s="60">
        <f t="shared" si="153"/>
        <v>0</v>
      </c>
      <c r="BN172" s="67"/>
    </row>
    <row r="173" spans="1:66" x14ac:dyDescent="0.25">
      <c r="A173" s="56">
        <f t="shared" si="154"/>
        <v>19</v>
      </c>
      <c r="B173" s="87" t="s">
        <v>354</v>
      </c>
      <c r="C173" s="87" t="s">
        <v>230</v>
      </c>
      <c r="D173" s="87" t="s">
        <v>11</v>
      </c>
      <c r="E173" s="56">
        <f t="shared" si="156"/>
        <v>50</v>
      </c>
      <c r="F173" s="56">
        <f t="shared" si="129"/>
        <v>1</v>
      </c>
      <c r="G173" s="67"/>
      <c r="H173" s="60" t="str">
        <f t="shared" si="130"/>
        <v/>
      </c>
      <c r="I173" s="60" t="str">
        <f t="shared" si="131"/>
        <v/>
      </c>
      <c r="J173" s="60" t="str">
        <f t="shared" si="132"/>
        <v/>
      </c>
      <c r="K173" s="60" t="str">
        <f t="shared" si="133"/>
        <v/>
      </c>
      <c r="L173" s="60">
        <f t="shared" si="134"/>
        <v>5</v>
      </c>
      <c r="M173" s="74" t="str">
        <f t="shared" si="135"/>
        <v/>
      </c>
      <c r="N173" s="60" t="str">
        <f>IF(AZ173="","",AZ173)</f>
        <v/>
      </c>
      <c r="O173" s="60" t="str">
        <f>IF(BE173="","",BE173)</f>
        <v/>
      </c>
      <c r="P173" s="67"/>
      <c r="Q173" s="56">
        <f t="shared" si="155"/>
        <v>50</v>
      </c>
      <c r="R173" s="60" t="str">
        <f t="shared" si="138"/>
        <v/>
      </c>
      <c r="S173" s="60" t="str">
        <f t="shared" si="139"/>
        <v/>
      </c>
      <c r="T173" s="60" t="str">
        <f t="shared" si="140"/>
        <v/>
      </c>
      <c r="U173" s="60" t="str">
        <f t="shared" si="141"/>
        <v/>
      </c>
      <c r="V173" s="60" t="str">
        <f t="shared" si="142"/>
        <v/>
      </c>
      <c r="W173" s="60" t="str">
        <f t="shared" si="143"/>
        <v/>
      </c>
      <c r="X173" s="60" t="str">
        <f t="shared" si="144"/>
        <v/>
      </c>
      <c r="Y173" s="60" t="str">
        <f t="shared" si="145"/>
        <v/>
      </c>
      <c r="Z173" s="67"/>
      <c r="AA173" s="60"/>
      <c r="AB173" s="60"/>
      <c r="AC173" s="60"/>
      <c r="AD173" s="60">
        <f t="shared" si="146"/>
        <v>0</v>
      </c>
      <c r="AE173" s="67"/>
      <c r="AF173" s="60"/>
      <c r="AG173" s="60"/>
      <c r="AH173" s="60"/>
      <c r="AI173" s="60">
        <f t="shared" si="147"/>
        <v>0</v>
      </c>
      <c r="AJ173" s="67"/>
      <c r="AK173" s="60"/>
      <c r="AL173" s="60"/>
      <c r="AM173" s="60"/>
      <c r="AN173" s="60">
        <f t="shared" si="148"/>
        <v>0</v>
      </c>
      <c r="AO173" s="67"/>
      <c r="AP173" s="60"/>
      <c r="AQ173" s="60"/>
      <c r="AR173" s="60"/>
      <c r="AS173" s="60">
        <f t="shared" si="149"/>
        <v>0</v>
      </c>
      <c r="AT173" s="67"/>
      <c r="AU173" s="60">
        <v>5</v>
      </c>
      <c r="AV173" s="60">
        <v>45</v>
      </c>
      <c r="AW173" s="60">
        <v>5</v>
      </c>
      <c r="AX173" s="60">
        <f t="shared" si="150"/>
        <v>50</v>
      </c>
      <c r="AY173" s="67"/>
      <c r="AZ173" s="60"/>
      <c r="BA173" s="60"/>
      <c r="BB173" s="60"/>
      <c r="BC173" s="60">
        <f t="shared" si="151"/>
        <v>0</v>
      </c>
      <c r="BD173" s="67"/>
      <c r="BE173" s="60"/>
      <c r="BF173" s="60"/>
      <c r="BG173" s="60"/>
      <c r="BH173" s="60">
        <f t="shared" si="152"/>
        <v>0</v>
      </c>
      <c r="BI173" s="67"/>
      <c r="BJ173" s="60"/>
      <c r="BK173" s="60"/>
      <c r="BL173" s="60"/>
      <c r="BM173" s="60">
        <f t="shared" si="153"/>
        <v>0</v>
      </c>
      <c r="BN173" s="67"/>
    </row>
    <row r="174" spans="1:66" x14ac:dyDescent="0.25">
      <c r="A174" s="56">
        <v>21</v>
      </c>
      <c r="B174" s="78" t="s">
        <v>169</v>
      </c>
      <c r="C174" s="78" t="s">
        <v>618</v>
      </c>
      <c r="D174" s="78" t="s">
        <v>613</v>
      </c>
      <c r="E174" s="56">
        <f t="shared" si="156"/>
        <v>37</v>
      </c>
      <c r="F174" s="56">
        <f t="shared" si="129"/>
        <v>1</v>
      </c>
      <c r="G174" s="67"/>
      <c r="H174" s="60" t="str">
        <f t="shared" si="130"/>
        <v/>
      </c>
      <c r="I174" s="60" t="str">
        <f t="shared" si="131"/>
        <v/>
      </c>
      <c r="J174" s="60">
        <f t="shared" si="132"/>
        <v>8</v>
      </c>
      <c r="K174" s="60" t="str">
        <f t="shared" si="133"/>
        <v/>
      </c>
      <c r="L174" s="60" t="str">
        <f t="shared" si="134"/>
        <v/>
      </c>
      <c r="M174" s="60" t="str">
        <f t="shared" si="135"/>
        <v/>
      </c>
      <c r="N174" s="60" t="str">
        <f>IF(BE174="","",BE174)</f>
        <v/>
      </c>
      <c r="O174" s="60" t="str">
        <f>IF(BJ174="","",BJ174)</f>
        <v/>
      </c>
      <c r="P174" s="67"/>
      <c r="Q174" s="56">
        <f t="shared" si="155"/>
        <v>37</v>
      </c>
      <c r="R174" s="60" t="str">
        <f t="shared" si="138"/>
        <v/>
      </c>
      <c r="S174" s="60" t="str">
        <f t="shared" si="139"/>
        <v/>
      </c>
      <c r="T174" s="60" t="str">
        <f t="shared" si="140"/>
        <v/>
      </c>
      <c r="U174" s="60" t="str">
        <f t="shared" si="141"/>
        <v/>
      </c>
      <c r="V174" s="60" t="str">
        <f t="shared" si="142"/>
        <v/>
      </c>
      <c r="W174" s="60" t="str">
        <f t="shared" si="143"/>
        <v/>
      </c>
      <c r="X174" s="60" t="str">
        <f t="shared" si="144"/>
        <v/>
      </c>
      <c r="Y174" s="60" t="str">
        <f t="shared" si="145"/>
        <v/>
      </c>
      <c r="Z174" s="67"/>
      <c r="AA174" s="60"/>
      <c r="AB174" s="60"/>
      <c r="AC174" s="60"/>
      <c r="AD174" s="60">
        <f t="shared" si="146"/>
        <v>0</v>
      </c>
      <c r="AE174" s="67"/>
      <c r="AF174" s="60"/>
      <c r="AG174" s="60"/>
      <c r="AH174" s="60"/>
      <c r="AI174" s="60">
        <f t="shared" si="147"/>
        <v>0</v>
      </c>
      <c r="AJ174" s="67"/>
      <c r="AK174" s="60">
        <v>8</v>
      </c>
      <c r="AL174" s="60">
        <v>32</v>
      </c>
      <c r="AM174" s="60">
        <v>5</v>
      </c>
      <c r="AN174" s="60">
        <f t="shared" si="148"/>
        <v>37</v>
      </c>
      <c r="AO174" s="67"/>
      <c r="AP174" s="60"/>
      <c r="AQ174" s="60"/>
      <c r="AR174" s="60"/>
      <c r="AS174" s="60">
        <f t="shared" si="149"/>
        <v>0</v>
      </c>
      <c r="AT174" s="67"/>
      <c r="AU174" s="60"/>
      <c r="AV174" s="60"/>
      <c r="AW174" s="60"/>
      <c r="AX174" s="60">
        <f t="shared" si="150"/>
        <v>0</v>
      </c>
      <c r="AY174" s="67"/>
      <c r="AZ174" s="60"/>
      <c r="BA174" s="60"/>
      <c r="BB174" s="60"/>
      <c r="BC174" s="60">
        <f t="shared" si="151"/>
        <v>0</v>
      </c>
      <c r="BD174" s="67"/>
      <c r="BE174" s="60"/>
      <c r="BF174" s="60"/>
      <c r="BG174" s="60"/>
      <c r="BH174" s="60">
        <f t="shared" si="152"/>
        <v>0</v>
      </c>
      <c r="BI174" s="67"/>
      <c r="BJ174" s="60"/>
      <c r="BK174" s="60"/>
      <c r="BL174" s="60"/>
      <c r="BM174" s="60">
        <f t="shared" si="153"/>
        <v>0</v>
      </c>
      <c r="BN174" s="67"/>
    </row>
    <row r="175" spans="1:66" x14ac:dyDescent="0.25">
      <c r="A175" s="56">
        <v>22</v>
      </c>
      <c r="B175" s="78" t="s">
        <v>620</v>
      </c>
      <c r="C175" s="78" t="s">
        <v>621</v>
      </c>
      <c r="D175" s="78" t="s">
        <v>249</v>
      </c>
      <c r="E175" s="56">
        <f t="shared" si="156"/>
        <v>31</v>
      </c>
      <c r="F175" s="56">
        <f t="shared" si="129"/>
        <v>1</v>
      </c>
      <c r="G175" s="67"/>
      <c r="H175" s="60" t="str">
        <f t="shared" si="130"/>
        <v/>
      </c>
      <c r="I175" s="60">
        <f t="shared" si="131"/>
        <v>9</v>
      </c>
      <c r="J175" s="60" t="str">
        <f t="shared" si="132"/>
        <v/>
      </c>
      <c r="K175" s="60" t="str">
        <f t="shared" si="133"/>
        <v/>
      </c>
      <c r="L175" s="60" t="str">
        <f t="shared" si="134"/>
        <v/>
      </c>
      <c r="M175" s="60" t="str">
        <f t="shared" si="135"/>
        <v/>
      </c>
      <c r="N175" s="60" t="str">
        <f>IF(BE175="","",BE175)</f>
        <v/>
      </c>
      <c r="O175" s="60" t="str">
        <f>IF(BJ175="","",BJ175)</f>
        <v/>
      </c>
      <c r="P175" s="67"/>
      <c r="Q175" s="56">
        <f t="shared" si="155"/>
        <v>31</v>
      </c>
      <c r="R175" s="60" t="str">
        <f t="shared" si="138"/>
        <v/>
      </c>
      <c r="S175" s="60" t="str">
        <f t="shared" si="139"/>
        <v/>
      </c>
      <c r="T175" s="60" t="str">
        <f t="shared" si="140"/>
        <v/>
      </c>
      <c r="U175" s="60" t="str">
        <f t="shared" si="141"/>
        <v/>
      </c>
      <c r="V175" s="60" t="str">
        <f t="shared" si="142"/>
        <v/>
      </c>
      <c r="W175" s="60" t="str">
        <f t="shared" si="143"/>
        <v/>
      </c>
      <c r="X175" s="60" t="str">
        <f t="shared" si="144"/>
        <v/>
      </c>
      <c r="Y175" s="60" t="str">
        <f t="shared" si="145"/>
        <v/>
      </c>
      <c r="Z175" s="67"/>
      <c r="AA175" s="60"/>
      <c r="AB175" s="60"/>
      <c r="AC175" s="60"/>
      <c r="AD175" s="60">
        <f t="shared" si="146"/>
        <v>0</v>
      </c>
      <c r="AE175" s="67"/>
      <c r="AF175" s="60">
        <v>9</v>
      </c>
      <c r="AG175" s="60">
        <v>26</v>
      </c>
      <c r="AH175" s="60">
        <v>5</v>
      </c>
      <c r="AI175" s="60">
        <f t="shared" si="147"/>
        <v>31</v>
      </c>
      <c r="AJ175" s="67"/>
      <c r="AK175" s="60"/>
      <c r="AL175" s="60"/>
      <c r="AM175" s="60"/>
      <c r="AN175" s="60">
        <f t="shared" si="148"/>
        <v>0</v>
      </c>
      <c r="AO175" s="67"/>
      <c r="AP175" s="60"/>
      <c r="AQ175" s="60"/>
      <c r="AR175" s="60"/>
      <c r="AS175" s="60">
        <f t="shared" si="149"/>
        <v>0</v>
      </c>
      <c r="AT175" s="67"/>
      <c r="AU175" s="60"/>
      <c r="AV175" s="60"/>
      <c r="AW175" s="60"/>
      <c r="AX175" s="60">
        <f t="shared" si="150"/>
        <v>0</v>
      </c>
      <c r="AY175" s="67"/>
      <c r="AZ175" s="60"/>
      <c r="BA175" s="60"/>
      <c r="BB175" s="60"/>
      <c r="BC175" s="60">
        <f t="shared" si="151"/>
        <v>0</v>
      </c>
      <c r="BD175" s="67"/>
      <c r="BE175" s="60"/>
      <c r="BF175" s="60"/>
      <c r="BG175" s="60"/>
      <c r="BH175" s="60">
        <f t="shared" si="152"/>
        <v>0</v>
      </c>
      <c r="BI175" s="67"/>
      <c r="BJ175" s="60"/>
      <c r="BK175" s="60"/>
      <c r="BL175" s="60"/>
      <c r="BM175" s="60">
        <f t="shared" si="153"/>
        <v>0</v>
      </c>
      <c r="BN175" s="67"/>
    </row>
    <row r="176" spans="1:66" x14ac:dyDescent="0.25">
      <c r="A176" s="56">
        <v>23</v>
      </c>
      <c r="B176" s="87" t="s">
        <v>533</v>
      </c>
      <c r="C176" s="87" t="s">
        <v>534</v>
      </c>
      <c r="D176" s="87" t="s">
        <v>455</v>
      </c>
      <c r="E176" s="56">
        <f t="shared" si="156"/>
        <v>27</v>
      </c>
      <c r="F176" s="56">
        <f t="shared" si="129"/>
        <v>1</v>
      </c>
      <c r="G176" s="67"/>
      <c r="H176" s="60" t="str">
        <f t="shared" si="130"/>
        <v/>
      </c>
      <c r="I176" s="60">
        <f t="shared" si="131"/>
        <v>12</v>
      </c>
      <c r="J176" s="60" t="str">
        <f t="shared" si="132"/>
        <v/>
      </c>
      <c r="K176" s="60" t="str">
        <f t="shared" si="133"/>
        <v/>
      </c>
      <c r="L176" s="60" t="str">
        <f t="shared" si="134"/>
        <v/>
      </c>
      <c r="M176" s="60" t="str">
        <f t="shared" si="135"/>
        <v/>
      </c>
      <c r="N176" s="60" t="str">
        <f>IF(BE176="","",BE176)</f>
        <v/>
      </c>
      <c r="O176" s="60" t="str">
        <f>IF(BJ176="","",BJ176)</f>
        <v/>
      </c>
      <c r="P176" s="67"/>
      <c r="Q176" s="56">
        <f t="shared" si="155"/>
        <v>27</v>
      </c>
      <c r="R176" s="60" t="str">
        <f t="shared" si="138"/>
        <v/>
      </c>
      <c r="S176" s="60" t="str">
        <f t="shared" si="139"/>
        <v/>
      </c>
      <c r="T176" s="60" t="str">
        <f t="shared" si="140"/>
        <v/>
      </c>
      <c r="U176" s="60" t="str">
        <f t="shared" si="141"/>
        <v/>
      </c>
      <c r="V176" s="60" t="str">
        <f t="shared" si="142"/>
        <v/>
      </c>
      <c r="W176" s="60" t="str">
        <f t="shared" si="143"/>
        <v/>
      </c>
      <c r="X176" s="60" t="str">
        <f t="shared" si="144"/>
        <v/>
      </c>
      <c r="Y176" s="60" t="str">
        <f t="shared" si="145"/>
        <v/>
      </c>
      <c r="Z176" s="67"/>
      <c r="AA176" s="60"/>
      <c r="AB176" s="60"/>
      <c r="AC176" s="60"/>
      <c r="AD176" s="60">
        <f t="shared" si="146"/>
        <v>0</v>
      </c>
      <c r="AE176" s="67"/>
      <c r="AF176" s="76">
        <v>12</v>
      </c>
      <c r="AG176" s="60">
        <v>22</v>
      </c>
      <c r="AH176" s="60">
        <v>5</v>
      </c>
      <c r="AI176" s="60">
        <f t="shared" si="147"/>
        <v>27</v>
      </c>
      <c r="AJ176" s="67"/>
      <c r="AK176" s="60"/>
      <c r="AL176" s="60"/>
      <c r="AM176" s="60"/>
      <c r="AN176" s="60">
        <f t="shared" si="148"/>
        <v>0</v>
      </c>
      <c r="AO176" s="67"/>
      <c r="AP176" s="60"/>
      <c r="AQ176" s="60"/>
      <c r="AR176" s="60"/>
      <c r="AS176" s="60">
        <f t="shared" si="149"/>
        <v>0</v>
      </c>
      <c r="AT176" s="67"/>
      <c r="AU176" s="60"/>
      <c r="AV176" s="60"/>
      <c r="AW176" s="60"/>
      <c r="AX176" s="60">
        <f t="shared" si="150"/>
        <v>0</v>
      </c>
      <c r="AY176" s="67"/>
      <c r="AZ176" s="60"/>
      <c r="BA176" s="60"/>
      <c r="BB176" s="60"/>
      <c r="BC176" s="60">
        <f t="shared" si="151"/>
        <v>0</v>
      </c>
      <c r="BD176" s="67"/>
      <c r="BE176" s="60"/>
      <c r="BF176" s="60"/>
      <c r="BG176" s="60"/>
      <c r="BH176" s="60">
        <f t="shared" si="152"/>
        <v>0</v>
      </c>
      <c r="BI176" s="67"/>
      <c r="BJ176" s="60"/>
      <c r="BK176" s="60"/>
      <c r="BL176" s="60"/>
      <c r="BM176" s="60">
        <f t="shared" si="153"/>
        <v>0</v>
      </c>
      <c r="BN176" s="67"/>
    </row>
    <row r="177" spans="1:66" x14ac:dyDescent="0.25">
      <c r="A177" s="56">
        <v>24</v>
      </c>
      <c r="B177" s="87" t="s">
        <v>853</v>
      </c>
      <c r="C177" s="87" t="s">
        <v>854</v>
      </c>
      <c r="D177" s="87" t="s">
        <v>455</v>
      </c>
      <c r="E177" s="56">
        <f t="shared" si="156"/>
        <v>23</v>
      </c>
      <c r="F177" s="56">
        <f t="shared" si="129"/>
        <v>1</v>
      </c>
      <c r="G177" s="67"/>
      <c r="H177" s="60" t="str">
        <f t="shared" si="130"/>
        <v/>
      </c>
      <c r="I177" s="60">
        <f t="shared" si="131"/>
        <v>14</v>
      </c>
      <c r="J177" s="60" t="str">
        <f t="shared" si="132"/>
        <v/>
      </c>
      <c r="K177" s="60" t="str">
        <f t="shared" si="133"/>
        <v/>
      </c>
      <c r="L177" s="60" t="str">
        <f t="shared" si="134"/>
        <v/>
      </c>
      <c r="M177" s="60" t="str">
        <f>IF(AU177="","",AU177)</f>
        <v/>
      </c>
      <c r="N177" s="60" t="str">
        <f>IF(AZ177="","",AZ177)</f>
        <v/>
      </c>
      <c r="O177" s="60" t="str">
        <f>IF(BE177="","",BE177)</f>
        <v/>
      </c>
      <c r="P177" s="67"/>
      <c r="Q177" s="56">
        <f t="shared" si="155"/>
        <v>23</v>
      </c>
      <c r="R177" s="60" t="str">
        <f t="shared" si="138"/>
        <v/>
      </c>
      <c r="S177" s="60" t="str">
        <f t="shared" si="139"/>
        <v/>
      </c>
      <c r="T177" s="60" t="str">
        <f t="shared" si="140"/>
        <v/>
      </c>
      <c r="U177" s="60" t="str">
        <f t="shared" si="141"/>
        <v/>
      </c>
      <c r="V177" s="60" t="str">
        <f t="shared" si="142"/>
        <v/>
      </c>
      <c r="W177" s="60" t="str">
        <f t="shared" si="143"/>
        <v/>
      </c>
      <c r="X177" s="60" t="str">
        <f t="shared" si="144"/>
        <v/>
      </c>
      <c r="Y177" s="60" t="str">
        <f t="shared" si="145"/>
        <v/>
      </c>
      <c r="Z177" s="67"/>
      <c r="AA177" s="60"/>
      <c r="AB177" s="60"/>
      <c r="AC177" s="60"/>
      <c r="AD177" s="60">
        <f t="shared" si="146"/>
        <v>0</v>
      </c>
      <c r="AE177" s="67"/>
      <c r="AF177" s="60">
        <v>14</v>
      </c>
      <c r="AG177" s="60">
        <v>18</v>
      </c>
      <c r="AH177" s="60">
        <v>5</v>
      </c>
      <c r="AI177" s="60">
        <f t="shared" si="147"/>
        <v>23</v>
      </c>
      <c r="AJ177" s="67"/>
      <c r="AK177" s="60"/>
      <c r="AL177" s="60"/>
      <c r="AM177" s="60"/>
      <c r="AN177" s="60">
        <f t="shared" si="148"/>
        <v>0</v>
      </c>
      <c r="AO177" s="67"/>
      <c r="AP177" s="60"/>
      <c r="AQ177" s="60"/>
      <c r="AR177" s="60"/>
      <c r="AS177" s="60">
        <f t="shared" si="149"/>
        <v>0</v>
      </c>
      <c r="AT177" s="67"/>
      <c r="AU177" s="60"/>
      <c r="AV177" s="60"/>
      <c r="AW177" s="60"/>
      <c r="AX177" s="60">
        <f t="shared" si="150"/>
        <v>0</v>
      </c>
      <c r="AY177" s="67"/>
      <c r="AZ177" s="60"/>
      <c r="BA177" s="60"/>
      <c r="BB177" s="60"/>
      <c r="BC177" s="60">
        <f t="shared" si="151"/>
        <v>0</v>
      </c>
      <c r="BD177" s="67"/>
      <c r="BE177" s="60"/>
      <c r="BF177" s="60"/>
      <c r="BG177" s="60"/>
      <c r="BH177" s="60">
        <f t="shared" si="152"/>
        <v>0</v>
      </c>
      <c r="BI177" s="67"/>
      <c r="BJ177" s="60"/>
      <c r="BK177" s="60"/>
      <c r="BL177" s="60"/>
      <c r="BM177" s="60">
        <f t="shared" si="153"/>
        <v>0</v>
      </c>
      <c r="BN177" s="67"/>
    </row>
    <row r="178" spans="1:66" x14ac:dyDescent="0.25">
      <c r="A178" s="56">
        <v>25</v>
      </c>
      <c r="B178" s="89" t="s">
        <v>825</v>
      </c>
      <c r="C178" s="87" t="s">
        <v>303</v>
      </c>
      <c r="D178" s="89" t="s">
        <v>18</v>
      </c>
      <c r="E178" s="56">
        <f t="shared" si="156"/>
        <v>5</v>
      </c>
      <c r="F178" s="56">
        <f t="shared" si="129"/>
        <v>1</v>
      </c>
      <c r="G178" s="67"/>
      <c r="H178" s="74" t="str">
        <f t="shared" si="130"/>
        <v>DNF</v>
      </c>
      <c r="I178" s="74" t="str">
        <f t="shared" si="131"/>
        <v/>
      </c>
      <c r="J178" s="74" t="str">
        <f t="shared" si="132"/>
        <v/>
      </c>
      <c r="K178" s="74" t="str">
        <f t="shared" si="133"/>
        <v/>
      </c>
      <c r="L178" s="74" t="str">
        <f t="shared" si="134"/>
        <v/>
      </c>
      <c r="M178" s="74" t="str">
        <f>IF(AZ178="","",AZ178)</f>
        <v/>
      </c>
      <c r="N178" s="74" t="str">
        <f>IF(BE178="","",BE178)</f>
        <v/>
      </c>
      <c r="O178" s="74" t="str">
        <f>IF(BJ178="","",BJ178)</f>
        <v/>
      </c>
      <c r="P178" s="67"/>
      <c r="Q178" s="56">
        <f t="shared" si="155"/>
        <v>5</v>
      </c>
      <c r="R178" s="74" t="str">
        <f t="shared" si="138"/>
        <v/>
      </c>
      <c r="S178" s="74" t="str">
        <f t="shared" si="139"/>
        <v/>
      </c>
      <c r="T178" s="74" t="str">
        <f t="shared" si="140"/>
        <v/>
      </c>
      <c r="U178" s="74" t="str">
        <f t="shared" si="141"/>
        <v/>
      </c>
      <c r="V178" s="74" t="str">
        <f t="shared" si="142"/>
        <v/>
      </c>
      <c r="W178" s="74" t="str">
        <f t="shared" si="143"/>
        <v/>
      </c>
      <c r="X178" s="74" t="str">
        <f t="shared" si="144"/>
        <v/>
      </c>
      <c r="Y178" s="60" t="str">
        <f t="shared" si="145"/>
        <v/>
      </c>
      <c r="Z178" s="67"/>
      <c r="AA178" s="88" t="s">
        <v>126</v>
      </c>
      <c r="AB178" s="60">
        <v>0</v>
      </c>
      <c r="AC178" s="60">
        <v>5</v>
      </c>
      <c r="AD178" s="60">
        <f t="shared" si="146"/>
        <v>5</v>
      </c>
      <c r="AE178" s="67"/>
      <c r="AF178" s="60"/>
      <c r="AG178" s="60"/>
      <c r="AH178" s="60"/>
      <c r="AI178" s="60">
        <f t="shared" si="147"/>
        <v>0</v>
      </c>
      <c r="AJ178" s="67"/>
      <c r="AK178" s="60"/>
      <c r="AL178" s="60"/>
      <c r="AM178" s="60"/>
      <c r="AN178" s="60">
        <f t="shared" si="148"/>
        <v>0</v>
      </c>
      <c r="AO178" s="67"/>
      <c r="AP178" s="60"/>
      <c r="AQ178" s="60"/>
      <c r="AR178" s="60"/>
      <c r="AS178" s="60">
        <f t="shared" si="149"/>
        <v>0</v>
      </c>
      <c r="AT178" s="67"/>
      <c r="AU178" s="60"/>
      <c r="AV178" s="60"/>
      <c r="AW178" s="60"/>
      <c r="AX178" s="60">
        <f t="shared" si="150"/>
        <v>0</v>
      </c>
      <c r="AY178" s="67"/>
      <c r="AZ178" s="60"/>
      <c r="BA178" s="60"/>
      <c r="BB178" s="60"/>
      <c r="BC178" s="60">
        <f t="shared" si="151"/>
        <v>0</v>
      </c>
      <c r="BD178" s="67"/>
      <c r="BE178" s="68"/>
      <c r="BF178" s="60"/>
      <c r="BG178" s="60"/>
      <c r="BH178" s="60">
        <f t="shared" si="152"/>
        <v>0</v>
      </c>
      <c r="BI178" s="67"/>
      <c r="BJ178" s="60"/>
      <c r="BK178" s="60"/>
      <c r="BL178" s="60"/>
      <c r="BM178" s="60">
        <f t="shared" si="153"/>
        <v>0</v>
      </c>
      <c r="BN178" s="67"/>
    </row>
    <row r="179" spans="1:66" x14ac:dyDescent="0.25">
      <c r="A179" s="56">
        <f t="shared" si="154"/>
        <v>25</v>
      </c>
      <c r="B179" s="89" t="s">
        <v>785</v>
      </c>
      <c r="C179" s="87" t="s">
        <v>786</v>
      </c>
      <c r="D179" s="89" t="s">
        <v>22</v>
      </c>
      <c r="E179" s="56">
        <f t="shared" si="156"/>
        <v>5</v>
      </c>
      <c r="F179" s="56">
        <f t="shared" si="129"/>
        <v>1</v>
      </c>
      <c r="G179" s="67"/>
      <c r="H179" s="60" t="str">
        <f t="shared" si="130"/>
        <v>DSQ</v>
      </c>
      <c r="I179" s="60" t="str">
        <f t="shared" si="131"/>
        <v/>
      </c>
      <c r="J179" s="60" t="str">
        <f t="shared" si="132"/>
        <v/>
      </c>
      <c r="K179" s="60" t="str">
        <f t="shared" si="133"/>
        <v/>
      </c>
      <c r="L179" s="60" t="str">
        <f t="shared" si="134"/>
        <v/>
      </c>
      <c r="M179" s="60" t="str">
        <f>IF(AZ179="","",AZ179)</f>
        <v/>
      </c>
      <c r="N179" s="60" t="str">
        <f>IF(BE179="","",BE179)</f>
        <v/>
      </c>
      <c r="O179" s="60" t="str">
        <f>IF(BJ179="","",BJ179)</f>
        <v/>
      </c>
      <c r="P179" s="67"/>
      <c r="Q179" s="56">
        <f t="shared" si="155"/>
        <v>5</v>
      </c>
      <c r="R179" s="60" t="str">
        <f t="shared" si="138"/>
        <v/>
      </c>
      <c r="S179" s="60" t="str">
        <f t="shared" si="139"/>
        <v/>
      </c>
      <c r="T179" s="60" t="str">
        <f t="shared" si="140"/>
        <v/>
      </c>
      <c r="U179" s="60" t="str">
        <f t="shared" si="141"/>
        <v/>
      </c>
      <c r="V179" s="60" t="str">
        <f t="shared" si="142"/>
        <v/>
      </c>
      <c r="W179" s="60" t="str">
        <f t="shared" si="143"/>
        <v/>
      </c>
      <c r="X179" s="60" t="str">
        <f t="shared" si="144"/>
        <v/>
      </c>
      <c r="Y179" s="60" t="str">
        <f t="shared" si="145"/>
        <v/>
      </c>
      <c r="Z179" s="67"/>
      <c r="AA179" s="88" t="s">
        <v>56</v>
      </c>
      <c r="AB179" s="60">
        <v>0</v>
      </c>
      <c r="AC179" s="60">
        <v>5</v>
      </c>
      <c r="AD179" s="60">
        <f t="shared" si="146"/>
        <v>5</v>
      </c>
      <c r="AE179" s="67"/>
      <c r="AF179" s="60"/>
      <c r="AG179" s="60"/>
      <c r="AH179" s="60"/>
      <c r="AI179" s="60">
        <f t="shared" si="147"/>
        <v>0</v>
      </c>
      <c r="AJ179" s="67"/>
      <c r="AK179" s="60"/>
      <c r="AL179" s="60"/>
      <c r="AM179" s="60"/>
      <c r="AN179" s="60">
        <f t="shared" si="148"/>
        <v>0</v>
      </c>
      <c r="AO179" s="67"/>
      <c r="AP179" s="60"/>
      <c r="AQ179" s="60"/>
      <c r="AR179" s="60"/>
      <c r="AS179" s="60">
        <f t="shared" si="149"/>
        <v>0</v>
      </c>
      <c r="AT179" s="67"/>
      <c r="AU179" s="60"/>
      <c r="AV179" s="60"/>
      <c r="AW179" s="60"/>
      <c r="AX179" s="60">
        <f t="shared" si="150"/>
        <v>0</v>
      </c>
      <c r="AY179" s="67"/>
      <c r="AZ179" s="60"/>
      <c r="BA179" s="60"/>
      <c r="BB179" s="60"/>
      <c r="BC179" s="60">
        <f t="shared" si="151"/>
        <v>0</v>
      </c>
      <c r="BD179" s="67"/>
      <c r="BE179" s="60"/>
      <c r="BF179" s="60"/>
      <c r="BG179" s="60"/>
      <c r="BH179" s="60">
        <f t="shared" si="152"/>
        <v>0</v>
      </c>
      <c r="BI179" s="67"/>
      <c r="BJ179" s="60"/>
      <c r="BK179" s="60"/>
      <c r="BL179" s="60"/>
      <c r="BM179" s="60">
        <f t="shared" si="153"/>
        <v>0</v>
      </c>
      <c r="BN179" s="67"/>
    </row>
  </sheetData>
  <mergeCells count="77">
    <mergeCell ref="AZ46:BC46"/>
    <mergeCell ref="BE46:BH46"/>
    <mergeCell ref="BJ46:BM46"/>
    <mergeCell ref="AB47:AD47"/>
    <mergeCell ref="AG47:AI47"/>
    <mergeCell ref="AL47:AN47"/>
    <mergeCell ref="AU46:AX46"/>
    <mergeCell ref="AQ47:AS47"/>
    <mergeCell ref="AV47:AX47"/>
    <mergeCell ref="BA47:BC47"/>
    <mergeCell ref="BF47:BH47"/>
    <mergeCell ref="BK47:BM47"/>
    <mergeCell ref="AQ1:AT1"/>
    <mergeCell ref="AA3:AD3"/>
    <mergeCell ref="AF3:AI3"/>
    <mergeCell ref="AK3:AN3"/>
    <mergeCell ref="AP3:AS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  <mergeCell ref="BK4:BM4"/>
    <mergeCell ref="AQ43:AT43"/>
    <mergeCell ref="H5:O5"/>
    <mergeCell ref="R5:Y5"/>
    <mergeCell ref="AZ3:BC3"/>
    <mergeCell ref="BE3:BH3"/>
    <mergeCell ref="AQ44:AT44"/>
    <mergeCell ref="AA46:AD46"/>
    <mergeCell ref="AF46:AI46"/>
    <mergeCell ref="AK46:AN46"/>
    <mergeCell ref="AP46:AS46"/>
    <mergeCell ref="H48:O48"/>
    <mergeCell ref="R48:Y48"/>
    <mergeCell ref="AQ111:AT111"/>
    <mergeCell ref="AA113:AD113"/>
    <mergeCell ref="AF113:AI113"/>
    <mergeCell ref="AK113:AN113"/>
    <mergeCell ref="AP113:AS113"/>
    <mergeCell ref="AU113:AX113"/>
    <mergeCell ref="AZ113:BC113"/>
    <mergeCell ref="BE113:BH113"/>
    <mergeCell ref="BJ113:BM113"/>
    <mergeCell ref="AB114:AD114"/>
    <mergeCell ref="AG114:AI114"/>
    <mergeCell ref="AL114:AN114"/>
    <mergeCell ref="AQ114:AS114"/>
    <mergeCell ref="AV114:AX114"/>
    <mergeCell ref="BA114:BC114"/>
    <mergeCell ref="BF114:BH114"/>
    <mergeCell ref="BK114:BM114"/>
    <mergeCell ref="H115:O115"/>
    <mergeCell ref="R115:Y115"/>
    <mergeCell ref="AQ149:AT149"/>
    <mergeCell ref="AA151:AD151"/>
    <mergeCell ref="AF151:AI151"/>
    <mergeCell ref="AK151:AN151"/>
    <mergeCell ref="AP151:AS151"/>
    <mergeCell ref="BJ151:BM151"/>
    <mergeCell ref="AB152:AD152"/>
    <mergeCell ref="AG152:AI152"/>
    <mergeCell ref="AL152:AN152"/>
    <mergeCell ref="AQ152:AS152"/>
    <mergeCell ref="AV152:AX152"/>
    <mergeCell ref="BA152:BC152"/>
    <mergeCell ref="BF152:BH152"/>
    <mergeCell ref="BK152:BM152"/>
    <mergeCell ref="H153:O153"/>
    <mergeCell ref="R153:Y153"/>
    <mergeCell ref="AU151:AX151"/>
    <mergeCell ref="AZ151:BC151"/>
    <mergeCell ref="BE151:BH151"/>
  </mergeCells>
  <phoneticPr fontId="12" type="noConversion"/>
  <pageMargins left="0.70000000000000007" right="0.70000000000000007" top="0.75000000000000011" bottom="0.75000000000000011" header="0.30000000000000004" footer="0.30000000000000004"/>
  <pageSetup paperSize="9" scale="33" fitToHeight="5" orientation="landscape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W146"/>
  <sheetViews>
    <sheetView zoomScale="80" zoomScaleNormal="80" zoomScalePageLayoutView="80" workbookViewId="0">
      <pane xSplit="7" ySplit="5" topLeftCell="AB6" activePane="bottomRight" state="frozenSplit"/>
      <selection pane="topRight" activeCell="H1" sqref="H1"/>
      <selection pane="bottomLeft" activeCell="A6" sqref="A6"/>
      <selection pane="bottomRight" activeCell="C15" sqref="C15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5.87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494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1.25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495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457</v>
      </c>
      <c r="AL3" s="104"/>
      <c r="AM3" s="104"/>
      <c r="AN3" s="104"/>
      <c r="AO3" s="57"/>
      <c r="AP3" s="104" t="s">
        <v>477</v>
      </c>
      <c r="AQ3" s="104"/>
      <c r="AR3" s="104"/>
      <c r="AS3" s="104"/>
      <c r="AT3" s="57"/>
      <c r="AU3" s="104" t="s">
        <v>478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62" t="s">
        <v>1</v>
      </c>
      <c r="B5" s="63" t="s">
        <v>2</v>
      </c>
      <c r="C5" s="63" t="s">
        <v>3</v>
      </c>
      <c r="D5" s="63" t="s">
        <v>4</v>
      </c>
      <c r="E5" s="62" t="s">
        <v>5</v>
      </c>
      <c r="F5" s="62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62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62" t="s">
        <v>1</v>
      </c>
      <c r="AB5" s="62" t="s">
        <v>205</v>
      </c>
      <c r="AC5" s="62" t="s">
        <v>204</v>
      </c>
      <c r="AD5" s="62" t="s">
        <v>206</v>
      </c>
      <c r="AE5" s="64"/>
      <c r="AF5" s="62" t="s">
        <v>1</v>
      </c>
      <c r="AG5" s="62" t="s">
        <v>205</v>
      </c>
      <c r="AH5" s="62" t="s">
        <v>204</v>
      </c>
      <c r="AI5" s="62" t="s">
        <v>206</v>
      </c>
      <c r="AJ5" s="64"/>
      <c r="AK5" s="62" t="s">
        <v>1</v>
      </c>
      <c r="AL5" s="62" t="s">
        <v>205</v>
      </c>
      <c r="AM5" s="62" t="s">
        <v>204</v>
      </c>
      <c r="AN5" s="62" t="s">
        <v>206</v>
      </c>
      <c r="AO5" s="64"/>
      <c r="AP5" s="62" t="s">
        <v>1</v>
      </c>
      <c r="AQ5" s="62" t="s">
        <v>205</v>
      </c>
      <c r="AR5" s="62" t="s">
        <v>204</v>
      </c>
      <c r="AS5" s="62" t="s">
        <v>206</v>
      </c>
      <c r="AT5" s="64"/>
      <c r="AU5" s="62" t="s">
        <v>1</v>
      </c>
      <c r="AV5" s="62" t="s">
        <v>205</v>
      </c>
      <c r="AW5" s="62" t="s">
        <v>204</v>
      </c>
      <c r="AX5" s="62" t="s">
        <v>206</v>
      </c>
      <c r="AY5" s="64"/>
      <c r="AZ5" s="62" t="s">
        <v>1</v>
      </c>
      <c r="BA5" s="62" t="s">
        <v>205</v>
      </c>
      <c r="BB5" s="62" t="s">
        <v>204</v>
      </c>
      <c r="BC5" s="62" t="s">
        <v>206</v>
      </c>
      <c r="BD5" s="64"/>
      <c r="BE5" s="62" t="s">
        <v>1</v>
      </c>
      <c r="BF5" s="62" t="s">
        <v>205</v>
      </c>
      <c r="BG5" s="62" t="s">
        <v>204</v>
      </c>
      <c r="BH5" s="62" t="s">
        <v>206</v>
      </c>
      <c r="BI5" s="64"/>
      <c r="BJ5" s="62" t="s">
        <v>1</v>
      </c>
      <c r="BK5" s="62" t="s">
        <v>205</v>
      </c>
      <c r="BL5" s="62" t="s">
        <v>204</v>
      </c>
      <c r="BM5" s="62" t="s">
        <v>206</v>
      </c>
      <c r="BN5" s="64"/>
      <c r="BQ5" s="65" t="s">
        <v>480</v>
      </c>
      <c r="BR5" s="65" t="s">
        <v>415</v>
      </c>
      <c r="BS5" s="65" t="s">
        <v>424</v>
      </c>
      <c r="BT5" s="65" t="s">
        <v>425</v>
      </c>
      <c r="BU5" s="65" t="s">
        <v>426</v>
      </c>
      <c r="BV5" s="65" t="s">
        <v>427</v>
      </c>
      <c r="BW5" s="65" t="s">
        <v>416</v>
      </c>
    </row>
    <row r="6" spans="1:75" s="66" customFormat="1" ht="15" x14ac:dyDescent="0.25">
      <c r="A6" s="56">
        <v>1</v>
      </c>
      <c r="B6" s="77" t="s">
        <v>483</v>
      </c>
      <c r="C6" s="77" t="s">
        <v>484</v>
      </c>
      <c r="D6" s="77" t="s">
        <v>249</v>
      </c>
      <c r="E6" s="56">
        <f>Q6-V6-U6</f>
        <v>410</v>
      </c>
      <c r="F6" s="56">
        <f t="shared" ref="F6:F29" si="0">COUNT(AC6,AH6,AM6,AR6,AW6,BB6,BG6,BL6)</f>
        <v>6</v>
      </c>
      <c r="G6" s="67"/>
      <c r="H6" s="60">
        <f t="shared" ref="H6:H29" si="1">IF(AA6="","",AA6)</f>
        <v>2</v>
      </c>
      <c r="I6" s="60">
        <f t="shared" ref="I6:I29" si="2">IF(AF6="","",AF6)</f>
        <v>1</v>
      </c>
      <c r="J6" s="60">
        <f t="shared" ref="J6:J29" si="3">IF(AK6="","",AK6)</f>
        <v>1</v>
      </c>
      <c r="K6" s="82">
        <f t="shared" ref="K6:K29" si="4">IF(AP6="","",AP6)</f>
        <v>2</v>
      </c>
      <c r="L6" s="82">
        <f t="shared" ref="L6:L29" si="5">IF(AU6="","",AU6)</f>
        <v>2</v>
      </c>
      <c r="M6" s="60">
        <f t="shared" ref="M6:M20" si="6">IF(AZ6="","",AZ6)</f>
        <v>1</v>
      </c>
      <c r="N6" s="60" t="str">
        <f t="shared" ref="N6:N20" si="7">IF(BE6="","",BE6)</f>
        <v/>
      </c>
      <c r="O6" s="60" t="str">
        <f t="shared" ref="O6:O20" si="8">IF(BJ6="","",BJ6)</f>
        <v/>
      </c>
      <c r="P6" s="67"/>
      <c r="Q6" s="56">
        <f>AD6+AI6+AN6+AS6+AX6+BC6+BH6+BM6</f>
        <v>570</v>
      </c>
      <c r="R6" s="60">
        <f t="shared" ref="R6:R29" si="9">IF($F6&gt;=5,IF(AB6="","",AB6),"")</f>
        <v>80</v>
      </c>
      <c r="S6" s="60">
        <f t="shared" ref="S6:S29" si="10">IF($F6&gt;=5,IF(AG6="","",AG6),"")</f>
        <v>100</v>
      </c>
      <c r="T6" s="60">
        <f t="shared" ref="T6:T29" si="11">IF($F6&gt;=5,IF(AL6="","",AL6),"")</f>
        <v>100</v>
      </c>
      <c r="U6" s="82">
        <f t="shared" ref="U6:U29" si="12">IF($F6&gt;=5,IF(AQ6="","",AQ6),"")</f>
        <v>80</v>
      </c>
      <c r="V6" s="82">
        <f t="shared" ref="V6:V29" si="13">IF($F6&gt;=5,IF(AV6="","",AV6),"")</f>
        <v>80</v>
      </c>
      <c r="W6" s="60">
        <f t="shared" ref="W6:W29" si="14">IF($F6&gt;=5,IF(BA6="","",BA6),"")</f>
        <v>100</v>
      </c>
      <c r="X6" s="60" t="str">
        <f t="shared" ref="X6:X29" si="15">IF($F6&gt;=5,IF(BF6="","",BF6),"")</f>
        <v/>
      </c>
      <c r="Y6" s="60" t="str">
        <f t="shared" ref="Y6:Y29" si="16">IF($F6&gt;=5,IF(BK6="","",BK6),"")</f>
        <v/>
      </c>
      <c r="Z6" s="67"/>
      <c r="AA6" s="60">
        <v>2</v>
      </c>
      <c r="AB6" s="60">
        <v>80</v>
      </c>
      <c r="AC6" s="60">
        <v>5</v>
      </c>
      <c r="AD6" s="60">
        <f t="shared" ref="AD6:AD29" si="17">AB6+AC6</f>
        <v>85</v>
      </c>
      <c r="AE6" s="67"/>
      <c r="AF6" s="60">
        <v>1</v>
      </c>
      <c r="AG6" s="60">
        <v>100</v>
      </c>
      <c r="AH6" s="60">
        <v>5</v>
      </c>
      <c r="AI6" s="60">
        <f t="shared" ref="AI6:AI29" si="18">AG6+AH6</f>
        <v>105</v>
      </c>
      <c r="AJ6" s="67"/>
      <c r="AK6" s="60">
        <v>1</v>
      </c>
      <c r="AL6" s="60">
        <v>100</v>
      </c>
      <c r="AM6" s="60">
        <v>5</v>
      </c>
      <c r="AN6" s="60">
        <f t="shared" ref="AN6:AN29" si="19">AL6+AM6</f>
        <v>105</v>
      </c>
      <c r="AO6" s="67"/>
      <c r="AP6" s="60">
        <v>2</v>
      </c>
      <c r="AQ6" s="60">
        <v>80</v>
      </c>
      <c r="AR6" s="60">
        <v>5</v>
      </c>
      <c r="AS6" s="60">
        <f t="shared" ref="AS6:AS29" si="20">AQ6+AR6</f>
        <v>85</v>
      </c>
      <c r="AT6" s="67"/>
      <c r="AU6" s="60">
        <v>2</v>
      </c>
      <c r="AV6" s="60">
        <v>80</v>
      </c>
      <c r="AW6" s="60">
        <v>5</v>
      </c>
      <c r="AX6" s="60">
        <f t="shared" ref="AX6:AX29" si="21">AV6+AW6</f>
        <v>85</v>
      </c>
      <c r="AY6" s="67"/>
      <c r="AZ6" s="60">
        <v>1</v>
      </c>
      <c r="BA6" s="60">
        <v>100</v>
      </c>
      <c r="BB6" s="60">
        <v>5</v>
      </c>
      <c r="BC6" s="60">
        <f t="shared" ref="BC6:BC29" si="22">BA6+BB6</f>
        <v>105</v>
      </c>
      <c r="BD6" s="67"/>
      <c r="BE6" s="60"/>
      <c r="BF6" s="60"/>
      <c r="BG6" s="60"/>
      <c r="BH6" s="60">
        <f t="shared" ref="BH6:BH29" si="23">BF6+BG6</f>
        <v>0</v>
      </c>
      <c r="BI6" s="67"/>
      <c r="BJ6" s="60"/>
      <c r="BK6" s="60"/>
      <c r="BL6" s="60"/>
      <c r="BM6" s="60">
        <f t="shared" ref="BM6:BM29" si="24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1</v>
      </c>
      <c r="BS6" s="60">
        <f>IF($F6=5,1,0)</f>
        <v>0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29" si="25">IF(E7&lt;E6,BO7,A6)</f>
        <v>2</v>
      </c>
      <c r="B7" s="77" t="s">
        <v>481</v>
      </c>
      <c r="C7" s="77" t="s">
        <v>482</v>
      </c>
      <c r="D7" s="77" t="s">
        <v>18</v>
      </c>
      <c r="E7" s="56">
        <f>Q7-T7-W7</f>
        <v>330</v>
      </c>
      <c r="F7" s="56">
        <f t="shared" si="0"/>
        <v>6</v>
      </c>
      <c r="G7" s="67"/>
      <c r="H7" s="60">
        <f t="shared" si="1"/>
        <v>1</v>
      </c>
      <c r="I7" s="60">
        <f t="shared" si="2"/>
        <v>2</v>
      </c>
      <c r="J7" s="82" t="str">
        <f t="shared" si="3"/>
        <v>DNF</v>
      </c>
      <c r="K7" s="60">
        <f t="shared" si="4"/>
        <v>3</v>
      </c>
      <c r="L7" s="60">
        <f t="shared" si="5"/>
        <v>3</v>
      </c>
      <c r="M7" s="82">
        <f t="shared" si="6"/>
        <v>6</v>
      </c>
      <c r="N7" s="60" t="str">
        <f t="shared" si="7"/>
        <v/>
      </c>
      <c r="O7" s="60" t="str">
        <f t="shared" si="8"/>
        <v/>
      </c>
      <c r="P7" s="67"/>
      <c r="Q7" s="56">
        <f t="shared" ref="Q7:Q29" si="26">AD7+AI7+AN7+AS7+AX7+BC7+BH7</f>
        <v>370</v>
      </c>
      <c r="R7" s="60">
        <f t="shared" si="9"/>
        <v>100</v>
      </c>
      <c r="S7" s="60">
        <f t="shared" si="10"/>
        <v>80</v>
      </c>
      <c r="T7" s="82">
        <f t="shared" si="11"/>
        <v>0</v>
      </c>
      <c r="U7" s="60">
        <f t="shared" si="12"/>
        <v>60</v>
      </c>
      <c r="V7" s="60">
        <f t="shared" si="13"/>
        <v>60</v>
      </c>
      <c r="W7" s="82">
        <f t="shared" si="14"/>
        <v>40</v>
      </c>
      <c r="X7" s="60" t="str">
        <f t="shared" si="15"/>
        <v/>
      </c>
      <c r="Y7" s="60" t="str">
        <f t="shared" si="16"/>
        <v/>
      </c>
      <c r="Z7" s="67"/>
      <c r="AA7" s="60">
        <v>1</v>
      </c>
      <c r="AB7" s="60">
        <v>100</v>
      </c>
      <c r="AC7" s="60">
        <v>5</v>
      </c>
      <c r="AD7" s="60">
        <f t="shared" si="17"/>
        <v>105</v>
      </c>
      <c r="AE7" s="67"/>
      <c r="AF7" s="60">
        <v>2</v>
      </c>
      <c r="AG7" s="60">
        <v>80</v>
      </c>
      <c r="AH7" s="60">
        <v>5</v>
      </c>
      <c r="AI7" s="60">
        <f t="shared" si="18"/>
        <v>85</v>
      </c>
      <c r="AJ7" s="67"/>
      <c r="AK7" s="79" t="s">
        <v>126</v>
      </c>
      <c r="AL7" s="60">
        <v>0</v>
      </c>
      <c r="AM7" s="60">
        <v>5</v>
      </c>
      <c r="AN7" s="60">
        <f t="shared" si="19"/>
        <v>5</v>
      </c>
      <c r="AO7" s="67"/>
      <c r="AP7" s="60">
        <v>3</v>
      </c>
      <c r="AQ7" s="60">
        <v>60</v>
      </c>
      <c r="AR7" s="60">
        <v>5</v>
      </c>
      <c r="AS7" s="60">
        <f t="shared" si="20"/>
        <v>65</v>
      </c>
      <c r="AT7" s="67"/>
      <c r="AU7" s="60">
        <v>3</v>
      </c>
      <c r="AV7" s="60">
        <v>60</v>
      </c>
      <c r="AW7" s="60">
        <v>5</v>
      </c>
      <c r="AX7" s="60">
        <f t="shared" si="21"/>
        <v>65</v>
      </c>
      <c r="AY7" s="67"/>
      <c r="AZ7" s="60">
        <v>6</v>
      </c>
      <c r="BA7" s="60">
        <v>40</v>
      </c>
      <c r="BB7" s="60">
        <v>5</v>
      </c>
      <c r="BC7" s="60">
        <f t="shared" si="22"/>
        <v>45</v>
      </c>
      <c r="BD7" s="67"/>
      <c r="BE7" s="60"/>
      <c r="BF7" s="60"/>
      <c r="BG7" s="60"/>
      <c r="BH7" s="60">
        <f t="shared" si="23"/>
        <v>0</v>
      </c>
      <c r="BI7" s="67"/>
      <c r="BJ7" s="60"/>
      <c r="BK7" s="60"/>
      <c r="BL7" s="60"/>
      <c r="BM7" s="60">
        <f t="shared" si="24"/>
        <v>0</v>
      </c>
      <c r="BN7" s="67"/>
      <c r="BO7" s="60">
        <v>2</v>
      </c>
      <c r="BP7" s="60">
        <v>80</v>
      </c>
      <c r="BQ7" s="60">
        <f t="shared" ref="BQ7:BQ18" si="27">IF($F7=7,1,0)</f>
        <v>0</v>
      </c>
      <c r="BR7" s="60">
        <f t="shared" ref="BR7:BR18" si="28">IF($F7=6,1,0)</f>
        <v>1</v>
      </c>
      <c r="BS7" s="60">
        <f t="shared" ref="BS7:BS18" si="29">IF($F7=5,1,0)</f>
        <v>0</v>
      </c>
      <c r="BT7" s="60">
        <f t="shared" ref="BT7:BT18" si="30">IF($F7=4,1,0)</f>
        <v>0</v>
      </c>
      <c r="BU7" s="60">
        <f t="shared" ref="BU7:BU18" si="31">IF($F7=3,1,0)</f>
        <v>0</v>
      </c>
      <c r="BV7" s="60">
        <f t="shared" ref="BV7:BV18" si="32">IF($F7=2,1,0)</f>
        <v>0</v>
      </c>
      <c r="BW7" s="60">
        <f t="shared" ref="BW7:BW18" si="33">IF($F7=1,1,0)</f>
        <v>0</v>
      </c>
    </row>
    <row r="8" spans="1:75" s="66" customFormat="1" ht="15" x14ac:dyDescent="0.25">
      <c r="A8" s="56">
        <f t="shared" si="25"/>
        <v>3</v>
      </c>
      <c r="B8" s="77" t="s">
        <v>501</v>
      </c>
      <c r="C8" s="77" t="s">
        <v>209</v>
      </c>
      <c r="D8" s="77" t="s">
        <v>249</v>
      </c>
      <c r="E8" s="56">
        <f>Q8-R8-V8</f>
        <v>230</v>
      </c>
      <c r="F8" s="56">
        <f t="shared" si="0"/>
        <v>6</v>
      </c>
      <c r="G8" s="67"/>
      <c r="H8" s="82" t="str">
        <f t="shared" si="1"/>
        <v>DSQ</v>
      </c>
      <c r="I8" s="60">
        <f t="shared" si="2"/>
        <v>3</v>
      </c>
      <c r="J8" s="60">
        <f t="shared" si="3"/>
        <v>6</v>
      </c>
      <c r="K8" s="60">
        <f t="shared" si="4"/>
        <v>4</v>
      </c>
      <c r="L8" s="82">
        <f t="shared" si="5"/>
        <v>19</v>
      </c>
      <c r="M8" s="60">
        <f t="shared" si="6"/>
        <v>4</v>
      </c>
      <c r="N8" s="60" t="str">
        <f t="shared" si="7"/>
        <v/>
      </c>
      <c r="O8" s="60" t="str">
        <f t="shared" si="8"/>
        <v/>
      </c>
      <c r="P8" s="67"/>
      <c r="Q8" s="56">
        <f t="shared" si="26"/>
        <v>242</v>
      </c>
      <c r="R8" s="82">
        <f t="shared" si="9"/>
        <v>0</v>
      </c>
      <c r="S8" s="60">
        <f t="shared" si="10"/>
        <v>60</v>
      </c>
      <c r="T8" s="60">
        <f t="shared" si="11"/>
        <v>40</v>
      </c>
      <c r="U8" s="60">
        <f t="shared" si="12"/>
        <v>50</v>
      </c>
      <c r="V8" s="82">
        <f t="shared" si="13"/>
        <v>12</v>
      </c>
      <c r="W8" s="60">
        <f t="shared" si="14"/>
        <v>50</v>
      </c>
      <c r="X8" s="60" t="str">
        <f t="shared" si="15"/>
        <v/>
      </c>
      <c r="Y8" s="60" t="str">
        <f t="shared" si="16"/>
        <v/>
      </c>
      <c r="Z8" s="67"/>
      <c r="AA8" s="76" t="s">
        <v>56</v>
      </c>
      <c r="AB8" s="60">
        <v>0</v>
      </c>
      <c r="AC8" s="60">
        <v>5</v>
      </c>
      <c r="AD8" s="60">
        <f t="shared" si="17"/>
        <v>5</v>
      </c>
      <c r="AE8" s="67"/>
      <c r="AF8" s="60">
        <v>3</v>
      </c>
      <c r="AG8" s="60">
        <v>60</v>
      </c>
      <c r="AH8" s="60">
        <v>5</v>
      </c>
      <c r="AI8" s="60">
        <f t="shared" si="18"/>
        <v>65</v>
      </c>
      <c r="AJ8" s="67"/>
      <c r="AK8" s="60">
        <v>6</v>
      </c>
      <c r="AL8" s="60">
        <v>40</v>
      </c>
      <c r="AM8" s="60">
        <v>5</v>
      </c>
      <c r="AN8" s="60">
        <f t="shared" si="19"/>
        <v>45</v>
      </c>
      <c r="AO8" s="67"/>
      <c r="AP8" s="60">
        <v>4</v>
      </c>
      <c r="AQ8" s="60">
        <v>50</v>
      </c>
      <c r="AR8" s="60">
        <v>5</v>
      </c>
      <c r="AS8" s="60">
        <f t="shared" si="20"/>
        <v>55</v>
      </c>
      <c r="AT8" s="67"/>
      <c r="AU8" s="60">
        <v>19</v>
      </c>
      <c r="AV8" s="60">
        <v>12</v>
      </c>
      <c r="AW8" s="60">
        <v>5</v>
      </c>
      <c r="AX8" s="60">
        <f t="shared" si="21"/>
        <v>17</v>
      </c>
      <c r="AY8" s="67"/>
      <c r="AZ8" s="60">
        <v>4</v>
      </c>
      <c r="BA8" s="60">
        <v>50</v>
      </c>
      <c r="BB8" s="60">
        <v>5</v>
      </c>
      <c r="BC8" s="60">
        <f t="shared" si="22"/>
        <v>55</v>
      </c>
      <c r="BD8" s="67"/>
      <c r="BE8" s="60"/>
      <c r="BF8" s="60"/>
      <c r="BG8" s="60"/>
      <c r="BH8" s="60">
        <f t="shared" si="23"/>
        <v>0</v>
      </c>
      <c r="BI8" s="67"/>
      <c r="BJ8" s="60"/>
      <c r="BK8" s="60"/>
      <c r="BL8" s="60"/>
      <c r="BM8" s="60">
        <f t="shared" si="24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1</v>
      </c>
      <c r="BS8" s="60">
        <f t="shared" si="29"/>
        <v>0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5"/>
        <v>4</v>
      </c>
      <c r="B9" s="77" t="s">
        <v>490</v>
      </c>
      <c r="C9" s="77" t="s">
        <v>491</v>
      </c>
      <c r="D9" s="77" t="s">
        <v>249</v>
      </c>
      <c r="E9" s="56">
        <f>Q9-W9</f>
        <v>215</v>
      </c>
      <c r="F9" s="56">
        <f t="shared" si="0"/>
        <v>6</v>
      </c>
      <c r="G9" s="67"/>
      <c r="H9" s="60">
        <f t="shared" si="1"/>
        <v>5</v>
      </c>
      <c r="I9" s="82" t="str">
        <f t="shared" si="2"/>
        <v>DSQ</v>
      </c>
      <c r="J9" s="60">
        <f t="shared" si="3"/>
        <v>3</v>
      </c>
      <c r="K9" s="60">
        <f t="shared" si="4"/>
        <v>6</v>
      </c>
      <c r="L9" s="60">
        <f t="shared" si="5"/>
        <v>6</v>
      </c>
      <c r="M9" s="82">
        <f t="shared" si="6"/>
        <v>8</v>
      </c>
      <c r="N9" s="60" t="str">
        <f t="shared" si="7"/>
        <v/>
      </c>
      <c r="O9" s="60" t="str">
        <f t="shared" si="8"/>
        <v/>
      </c>
      <c r="P9" s="67"/>
      <c r="Q9" s="56">
        <f t="shared" si="26"/>
        <v>247</v>
      </c>
      <c r="R9" s="60">
        <f t="shared" si="9"/>
        <v>45</v>
      </c>
      <c r="S9" s="82">
        <f t="shared" si="10"/>
        <v>0</v>
      </c>
      <c r="T9" s="60">
        <f t="shared" si="11"/>
        <v>60</v>
      </c>
      <c r="U9" s="60">
        <f t="shared" si="12"/>
        <v>40</v>
      </c>
      <c r="V9" s="60">
        <f t="shared" si="13"/>
        <v>40</v>
      </c>
      <c r="W9" s="82">
        <f t="shared" si="14"/>
        <v>32</v>
      </c>
      <c r="X9" s="60" t="str">
        <f t="shared" si="15"/>
        <v/>
      </c>
      <c r="Y9" s="60" t="str">
        <f t="shared" si="16"/>
        <v/>
      </c>
      <c r="Z9" s="67"/>
      <c r="AA9" s="60">
        <v>5</v>
      </c>
      <c r="AB9" s="60">
        <v>45</v>
      </c>
      <c r="AC9" s="60">
        <v>5</v>
      </c>
      <c r="AD9" s="60">
        <f t="shared" si="17"/>
        <v>50</v>
      </c>
      <c r="AE9" s="67"/>
      <c r="AF9" s="76" t="s">
        <v>56</v>
      </c>
      <c r="AG9" s="60">
        <v>0</v>
      </c>
      <c r="AH9" s="60">
        <v>5</v>
      </c>
      <c r="AI9" s="60">
        <f t="shared" si="18"/>
        <v>5</v>
      </c>
      <c r="AJ9" s="67"/>
      <c r="AK9" s="60">
        <v>3</v>
      </c>
      <c r="AL9" s="60">
        <v>60</v>
      </c>
      <c r="AM9" s="60">
        <v>5</v>
      </c>
      <c r="AN9" s="60">
        <f t="shared" si="19"/>
        <v>65</v>
      </c>
      <c r="AO9" s="67"/>
      <c r="AP9" s="60">
        <v>6</v>
      </c>
      <c r="AQ9" s="60">
        <v>40</v>
      </c>
      <c r="AR9" s="60">
        <v>5</v>
      </c>
      <c r="AS9" s="60">
        <f t="shared" si="20"/>
        <v>45</v>
      </c>
      <c r="AT9" s="67"/>
      <c r="AU9" s="60">
        <v>6</v>
      </c>
      <c r="AV9" s="60">
        <v>40</v>
      </c>
      <c r="AW9" s="60">
        <v>5</v>
      </c>
      <c r="AX9" s="60">
        <f t="shared" si="21"/>
        <v>45</v>
      </c>
      <c r="AY9" s="67"/>
      <c r="AZ9" s="60">
        <v>8</v>
      </c>
      <c r="BA9" s="60">
        <v>32</v>
      </c>
      <c r="BB9" s="60">
        <v>5</v>
      </c>
      <c r="BC9" s="60">
        <f t="shared" si="22"/>
        <v>37</v>
      </c>
      <c r="BD9" s="67"/>
      <c r="BE9" s="60"/>
      <c r="BF9" s="60"/>
      <c r="BG9" s="60"/>
      <c r="BH9" s="60">
        <f t="shared" si="23"/>
        <v>0</v>
      </c>
      <c r="BI9" s="67"/>
      <c r="BJ9" s="60"/>
      <c r="BK9" s="60"/>
      <c r="BL9" s="60"/>
      <c r="BM9" s="60">
        <f t="shared" si="24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1</v>
      </c>
      <c r="BS9" s="60">
        <f t="shared" si="29"/>
        <v>0</v>
      </c>
      <c r="BT9" s="60">
        <f t="shared" si="30"/>
        <v>0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5"/>
        <v>5</v>
      </c>
      <c r="B10" s="78" t="s">
        <v>674</v>
      </c>
      <c r="C10" s="78" t="s">
        <v>675</v>
      </c>
      <c r="D10" s="78" t="s">
        <v>234</v>
      </c>
      <c r="E10" s="56">
        <f>Q10</f>
        <v>210</v>
      </c>
      <c r="F10" s="56">
        <f t="shared" si="0"/>
        <v>2</v>
      </c>
      <c r="G10" s="67"/>
      <c r="H10" s="60" t="str">
        <f t="shared" si="1"/>
        <v/>
      </c>
      <c r="I10" s="60" t="str">
        <f t="shared" si="2"/>
        <v/>
      </c>
      <c r="J10" s="60" t="str">
        <f t="shared" si="3"/>
        <v/>
      </c>
      <c r="K10" s="60">
        <f t="shared" si="4"/>
        <v>1</v>
      </c>
      <c r="L10" s="60">
        <f t="shared" si="5"/>
        <v>1</v>
      </c>
      <c r="M10" s="60" t="str">
        <f t="shared" si="6"/>
        <v/>
      </c>
      <c r="N10" s="60" t="str">
        <f t="shared" si="7"/>
        <v/>
      </c>
      <c r="O10" s="60" t="str">
        <f t="shared" si="8"/>
        <v/>
      </c>
      <c r="P10" s="67"/>
      <c r="Q10" s="56">
        <f t="shared" si="26"/>
        <v>210</v>
      </c>
      <c r="R10" s="60" t="str">
        <f t="shared" si="9"/>
        <v/>
      </c>
      <c r="S10" s="60" t="str">
        <f t="shared" si="10"/>
        <v/>
      </c>
      <c r="T10" s="60" t="str">
        <f t="shared" si="11"/>
        <v/>
      </c>
      <c r="U10" s="60" t="str">
        <f t="shared" si="12"/>
        <v/>
      </c>
      <c r="V10" s="60" t="str">
        <f t="shared" si="13"/>
        <v/>
      </c>
      <c r="W10" s="60" t="str">
        <f t="shared" si="14"/>
        <v/>
      </c>
      <c r="X10" s="60" t="str">
        <f t="shared" si="15"/>
        <v/>
      </c>
      <c r="Y10" s="60" t="str">
        <f t="shared" si="16"/>
        <v/>
      </c>
      <c r="Z10" s="67"/>
      <c r="AA10" s="60"/>
      <c r="AB10" s="60"/>
      <c r="AC10" s="60"/>
      <c r="AD10" s="60">
        <f t="shared" si="17"/>
        <v>0</v>
      </c>
      <c r="AE10" s="67"/>
      <c r="AF10" s="60"/>
      <c r="AG10" s="60"/>
      <c r="AH10" s="60"/>
      <c r="AI10" s="60">
        <f t="shared" si="18"/>
        <v>0</v>
      </c>
      <c r="AJ10" s="67"/>
      <c r="AK10" s="60"/>
      <c r="AL10" s="60"/>
      <c r="AM10" s="60"/>
      <c r="AN10" s="60">
        <f t="shared" si="19"/>
        <v>0</v>
      </c>
      <c r="AO10" s="67"/>
      <c r="AP10" s="60">
        <v>1</v>
      </c>
      <c r="AQ10" s="60">
        <v>100</v>
      </c>
      <c r="AR10" s="60">
        <v>5</v>
      </c>
      <c r="AS10" s="60">
        <f t="shared" si="20"/>
        <v>105</v>
      </c>
      <c r="AT10" s="67"/>
      <c r="AU10" s="60">
        <v>1</v>
      </c>
      <c r="AV10" s="60">
        <v>100</v>
      </c>
      <c r="AW10" s="60">
        <v>5</v>
      </c>
      <c r="AX10" s="60">
        <f t="shared" si="21"/>
        <v>105</v>
      </c>
      <c r="AY10" s="67"/>
      <c r="AZ10" s="60"/>
      <c r="BA10" s="60"/>
      <c r="BB10" s="60"/>
      <c r="BC10" s="60">
        <f t="shared" si="22"/>
        <v>0</v>
      </c>
      <c r="BD10" s="67"/>
      <c r="BE10" s="60"/>
      <c r="BF10" s="60"/>
      <c r="BG10" s="60"/>
      <c r="BH10" s="60">
        <f t="shared" si="23"/>
        <v>0</v>
      </c>
      <c r="BI10" s="67"/>
      <c r="BJ10" s="60"/>
      <c r="BK10" s="60"/>
      <c r="BL10" s="60"/>
      <c r="BM10" s="60">
        <f t="shared" si="24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0</v>
      </c>
      <c r="BT10" s="60">
        <f t="shared" si="30"/>
        <v>0</v>
      </c>
      <c r="BU10" s="60">
        <f t="shared" si="31"/>
        <v>0</v>
      </c>
      <c r="BV10" s="60">
        <f t="shared" si="32"/>
        <v>1</v>
      </c>
      <c r="BW10" s="60">
        <f t="shared" si="33"/>
        <v>0</v>
      </c>
    </row>
    <row r="11" spans="1:75" s="66" customFormat="1" ht="15" x14ac:dyDescent="0.25">
      <c r="A11" s="56">
        <f t="shared" si="25"/>
        <v>6</v>
      </c>
      <c r="B11" s="77" t="s">
        <v>498</v>
      </c>
      <c r="C11" s="77" t="s">
        <v>499</v>
      </c>
      <c r="D11" s="77" t="s">
        <v>11</v>
      </c>
      <c r="E11" s="56">
        <f>Q11-V11</f>
        <v>187</v>
      </c>
      <c r="F11" s="56">
        <f t="shared" si="0"/>
        <v>5</v>
      </c>
      <c r="G11" s="67"/>
      <c r="H11" s="60">
        <f t="shared" si="1"/>
        <v>7</v>
      </c>
      <c r="I11" s="60">
        <f t="shared" si="2"/>
        <v>5</v>
      </c>
      <c r="J11" s="60">
        <f t="shared" si="3"/>
        <v>5</v>
      </c>
      <c r="K11" s="60">
        <f t="shared" si="4"/>
        <v>7</v>
      </c>
      <c r="L11" s="82">
        <f t="shared" si="5"/>
        <v>10</v>
      </c>
      <c r="M11" s="60" t="str">
        <f t="shared" si="6"/>
        <v/>
      </c>
      <c r="N11" s="60" t="str">
        <f t="shared" si="7"/>
        <v/>
      </c>
      <c r="O11" s="60" t="str">
        <f t="shared" si="8"/>
        <v/>
      </c>
      <c r="P11" s="67"/>
      <c r="Q11" s="56">
        <f t="shared" si="26"/>
        <v>213</v>
      </c>
      <c r="R11" s="60">
        <f t="shared" si="9"/>
        <v>36</v>
      </c>
      <c r="S11" s="60">
        <f t="shared" si="10"/>
        <v>45</v>
      </c>
      <c r="T11" s="60">
        <f t="shared" si="11"/>
        <v>45</v>
      </c>
      <c r="U11" s="60">
        <f t="shared" si="12"/>
        <v>36</v>
      </c>
      <c r="V11" s="82">
        <f t="shared" si="13"/>
        <v>26</v>
      </c>
      <c r="W11" s="60" t="str">
        <f t="shared" si="14"/>
        <v/>
      </c>
      <c r="X11" s="60" t="str">
        <f t="shared" si="15"/>
        <v/>
      </c>
      <c r="Y11" s="60" t="str">
        <f t="shared" si="16"/>
        <v/>
      </c>
      <c r="Z11" s="67"/>
      <c r="AA11" s="60">
        <v>7</v>
      </c>
      <c r="AB11" s="60">
        <v>36</v>
      </c>
      <c r="AC11" s="60">
        <v>5</v>
      </c>
      <c r="AD11" s="60">
        <f t="shared" si="17"/>
        <v>41</v>
      </c>
      <c r="AE11" s="67"/>
      <c r="AF11" s="60">
        <v>5</v>
      </c>
      <c r="AG11" s="60">
        <v>45</v>
      </c>
      <c r="AH11" s="60">
        <v>5</v>
      </c>
      <c r="AI11" s="60">
        <f t="shared" si="18"/>
        <v>50</v>
      </c>
      <c r="AJ11" s="67"/>
      <c r="AK11" s="60">
        <v>5</v>
      </c>
      <c r="AL11" s="60">
        <v>45</v>
      </c>
      <c r="AM11" s="60">
        <v>5</v>
      </c>
      <c r="AN11" s="60">
        <f t="shared" si="19"/>
        <v>50</v>
      </c>
      <c r="AO11" s="67"/>
      <c r="AP11" s="60">
        <v>7</v>
      </c>
      <c r="AQ11" s="60">
        <v>36</v>
      </c>
      <c r="AR11" s="60">
        <v>5</v>
      </c>
      <c r="AS11" s="60">
        <f t="shared" si="20"/>
        <v>41</v>
      </c>
      <c r="AT11" s="67"/>
      <c r="AU11" s="60">
        <v>10</v>
      </c>
      <c r="AV11" s="60">
        <v>26</v>
      </c>
      <c r="AW11" s="60">
        <v>5</v>
      </c>
      <c r="AX11" s="60">
        <f t="shared" si="21"/>
        <v>31</v>
      </c>
      <c r="AY11" s="67"/>
      <c r="AZ11" s="60"/>
      <c r="BA11" s="60"/>
      <c r="BB11" s="60"/>
      <c r="BC11" s="60">
        <f t="shared" si="22"/>
        <v>0</v>
      </c>
      <c r="BD11" s="67"/>
      <c r="BE11" s="68"/>
      <c r="BF11" s="60"/>
      <c r="BG11" s="60"/>
      <c r="BH11" s="60">
        <f t="shared" si="23"/>
        <v>0</v>
      </c>
      <c r="BI11" s="67"/>
      <c r="BJ11" s="60"/>
      <c r="BK11" s="60"/>
      <c r="BL11" s="60"/>
      <c r="BM11" s="60">
        <f t="shared" si="24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0</v>
      </c>
      <c r="BS11" s="60">
        <f t="shared" si="29"/>
        <v>1</v>
      </c>
      <c r="BT11" s="60">
        <f t="shared" si="30"/>
        <v>0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5"/>
        <v>7</v>
      </c>
      <c r="B12" s="77" t="s">
        <v>502</v>
      </c>
      <c r="C12" s="77" t="s">
        <v>503</v>
      </c>
      <c r="D12" s="77" t="s">
        <v>22</v>
      </c>
      <c r="E12" s="56">
        <f t="shared" ref="E12:E29" si="34">Q12</f>
        <v>171</v>
      </c>
      <c r="F12" s="56">
        <f t="shared" si="0"/>
        <v>4</v>
      </c>
      <c r="G12" s="67"/>
      <c r="H12" s="60" t="str">
        <f t="shared" si="1"/>
        <v/>
      </c>
      <c r="I12" s="60">
        <f t="shared" si="2"/>
        <v>4</v>
      </c>
      <c r="J12" s="60">
        <f t="shared" si="3"/>
        <v>11</v>
      </c>
      <c r="K12" s="60" t="str">
        <f t="shared" si="4"/>
        <v/>
      </c>
      <c r="L12" s="60">
        <f t="shared" si="5"/>
        <v>8</v>
      </c>
      <c r="M12" s="60">
        <f t="shared" si="6"/>
        <v>5</v>
      </c>
      <c r="N12" s="60" t="str">
        <f t="shared" si="7"/>
        <v/>
      </c>
      <c r="O12" s="60" t="str">
        <f t="shared" si="8"/>
        <v/>
      </c>
      <c r="P12" s="67"/>
      <c r="Q12" s="56">
        <f t="shared" si="26"/>
        <v>171</v>
      </c>
      <c r="R12" s="60" t="str">
        <f t="shared" si="9"/>
        <v/>
      </c>
      <c r="S12" s="60" t="str">
        <f t="shared" si="10"/>
        <v/>
      </c>
      <c r="T12" s="60" t="str">
        <f t="shared" si="11"/>
        <v/>
      </c>
      <c r="U12" s="60" t="str">
        <f t="shared" si="12"/>
        <v/>
      </c>
      <c r="V12" s="60" t="str">
        <f t="shared" si="13"/>
        <v/>
      </c>
      <c r="W12" s="60" t="str">
        <f t="shared" si="14"/>
        <v/>
      </c>
      <c r="X12" s="60" t="str">
        <f t="shared" si="15"/>
        <v/>
      </c>
      <c r="Y12" s="60" t="str">
        <f t="shared" si="16"/>
        <v/>
      </c>
      <c r="Z12" s="67"/>
      <c r="AA12" s="60"/>
      <c r="AB12" s="60"/>
      <c r="AC12" s="60"/>
      <c r="AD12" s="60">
        <f t="shared" si="17"/>
        <v>0</v>
      </c>
      <c r="AE12" s="67"/>
      <c r="AF12" s="68">
        <v>4</v>
      </c>
      <c r="AG12" s="60">
        <v>50</v>
      </c>
      <c r="AH12" s="60">
        <v>5</v>
      </c>
      <c r="AI12" s="60">
        <f t="shared" si="18"/>
        <v>55</v>
      </c>
      <c r="AJ12" s="67"/>
      <c r="AK12" s="60">
        <v>11</v>
      </c>
      <c r="AL12" s="60">
        <v>24</v>
      </c>
      <c r="AM12" s="60">
        <v>5</v>
      </c>
      <c r="AN12" s="60">
        <f t="shared" si="19"/>
        <v>29</v>
      </c>
      <c r="AO12" s="67"/>
      <c r="AP12" s="60"/>
      <c r="AQ12" s="60"/>
      <c r="AR12" s="60"/>
      <c r="AS12" s="60">
        <f t="shared" si="20"/>
        <v>0</v>
      </c>
      <c r="AT12" s="67"/>
      <c r="AU12" s="60">
        <v>8</v>
      </c>
      <c r="AV12" s="60">
        <v>32</v>
      </c>
      <c r="AW12" s="60">
        <v>5</v>
      </c>
      <c r="AX12" s="60">
        <f t="shared" si="21"/>
        <v>37</v>
      </c>
      <c r="AY12" s="67"/>
      <c r="AZ12" s="60">
        <v>5</v>
      </c>
      <c r="BA12" s="60">
        <v>45</v>
      </c>
      <c r="BB12" s="60">
        <v>5</v>
      </c>
      <c r="BC12" s="60">
        <f t="shared" si="22"/>
        <v>50</v>
      </c>
      <c r="BD12" s="67"/>
      <c r="BE12" s="68"/>
      <c r="BF12" s="60"/>
      <c r="BG12" s="60"/>
      <c r="BH12" s="60">
        <f t="shared" si="23"/>
        <v>0</v>
      </c>
      <c r="BI12" s="67"/>
      <c r="BJ12" s="60"/>
      <c r="BK12" s="60"/>
      <c r="BL12" s="60"/>
      <c r="BM12" s="60">
        <f t="shared" si="24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0</v>
      </c>
      <c r="BT12" s="60">
        <f t="shared" si="30"/>
        <v>1</v>
      </c>
      <c r="BU12" s="60">
        <f t="shared" si="31"/>
        <v>0</v>
      </c>
      <c r="BV12" s="60">
        <f t="shared" si="32"/>
        <v>0</v>
      </c>
      <c r="BW12" s="60">
        <f t="shared" si="33"/>
        <v>0</v>
      </c>
    </row>
    <row r="13" spans="1:75" s="66" customFormat="1" ht="15" x14ac:dyDescent="0.25">
      <c r="A13" s="56">
        <f t="shared" si="25"/>
        <v>8</v>
      </c>
      <c r="B13" s="77" t="s">
        <v>488</v>
      </c>
      <c r="C13" s="77" t="s">
        <v>489</v>
      </c>
      <c r="D13" s="77" t="s">
        <v>18</v>
      </c>
      <c r="E13" s="56">
        <f t="shared" si="34"/>
        <v>153</v>
      </c>
      <c r="F13" s="56">
        <f t="shared" si="0"/>
        <v>4</v>
      </c>
      <c r="G13" s="67"/>
      <c r="H13" s="60">
        <f t="shared" si="1"/>
        <v>4</v>
      </c>
      <c r="I13" s="60" t="str">
        <f t="shared" si="2"/>
        <v/>
      </c>
      <c r="J13" s="60">
        <f t="shared" si="3"/>
        <v>9</v>
      </c>
      <c r="K13" s="60">
        <f t="shared" si="4"/>
        <v>8</v>
      </c>
      <c r="L13" s="60">
        <f t="shared" si="5"/>
        <v>12</v>
      </c>
      <c r="M13" s="60" t="str">
        <f t="shared" si="6"/>
        <v/>
      </c>
      <c r="N13" s="60" t="str">
        <f t="shared" si="7"/>
        <v/>
      </c>
      <c r="O13" s="60" t="str">
        <f t="shared" si="8"/>
        <v/>
      </c>
      <c r="P13" s="67"/>
      <c r="Q13" s="56">
        <f t="shared" si="26"/>
        <v>153</v>
      </c>
      <c r="R13" s="60" t="str">
        <f t="shared" si="9"/>
        <v/>
      </c>
      <c r="S13" s="60" t="str">
        <f t="shared" si="10"/>
        <v/>
      </c>
      <c r="T13" s="60" t="str">
        <f t="shared" si="11"/>
        <v/>
      </c>
      <c r="U13" s="60" t="str">
        <f t="shared" si="12"/>
        <v/>
      </c>
      <c r="V13" s="60" t="str">
        <f t="shared" si="13"/>
        <v/>
      </c>
      <c r="W13" s="60" t="str">
        <f t="shared" si="14"/>
        <v/>
      </c>
      <c r="X13" s="60" t="str">
        <f t="shared" si="15"/>
        <v/>
      </c>
      <c r="Y13" s="60" t="str">
        <f t="shared" si="16"/>
        <v/>
      </c>
      <c r="Z13" s="67"/>
      <c r="AA13" s="60">
        <v>4</v>
      </c>
      <c r="AB13" s="60">
        <v>50</v>
      </c>
      <c r="AC13" s="60">
        <v>5</v>
      </c>
      <c r="AD13" s="60">
        <f t="shared" si="17"/>
        <v>55</v>
      </c>
      <c r="AE13" s="67"/>
      <c r="AF13" s="60"/>
      <c r="AG13" s="60"/>
      <c r="AH13" s="60"/>
      <c r="AI13" s="60">
        <f t="shared" si="18"/>
        <v>0</v>
      </c>
      <c r="AJ13" s="67"/>
      <c r="AK13" s="60">
        <v>9</v>
      </c>
      <c r="AL13" s="60">
        <v>29</v>
      </c>
      <c r="AM13" s="60">
        <v>5</v>
      </c>
      <c r="AN13" s="60">
        <f t="shared" si="19"/>
        <v>34</v>
      </c>
      <c r="AO13" s="67"/>
      <c r="AP13" s="60">
        <v>8</v>
      </c>
      <c r="AQ13" s="60">
        <v>32</v>
      </c>
      <c r="AR13" s="60">
        <v>5</v>
      </c>
      <c r="AS13" s="60">
        <f t="shared" si="20"/>
        <v>37</v>
      </c>
      <c r="AT13" s="67"/>
      <c r="AU13" s="60">
        <v>12</v>
      </c>
      <c r="AV13" s="60">
        <v>22</v>
      </c>
      <c r="AW13" s="60">
        <v>5</v>
      </c>
      <c r="AX13" s="60">
        <f t="shared" si="21"/>
        <v>27</v>
      </c>
      <c r="AY13" s="67"/>
      <c r="AZ13" s="60"/>
      <c r="BA13" s="60"/>
      <c r="BB13" s="60"/>
      <c r="BC13" s="60">
        <f t="shared" si="22"/>
        <v>0</v>
      </c>
      <c r="BD13" s="67"/>
      <c r="BE13" s="68"/>
      <c r="BF13" s="60"/>
      <c r="BG13" s="60"/>
      <c r="BH13" s="60">
        <f t="shared" si="23"/>
        <v>0</v>
      </c>
      <c r="BI13" s="67"/>
      <c r="BJ13" s="60"/>
      <c r="BK13" s="60"/>
      <c r="BL13" s="60"/>
      <c r="BM13" s="60">
        <f t="shared" si="24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0</v>
      </c>
      <c r="BT13" s="60">
        <f t="shared" si="30"/>
        <v>1</v>
      </c>
      <c r="BU13" s="60">
        <f t="shared" si="31"/>
        <v>0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5"/>
        <v>8</v>
      </c>
      <c r="B14" s="78" t="s">
        <v>640</v>
      </c>
      <c r="C14" s="78" t="s">
        <v>641</v>
      </c>
      <c r="D14" s="78" t="s">
        <v>11</v>
      </c>
      <c r="E14" s="56">
        <f t="shared" si="34"/>
        <v>153</v>
      </c>
      <c r="F14" s="56">
        <f t="shared" si="0"/>
        <v>3</v>
      </c>
      <c r="G14" s="67"/>
      <c r="H14" s="60" t="str">
        <f t="shared" si="1"/>
        <v/>
      </c>
      <c r="I14" s="60" t="str">
        <f t="shared" si="2"/>
        <v/>
      </c>
      <c r="J14" s="60">
        <f t="shared" si="3"/>
        <v>2</v>
      </c>
      <c r="K14" s="60">
        <f t="shared" si="4"/>
        <v>9</v>
      </c>
      <c r="L14" s="60">
        <f t="shared" si="5"/>
        <v>9</v>
      </c>
      <c r="M14" s="60" t="str">
        <f t="shared" si="6"/>
        <v/>
      </c>
      <c r="N14" s="60" t="str">
        <f t="shared" si="7"/>
        <v/>
      </c>
      <c r="O14" s="60" t="str">
        <f t="shared" si="8"/>
        <v/>
      </c>
      <c r="P14" s="67"/>
      <c r="Q14" s="56">
        <f t="shared" si="26"/>
        <v>153</v>
      </c>
      <c r="R14" s="60" t="str">
        <f t="shared" si="9"/>
        <v/>
      </c>
      <c r="S14" s="60" t="str">
        <f t="shared" si="10"/>
        <v/>
      </c>
      <c r="T14" s="60" t="str">
        <f t="shared" si="11"/>
        <v/>
      </c>
      <c r="U14" s="60" t="str">
        <f t="shared" si="12"/>
        <v/>
      </c>
      <c r="V14" s="60" t="str">
        <f t="shared" si="13"/>
        <v/>
      </c>
      <c r="W14" s="60" t="str">
        <f t="shared" si="14"/>
        <v/>
      </c>
      <c r="X14" s="60" t="str">
        <f t="shared" si="15"/>
        <v/>
      </c>
      <c r="Y14" s="60" t="str">
        <f t="shared" si="16"/>
        <v/>
      </c>
      <c r="Z14" s="67"/>
      <c r="AA14" s="60"/>
      <c r="AB14" s="60"/>
      <c r="AC14" s="60"/>
      <c r="AD14" s="60">
        <f t="shared" si="17"/>
        <v>0</v>
      </c>
      <c r="AE14" s="67"/>
      <c r="AF14" s="60"/>
      <c r="AG14" s="60"/>
      <c r="AH14" s="60"/>
      <c r="AI14" s="60">
        <f t="shared" si="18"/>
        <v>0</v>
      </c>
      <c r="AJ14" s="67"/>
      <c r="AK14" s="60">
        <v>2</v>
      </c>
      <c r="AL14" s="60">
        <v>80</v>
      </c>
      <c r="AM14" s="60">
        <v>5</v>
      </c>
      <c r="AN14" s="60">
        <f t="shared" si="19"/>
        <v>85</v>
      </c>
      <c r="AO14" s="67"/>
      <c r="AP14" s="60">
        <v>9</v>
      </c>
      <c r="AQ14" s="60">
        <v>29</v>
      </c>
      <c r="AR14" s="60">
        <v>5</v>
      </c>
      <c r="AS14" s="60">
        <f t="shared" si="20"/>
        <v>34</v>
      </c>
      <c r="AT14" s="67"/>
      <c r="AU14" s="60">
        <v>9</v>
      </c>
      <c r="AV14" s="60">
        <v>29</v>
      </c>
      <c r="AW14" s="60">
        <v>5</v>
      </c>
      <c r="AX14" s="60">
        <f t="shared" si="21"/>
        <v>34</v>
      </c>
      <c r="AY14" s="67"/>
      <c r="AZ14" s="60"/>
      <c r="BA14" s="60"/>
      <c r="BB14" s="60"/>
      <c r="BC14" s="60">
        <f t="shared" si="22"/>
        <v>0</v>
      </c>
      <c r="BD14" s="67"/>
      <c r="BE14" s="60"/>
      <c r="BF14" s="60"/>
      <c r="BG14" s="60"/>
      <c r="BH14" s="60">
        <f t="shared" si="23"/>
        <v>0</v>
      </c>
      <c r="BI14" s="67"/>
      <c r="BJ14" s="60"/>
      <c r="BK14" s="60"/>
      <c r="BL14" s="60"/>
      <c r="BM14" s="60">
        <f t="shared" si="24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0</v>
      </c>
      <c r="BS14" s="60">
        <f t="shared" si="29"/>
        <v>0</v>
      </c>
      <c r="BT14" s="60">
        <f t="shared" si="30"/>
        <v>0</v>
      </c>
      <c r="BU14" s="60">
        <f t="shared" si="31"/>
        <v>1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5"/>
        <v>10</v>
      </c>
      <c r="B15" s="77" t="s">
        <v>492</v>
      </c>
      <c r="C15" s="77" t="s">
        <v>493</v>
      </c>
      <c r="D15" s="77" t="s">
        <v>120</v>
      </c>
      <c r="E15" s="56">
        <f t="shared" si="34"/>
        <v>148</v>
      </c>
      <c r="F15" s="56">
        <f t="shared" si="0"/>
        <v>6</v>
      </c>
      <c r="G15" s="67"/>
      <c r="H15" s="60">
        <f t="shared" si="1"/>
        <v>6</v>
      </c>
      <c r="I15" s="82" t="str">
        <f t="shared" si="2"/>
        <v>DSQ</v>
      </c>
      <c r="J15" s="82" t="str">
        <f t="shared" si="3"/>
        <v>DSQ</v>
      </c>
      <c r="K15" s="60">
        <f t="shared" si="4"/>
        <v>10</v>
      </c>
      <c r="L15" s="60">
        <f t="shared" si="5"/>
        <v>15</v>
      </c>
      <c r="M15" s="60">
        <f t="shared" si="6"/>
        <v>7</v>
      </c>
      <c r="N15" s="60" t="str">
        <f t="shared" si="7"/>
        <v/>
      </c>
      <c r="O15" s="60" t="str">
        <f t="shared" si="8"/>
        <v/>
      </c>
      <c r="P15" s="67"/>
      <c r="Q15" s="56">
        <f t="shared" si="26"/>
        <v>148</v>
      </c>
      <c r="R15" s="60">
        <f t="shared" si="9"/>
        <v>40</v>
      </c>
      <c r="S15" s="82">
        <f t="shared" si="10"/>
        <v>0</v>
      </c>
      <c r="T15" s="82">
        <f t="shared" si="11"/>
        <v>0</v>
      </c>
      <c r="U15" s="60">
        <f t="shared" si="12"/>
        <v>26</v>
      </c>
      <c r="V15" s="60">
        <f t="shared" si="13"/>
        <v>16</v>
      </c>
      <c r="W15" s="60">
        <f t="shared" si="14"/>
        <v>36</v>
      </c>
      <c r="X15" s="60" t="str">
        <f t="shared" si="15"/>
        <v/>
      </c>
      <c r="Y15" s="60" t="str">
        <f t="shared" si="16"/>
        <v/>
      </c>
      <c r="Z15" s="67"/>
      <c r="AA15" s="60">
        <v>6</v>
      </c>
      <c r="AB15" s="60">
        <v>40</v>
      </c>
      <c r="AC15" s="60">
        <v>5</v>
      </c>
      <c r="AD15" s="60">
        <f t="shared" si="17"/>
        <v>45</v>
      </c>
      <c r="AE15" s="67"/>
      <c r="AF15" s="76" t="s">
        <v>56</v>
      </c>
      <c r="AG15" s="60">
        <v>0</v>
      </c>
      <c r="AH15" s="60">
        <v>5</v>
      </c>
      <c r="AI15" s="60">
        <f t="shared" si="18"/>
        <v>5</v>
      </c>
      <c r="AJ15" s="67"/>
      <c r="AK15" s="79" t="s">
        <v>56</v>
      </c>
      <c r="AL15" s="60">
        <v>0</v>
      </c>
      <c r="AM15" s="60">
        <v>5</v>
      </c>
      <c r="AN15" s="60">
        <f t="shared" si="19"/>
        <v>5</v>
      </c>
      <c r="AO15" s="67"/>
      <c r="AP15" s="60">
        <v>10</v>
      </c>
      <c r="AQ15" s="60">
        <v>26</v>
      </c>
      <c r="AR15" s="60">
        <v>5</v>
      </c>
      <c r="AS15" s="60">
        <f t="shared" si="20"/>
        <v>31</v>
      </c>
      <c r="AT15" s="67"/>
      <c r="AU15" s="60">
        <v>15</v>
      </c>
      <c r="AV15" s="60">
        <v>16</v>
      </c>
      <c r="AW15" s="60">
        <v>5</v>
      </c>
      <c r="AX15" s="60">
        <f t="shared" si="21"/>
        <v>21</v>
      </c>
      <c r="AY15" s="67"/>
      <c r="AZ15" s="60">
        <v>7</v>
      </c>
      <c r="BA15" s="60">
        <v>36</v>
      </c>
      <c r="BB15" s="60">
        <v>5</v>
      </c>
      <c r="BC15" s="60">
        <f t="shared" si="22"/>
        <v>41</v>
      </c>
      <c r="BD15" s="67"/>
      <c r="BE15" s="60"/>
      <c r="BF15" s="60"/>
      <c r="BG15" s="60"/>
      <c r="BH15" s="60">
        <f t="shared" si="23"/>
        <v>0</v>
      </c>
      <c r="BI15" s="67"/>
      <c r="BJ15" s="60"/>
      <c r="BK15" s="60"/>
      <c r="BL15" s="60"/>
      <c r="BM15" s="60">
        <f t="shared" si="24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1</v>
      </c>
      <c r="BS15" s="60">
        <f t="shared" si="29"/>
        <v>0</v>
      </c>
      <c r="BT15" s="60">
        <f t="shared" si="30"/>
        <v>0</v>
      </c>
      <c r="BU15" s="60">
        <f t="shared" si="31"/>
        <v>0</v>
      </c>
      <c r="BV15" s="60">
        <f t="shared" si="32"/>
        <v>0</v>
      </c>
      <c r="BW15" s="60">
        <f t="shared" si="33"/>
        <v>0</v>
      </c>
    </row>
    <row r="16" spans="1:75" s="66" customFormat="1" ht="15" x14ac:dyDescent="0.25">
      <c r="A16" s="56">
        <f t="shared" si="25"/>
        <v>11</v>
      </c>
      <c r="B16" s="78" t="s">
        <v>651</v>
      </c>
      <c r="C16" s="78" t="s">
        <v>652</v>
      </c>
      <c r="D16" s="78" t="s">
        <v>243</v>
      </c>
      <c r="E16" s="56">
        <f t="shared" si="34"/>
        <v>121</v>
      </c>
      <c r="F16" s="56">
        <f t="shared" si="0"/>
        <v>4</v>
      </c>
      <c r="G16" s="67"/>
      <c r="H16" s="60" t="str">
        <f t="shared" si="1"/>
        <v/>
      </c>
      <c r="I16" s="60" t="str">
        <f t="shared" si="2"/>
        <v/>
      </c>
      <c r="J16" s="60">
        <f t="shared" si="3"/>
        <v>10</v>
      </c>
      <c r="K16" s="60" t="str">
        <f t="shared" si="4"/>
        <v>DNF</v>
      </c>
      <c r="L16" s="60">
        <f t="shared" si="5"/>
        <v>16</v>
      </c>
      <c r="M16" s="60">
        <f t="shared" si="6"/>
        <v>3</v>
      </c>
      <c r="N16" s="60" t="str">
        <f t="shared" si="7"/>
        <v/>
      </c>
      <c r="O16" s="60" t="str">
        <f t="shared" si="8"/>
        <v/>
      </c>
      <c r="P16" s="67"/>
      <c r="Q16" s="56">
        <f t="shared" si="26"/>
        <v>121</v>
      </c>
      <c r="R16" s="60" t="str">
        <f t="shared" si="9"/>
        <v/>
      </c>
      <c r="S16" s="60" t="str">
        <f t="shared" si="10"/>
        <v/>
      </c>
      <c r="T16" s="60" t="str">
        <f t="shared" si="11"/>
        <v/>
      </c>
      <c r="U16" s="60" t="str">
        <f t="shared" si="12"/>
        <v/>
      </c>
      <c r="V16" s="60" t="str">
        <f t="shared" si="13"/>
        <v/>
      </c>
      <c r="W16" s="60" t="str">
        <f t="shared" si="14"/>
        <v/>
      </c>
      <c r="X16" s="60" t="str">
        <f t="shared" si="15"/>
        <v/>
      </c>
      <c r="Y16" s="60" t="str">
        <f t="shared" si="16"/>
        <v/>
      </c>
      <c r="Z16" s="67"/>
      <c r="AA16" s="60"/>
      <c r="AB16" s="60"/>
      <c r="AC16" s="60"/>
      <c r="AD16" s="60">
        <f t="shared" si="17"/>
        <v>0</v>
      </c>
      <c r="AE16" s="67"/>
      <c r="AF16" s="60"/>
      <c r="AG16" s="60"/>
      <c r="AH16" s="60"/>
      <c r="AI16" s="60">
        <f t="shared" si="18"/>
        <v>0</v>
      </c>
      <c r="AJ16" s="67"/>
      <c r="AK16" s="60">
        <v>10</v>
      </c>
      <c r="AL16" s="60">
        <v>26</v>
      </c>
      <c r="AM16" s="60">
        <v>5</v>
      </c>
      <c r="AN16" s="60">
        <f t="shared" si="19"/>
        <v>31</v>
      </c>
      <c r="AO16" s="67"/>
      <c r="AP16" s="79" t="s">
        <v>126</v>
      </c>
      <c r="AQ16" s="60">
        <v>0</v>
      </c>
      <c r="AR16" s="60">
        <v>5</v>
      </c>
      <c r="AS16" s="60">
        <f t="shared" si="20"/>
        <v>5</v>
      </c>
      <c r="AT16" s="67"/>
      <c r="AU16" s="60">
        <v>16</v>
      </c>
      <c r="AV16" s="60">
        <v>15</v>
      </c>
      <c r="AW16" s="60">
        <v>5</v>
      </c>
      <c r="AX16" s="60">
        <f t="shared" si="21"/>
        <v>20</v>
      </c>
      <c r="AY16" s="67"/>
      <c r="AZ16" s="60">
        <v>3</v>
      </c>
      <c r="BA16" s="60">
        <v>60</v>
      </c>
      <c r="BB16" s="60">
        <v>5</v>
      </c>
      <c r="BC16" s="60">
        <f t="shared" si="22"/>
        <v>65</v>
      </c>
      <c r="BD16" s="67"/>
      <c r="BE16" s="60"/>
      <c r="BF16" s="60"/>
      <c r="BG16" s="60"/>
      <c r="BH16" s="60">
        <f t="shared" si="23"/>
        <v>0</v>
      </c>
      <c r="BI16" s="67"/>
      <c r="BJ16" s="60"/>
      <c r="BK16" s="60"/>
      <c r="BL16" s="60"/>
      <c r="BM16" s="60">
        <f t="shared" si="24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0</v>
      </c>
      <c r="BT16" s="60">
        <f t="shared" si="30"/>
        <v>1</v>
      </c>
      <c r="BU16" s="60">
        <f t="shared" si="31"/>
        <v>0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5"/>
        <v>12</v>
      </c>
      <c r="B17" s="77" t="s">
        <v>485</v>
      </c>
      <c r="C17" s="77" t="s">
        <v>486</v>
      </c>
      <c r="D17" s="77" t="s">
        <v>487</v>
      </c>
      <c r="E17" s="56">
        <f t="shared" si="34"/>
        <v>120</v>
      </c>
      <c r="F17" s="56">
        <f t="shared" si="0"/>
        <v>2</v>
      </c>
      <c r="G17" s="67"/>
      <c r="H17" s="60">
        <f t="shared" si="1"/>
        <v>3</v>
      </c>
      <c r="I17" s="60" t="str">
        <f t="shared" si="2"/>
        <v/>
      </c>
      <c r="J17" s="60" t="str">
        <f t="shared" si="3"/>
        <v/>
      </c>
      <c r="K17" s="60" t="str">
        <f t="shared" si="4"/>
        <v/>
      </c>
      <c r="L17" s="60">
        <f t="shared" si="5"/>
        <v>4</v>
      </c>
      <c r="M17" s="60" t="str">
        <f t="shared" si="6"/>
        <v/>
      </c>
      <c r="N17" s="60" t="str">
        <f t="shared" si="7"/>
        <v/>
      </c>
      <c r="O17" s="60" t="str">
        <f t="shared" si="8"/>
        <v/>
      </c>
      <c r="P17" s="67"/>
      <c r="Q17" s="56">
        <f t="shared" si="26"/>
        <v>120</v>
      </c>
      <c r="R17" s="60" t="str">
        <f t="shared" si="9"/>
        <v/>
      </c>
      <c r="S17" s="60" t="str">
        <f t="shared" si="10"/>
        <v/>
      </c>
      <c r="T17" s="60" t="str">
        <f t="shared" si="11"/>
        <v/>
      </c>
      <c r="U17" s="60" t="str">
        <f t="shared" si="12"/>
        <v/>
      </c>
      <c r="V17" s="60" t="str">
        <f t="shared" si="13"/>
        <v/>
      </c>
      <c r="W17" s="60" t="str">
        <f t="shared" si="14"/>
        <v/>
      </c>
      <c r="X17" s="60" t="str">
        <f t="shared" si="15"/>
        <v/>
      </c>
      <c r="Y17" s="60" t="str">
        <f t="shared" si="16"/>
        <v/>
      </c>
      <c r="Z17" s="67"/>
      <c r="AA17" s="60">
        <v>3</v>
      </c>
      <c r="AB17" s="60">
        <v>60</v>
      </c>
      <c r="AC17" s="60">
        <v>5</v>
      </c>
      <c r="AD17" s="60">
        <f t="shared" si="17"/>
        <v>65</v>
      </c>
      <c r="AE17" s="67"/>
      <c r="AF17" s="60"/>
      <c r="AG17" s="60"/>
      <c r="AH17" s="60"/>
      <c r="AI17" s="60">
        <f t="shared" si="18"/>
        <v>0</v>
      </c>
      <c r="AJ17" s="67"/>
      <c r="AK17" s="60"/>
      <c r="AL17" s="60"/>
      <c r="AM17" s="60"/>
      <c r="AN17" s="60">
        <f t="shared" si="19"/>
        <v>0</v>
      </c>
      <c r="AO17" s="67"/>
      <c r="AP17" s="60"/>
      <c r="AQ17" s="60"/>
      <c r="AR17" s="60"/>
      <c r="AS17" s="60">
        <f t="shared" si="20"/>
        <v>0</v>
      </c>
      <c r="AT17" s="67"/>
      <c r="AU17" s="60">
        <v>4</v>
      </c>
      <c r="AV17" s="60">
        <v>50</v>
      </c>
      <c r="AW17" s="60">
        <v>5</v>
      </c>
      <c r="AX17" s="60">
        <f t="shared" si="21"/>
        <v>55</v>
      </c>
      <c r="AY17" s="67"/>
      <c r="AZ17" s="60"/>
      <c r="BA17" s="60"/>
      <c r="BB17" s="60"/>
      <c r="BC17" s="60">
        <f t="shared" si="22"/>
        <v>0</v>
      </c>
      <c r="BD17" s="67"/>
      <c r="BE17" s="60"/>
      <c r="BF17" s="60"/>
      <c r="BG17" s="60"/>
      <c r="BH17" s="60">
        <f t="shared" si="23"/>
        <v>0</v>
      </c>
      <c r="BI17" s="67"/>
      <c r="BJ17" s="60"/>
      <c r="BK17" s="60"/>
      <c r="BL17" s="60"/>
      <c r="BM17" s="60">
        <f t="shared" si="24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0</v>
      </c>
      <c r="BS17" s="60">
        <f t="shared" si="29"/>
        <v>0</v>
      </c>
      <c r="BT17" s="60">
        <f t="shared" si="30"/>
        <v>0</v>
      </c>
      <c r="BU17" s="60">
        <f t="shared" si="31"/>
        <v>0</v>
      </c>
      <c r="BV17" s="60">
        <f t="shared" si="32"/>
        <v>1</v>
      </c>
      <c r="BW17" s="60">
        <f t="shared" si="33"/>
        <v>0</v>
      </c>
    </row>
    <row r="18" spans="1:75" s="66" customFormat="1" ht="15" x14ac:dyDescent="0.25">
      <c r="A18" s="56">
        <f t="shared" si="25"/>
        <v>13</v>
      </c>
      <c r="B18" s="78" t="s">
        <v>642</v>
      </c>
      <c r="C18" s="78" t="s">
        <v>643</v>
      </c>
      <c r="D18" s="78" t="s">
        <v>18</v>
      </c>
      <c r="E18" s="56">
        <f t="shared" si="34"/>
        <v>105</v>
      </c>
      <c r="F18" s="56">
        <f t="shared" si="0"/>
        <v>3</v>
      </c>
      <c r="G18" s="67"/>
      <c r="H18" s="60" t="str">
        <f t="shared" si="1"/>
        <v/>
      </c>
      <c r="I18" s="60" t="str">
        <f t="shared" si="2"/>
        <v/>
      </c>
      <c r="J18" s="60" t="str">
        <f t="shared" si="3"/>
        <v>DSQ</v>
      </c>
      <c r="K18" s="60">
        <f t="shared" si="4"/>
        <v>5</v>
      </c>
      <c r="L18" s="60">
        <f t="shared" si="5"/>
        <v>5</v>
      </c>
      <c r="M18" s="60" t="str">
        <f t="shared" si="6"/>
        <v/>
      </c>
      <c r="N18" s="60" t="str">
        <f t="shared" si="7"/>
        <v/>
      </c>
      <c r="O18" s="60" t="str">
        <f t="shared" si="8"/>
        <v/>
      </c>
      <c r="P18" s="67"/>
      <c r="Q18" s="56">
        <f t="shared" si="26"/>
        <v>105</v>
      </c>
      <c r="R18" s="60" t="str">
        <f t="shared" si="9"/>
        <v/>
      </c>
      <c r="S18" s="60" t="str">
        <f t="shared" si="10"/>
        <v/>
      </c>
      <c r="T18" s="60" t="str">
        <f t="shared" si="11"/>
        <v/>
      </c>
      <c r="U18" s="60" t="str">
        <f t="shared" si="12"/>
        <v/>
      </c>
      <c r="V18" s="60" t="str">
        <f t="shared" si="13"/>
        <v/>
      </c>
      <c r="W18" s="60" t="str">
        <f t="shared" si="14"/>
        <v/>
      </c>
      <c r="X18" s="60" t="str">
        <f t="shared" si="15"/>
        <v/>
      </c>
      <c r="Y18" s="60" t="str">
        <f t="shared" si="16"/>
        <v/>
      </c>
      <c r="Z18" s="67"/>
      <c r="AA18" s="60"/>
      <c r="AB18" s="60"/>
      <c r="AC18" s="60"/>
      <c r="AD18" s="60">
        <f t="shared" si="17"/>
        <v>0</v>
      </c>
      <c r="AE18" s="67"/>
      <c r="AF18" s="60"/>
      <c r="AG18" s="60"/>
      <c r="AH18" s="60"/>
      <c r="AI18" s="60">
        <f t="shared" si="18"/>
        <v>0</v>
      </c>
      <c r="AJ18" s="67"/>
      <c r="AK18" s="79" t="s">
        <v>56</v>
      </c>
      <c r="AL18" s="60">
        <v>0</v>
      </c>
      <c r="AM18" s="60">
        <v>5</v>
      </c>
      <c r="AN18" s="60">
        <f t="shared" si="19"/>
        <v>5</v>
      </c>
      <c r="AO18" s="67"/>
      <c r="AP18" s="60">
        <v>5</v>
      </c>
      <c r="AQ18" s="60">
        <v>45</v>
      </c>
      <c r="AR18" s="60">
        <v>5</v>
      </c>
      <c r="AS18" s="60">
        <f t="shared" si="20"/>
        <v>50</v>
      </c>
      <c r="AT18" s="67"/>
      <c r="AU18" s="60">
        <v>5</v>
      </c>
      <c r="AV18" s="60">
        <v>45</v>
      </c>
      <c r="AW18" s="60">
        <v>5</v>
      </c>
      <c r="AX18" s="60">
        <f t="shared" si="21"/>
        <v>50</v>
      </c>
      <c r="AY18" s="67"/>
      <c r="AZ18" s="60"/>
      <c r="BA18" s="60"/>
      <c r="BB18" s="60"/>
      <c r="BC18" s="60">
        <f t="shared" si="22"/>
        <v>0</v>
      </c>
      <c r="BD18" s="67"/>
      <c r="BE18" s="60"/>
      <c r="BF18" s="60"/>
      <c r="BG18" s="60"/>
      <c r="BH18" s="60">
        <f t="shared" si="23"/>
        <v>0</v>
      </c>
      <c r="BI18" s="67"/>
      <c r="BJ18" s="60"/>
      <c r="BK18" s="60"/>
      <c r="BL18" s="60"/>
      <c r="BM18" s="60">
        <f t="shared" si="24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0</v>
      </c>
      <c r="BS18" s="60">
        <f t="shared" si="29"/>
        <v>0</v>
      </c>
      <c r="BT18" s="60">
        <f t="shared" si="30"/>
        <v>0</v>
      </c>
      <c r="BU18" s="60">
        <f t="shared" si="31"/>
        <v>1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5"/>
        <v>14</v>
      </c>
      <c r="B19" s="78" t="s">
        <v>646</v>
      </c>
      <c r="C19" s="78" t="s">
        <v>647</v>
      </c>
      <c r="D19" s="78" t="s">
        <v>11</v>
      </c>
      <c r="E19" s="56">
        <f t="shared" si="34"/>
        <v>104</v>
      </c>
      <c r="F19" s="56">
        <f t="shared" si="0"/>
        <v>3</v>
      </c>
      <c r="G19" s="67"/>
      <c r="H19" s="60" t="str">
        <f t="shared" si="1"/>
        <v/>
      </c>
      <c r="I19" s="60" t="str">
        <f t="shared" si="2"/>
        <v/>
      </c>
      <c r="J19" s="60">
        <f t="shared" si="3"/>
        <v>7</v>
      </c>
      <c r="K19" s="60" t="str">
        <f t="shared" si="4"/>
        <v/>
      </c>
      <c r="L19" s="60">
        <f t="shared" si="5"/>
        <v>11</v>
      </c>
      <c r="M19" s="60">
        <f t="shared" si="6"/>
        <v>9</v>
      </c>
      <c r="N19" s="60" t="str">
        <f t="shared" si="7"/>
        <v/>
      </c>
      <c r="O19" s="60" t="str">
        <f t="shared" si="8"/>
        <v/>
      </c>
      <c r="P19" s="67"/>
      <c r="Q19" s="56">
        <f t="shared" si="26"/>
        <v>104</v>
      </c>
      <c r="R19" s="60" t="str">
        <f t="shared" si="9"/>
        <v/>
      </c>
      <c r="S19" s="60" t="str">
        <f t="shared" si="10"/>
        <v/>
      </c>
      <c r="T19" s="60" t="str">
        <f t="shared" si="11"/>
        <v/>
      </c>
      <c r="U19" s="60" t="str">
        <f t="shared" si="12"/>
        <v/>
      </c>
      <c r="V19" s="60" t="str">
        <f t="shared" si="13"/>
        <v/>
      </c>
      <c r="W19" s="60" t="str">
        <f t="shared" si="14"/>
        <v/>
      </c>
      <c r="X19" s="60" t="str">
        <f t="shared" si="15"/>
        <v/>
      </c>
      <c r="Y19" s="60" t="str">
        <f t="shared" si="16"/>
        <v/>
      </c>
      <c r="Z19" s="67"/>
      <c r="AA19" s="60"/>
      <c r="AB19" s="60"/>
      <c r="AC19" s="60"/>
      <c r="AD19" s="60">
        <f t="shared" si="17"/>
        <v>0</v>
      </c>
      <c r="AE19" s="67"/>
      <c r="AF19" s="60"/>
      <c r="AG19" s="60"/>
      <c r="AH19" s="60"/>
      <c r="AI19" s="60">
        <f t="shared" si="18"/>
        <v>0</v>
      </c>
      <c r="AJ19" s="67"/>
      <c r="AK19" s="60">
        <v>7</v>
      </c>
      <c r="AL19" s="60">
        <v>36</v>
      </c>
      <c r="AM19" s="60">
        <v>5</v>
      </c>
      <c r="AN19" s="60">
        <f t="shared" si="19"/>
        <v>41</v>
      </c>
      <c r="AO19" s="67"/>
      <c r="AP19" s="60"/>
      <c r="AQ19" s="60"/>
      <c r="AR19" s="60"/>
      <c r="AS19" s="60">
        <f t="shared" si="20"/>
        <v>0</v>
      </c>
      <c r="AT19" s="67"/>
      <c r="AU19" s="60">
        <v>11</v>
      </c>
      <c r="AV19" s="60">
        <v>24</v>
      </c>
      <c r="AW19" s="60">
        <v>5</v>
      </c>
      <c r="AX19" s="60">
        <f t="shared" si="21"/>
        <v>29</v>
      </c>
      <c r="AY19" s="67"/>
      <c r="AZ19" s="60">
        <v>9</v>
      </c>
      <c r="BA19" s="60">
        <v>29</v>
      </c>
      <c r="BB19" s="60">
        <v>5</v>
      </c>
      <c r="BC19" s="60">
        <f t="shared" si="22"/>
        <v>34</v>
      </c>
      <c r="BD19" s="67"/>
      <c r="BE19" s="68"/>
      <c r="BF19" s="60"/>
      <c r="BG19" s="60"/>
      <c r="BH19" s="60">
        <f t="shared" si="23"/>
        <v>0</v>
      </c>
      <c r="BI19" s="67"/>
      <c r="BJ19" s="60"/>
      <c r="BK19" s="60"/>
      <c r="BL19" s="60"/>
      <c r="BM19" s="60">
        <f t="shared" si="24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0</v>
      </c>
      <c r="BT19" s="60">
        <f>IF($F18=4,1,0)</f>
        <v>0</v>
      </c>
      <c r="BU19" s="60">
        <f>IF($F18=3,1,0)</f>
        <v>1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5"/>
        <v>15</v>
      </c>
      <c r="B20" s="78" t="s">
        <v>648</v>
      </c>
      <c r="C20" s="78" t="s">
        <v>649</v>
      </c>
      <c r="D20" s="78" t="s">
        <v>11</v>
      </c>
      <c r="E20" s="56">
        <f t="shared" si="34"/>
        <v>85</v>
      </c>
      <c r="F20" s="56">
        <f t="shared" si="0"/>
        <v>3</v>
      </c>
      <c r="G20" s="67"/>
      <c r="H20" s="60" t="str">
        <f t="shared" si="1"/>
        <v/>
      </c>
      <c r="I20" s="60" t="str">
        <f t="shared" si="2"/>
        <v/>
      </c>
      <c r="J20" s="60">
        <f t="shared" si="3"/>
        <v>4</v>
      </c>
      <c r="K20" s="60" t="str">
        <f t="shared" si="4"/>
        <v>DNF</v>
      </c>
      <c r="L20" s="60">
        <f t="shared" si="5"/>
        <v>13</v>
      </c>
      <c r="M20" s="60" t="str">
        <f t="shared" si="6"/>
        <v/>
      </c>
      <c r="N20" s="60" t="str">
        <f t="shared" si="7"/>
        <v/>
      </c>
      <c r="O20" s="60" t="str">
        <f t="shared" si="8"/>
        <v/>
      </c>
      <c r="P20" s="67"/>
      <c r="Q20" s="56">
        <f t="shared" si="26"/>
        <v>85</v>
      </c>
      <c r="R20" s="60" t="str">
        <f t="shared" si="9"/>
        <v/>
      </c>
      <c r="S20" s="60" t="str">
        <f t="shared" si="10"/>
        <v/>
      </c>
      <c r="T20" s="60" t="str">
        <f t="shared" si="11"/>
        <v/>
      </c>
      <c r="U20" s="60" t="str">
        <f t="shared" si="12"/>
        <v/>
      </c>
      <c r="V20" s="60" t="str">
        <f t="shared" si="13"/>
        <v/>
      </c>
      <c r="W20" s="60" t="str">
        <f t="shared" si="14"/>
        <v/>
      </c>
      <c r="X20" s="60" t="str">
        <f t="shared" si="15"/>
        <v/>
      </c>
      <c r="Y20" s="60" t="str">
        <f t="shared" si="16"/>
        <v/>
      </c>
      <c r="Z20" s="67"/>
      <c r="AA20" s="60"/>
      <c r="AB20" s="60"/>
      <c r="AC20" s="60"/>
      <c r="AD20" s="60">
        <f t="shared" si="17"/>
        <v>0</v>
      </c>
      <c r="AE20" s="67"/>
      <c r="AF20" s="60"/>
      <c r="AG20" s="60"/>
      <c r="AH20" s="60"/>
      <c r="AI20" s="60">
        <f t="shared" si="18"/>
        <v>0</v>
      </c>
      <c r="AJ20" s="67"/>
      <c r="AK20" s="68">
        <v>4</v>
      </c>
      <c r="AL20" s="60">
        <v>50</v>
      </c>
      <c r="AM20" s="60">
        <v>5</v>
      </c>
      <c r="AN20" s="60">
        <f t="shared" si="19"/>
        <v>55</v>
      </c>
      <c r="AO20" s="67"/>
      <c r="AP20" s="79" t="s">
        <v>126</v>
      </c>
      <c r="AQ20" s="60">
        <v>0</v>
      </c>
      <c r="AR20" s="60">
        <v>5</v>
      </c>
      <c r="AS20" s="60">
        <f t="shared" si="20"/>
        <v>5</v>
      </c>
      <c r="AT20" s="67"/>
      <c r="AU20" s="60">
        <v>13</v>
      </c>
      <c r="AV20" s="60">
        <v>20</v>
      </c>
      <c r="AW20" s="60">
        <v>5</v>
      </c>
      <c r="AX20" s="60">
        <f t="shared" si="21"/>
        <v>25</v>
      </c>
      <c r="AY20" s="67"/>
      <c r="AZ20" s="60"/>
      <c r="BA20" s="60"/>
      <c r="BB20" s="60"/>
      <c r="BC20" s="60">
        <f t="shared" si="22"/>
        <v>0</v>
      </c>
      <c r="BD20" s="67"/>
      <c r="BE20" s="60"/>
      <c r="BF20" s="60"/>
      <c r="BG20" s="60"/>
      <c r="BH20" s="60">
        <f t="shared" si="23"/>
        <v>0</v>
      </c>
      <c r="BI20" s="67"/>
      <c r="BJ20" s="60"/>
      <c r="BK20" s="60"/>
      <c r="BL20" s="60"/>
      <c r="BM20" s="60">
        <f t="shared" si="24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0</v>
      </c>
      <c r="BT20" s="60">
        <f>IF($F19=4,1,0)</f>
        <v>0</v>
      </c>
      <c r="BU20" s="60">
        <f>IF($F19=3,1,0)</f>
        <v>1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5"/>
        <v>15</v>
      </c>
      <c r="B21" s="87" t="s">
        <v>686</v>
      </c>
      <c r="C21" s="66" t="s">
        <v>687</v>
      </c>
      <c r="D21" s="87" t="s">
        <v>613</v>
      </c>
      <c r="E21" s="56">
        <f t="shared" si="34"/>
        <v>85</v>
      </c>
      <c r="F21" s="56">
        <f t="shared" si="0"/>
        <v>1</v>
      </c>
      <c r="G21" s="67"/>
      <c r="H21" s="60" t="str">
        <f t="shared" si="1"/>
        <v/>
      </c>
      <c r="I21" s="60" t="str">
        <f t="shared" si="2"/>
        <v/>
      </c>
      <c r="J21" s="60" t="str">
        <f t="shared" si="3"/>
        <v/>
      </c>
      <c r="K21" s="60" t="str">
        <f t="shared" si="4"/>
        <v/>
      </c>
      <c r="L21" s="60" t="str">
        <f t="shared" si="5"/>
        <v/>
      </c>
      <c r="M21" s="60" t="str">
        <f>IF(AU21="","",AU21)</f>
        <v/>
      </c>
      <c r="N21" s="60">
        <f>IF(AZ21="","",AZ21)</f>
        <v>2</v>
      </c>
      <c r="O21" s="60" t="str">
        <f>IF(BE21="","",BE21)</f>
        <v/>
      </c>
      <c r="P21" s="67"/>
      <c r="Q21" s="56">
        <f t="shared" si="26"/>
        <v>85</v>
      </c>
      <c r="R21" s="60" t="str">
        <f t="shared" si="9"/>
        <v/>
      </c>
      <c r="S21" s="60" t="str">
        <f t="shared" si="10"/>
        <v/>
      </c>
      <c r="T21" s="60" t="str">
        <f t="shared" si="11"/>
        <v/>
      </c>
      <c r="U21" s="60" t="str">
        <f t="shared" si="12"/>
        <v/>
      </c>
      <c r="V21" s="60" t="str">
        <f t="shared" si="13"/>
        <v/>
      </c>
      <c r="W21" s="60" t="str">
        <f t="shared" si="14"/>
        <v/>
      </c>
      <c r="X21" s="60" t="str">
        <f t="shared" si="15"/>
        <v/>
      </c>
      <c r="Y21" s="60" t="str">
        <f t="shared" si="16"/>
        <v/>
      </c>
      <c r="Z21" s="67"/>
      <c r="AA21" s="60"/>
      <c r="AB21" s="60"/>
      <c r="AC21" s="60"/>
      <c r="AD21" s="60">
        <f t="shared" si="17"/>
        <v>0</v>
      </c>
      <c r="AE21" s="67"/>
      <c r="AF21" s="60"/>
      <c r="AG21" s="60"/>
      <c r="AH21" s="60"/>
      <c r="AI21" s="60">
        <f t="shared" si="18"/>
        <v>0</v>
      </c>
      <c r="AJ21" s="67"/>
      <c r="AK21" s="60"/>
      <c r="AL21" s="60"/>
      <c r="AM21" s="60"/>
      <c r="AN21" s="60">
        <f t="shared" si="19"/>
        <v>0</v>
      </c>
      <c r="AO21" s="67"/>
      <c r="AP21" s="68"/>
      <c r="AQ21" s="60"/>
      <c r="AR21" s="60"/>
      <c r="AS21" s="60">
        <f t="shared" si="20"/>
        <v>0</v>
      </c>
      <c r="AT21" s="67"/>
      <c r="AU21" s="60"/>
      <c r="AV21" s="60"/>
      <c r="AW21" s="60"/>
      <c r="AX21" s="60">
        <f t="shared" si="21"/>
        <v>0</v>
      </c>
      <c r="AY21" s="67"/>
      <c r="AZ21" s="60">
        <v>2</v>
      </c>
      <c r="BA21" s="60">
        <v>80</v>
      </c>
      <c r="BB21" s="60">
        <v>5</v>
      </c>
      <c r="BC21" s="60">
        <f t="shared" si="22"/>
        <v>85</v>
      </c>
      <c r="BD21" s="67"/>
      <c r="BE21" s="60"/>
      <c r="BF21" s="60"/>
      <c r="BG21" s="60"/>
      <c r="BH21" s="60">
        <f t="shared" si="23"/>
        <v>0</v>
      </c>
      <c r="BI21" s="67"/>
      <c r="BJ21" s="60"/>
      <c r="BK21" s="60"/>
      <c r="BL21" s="60"/>
      <c r="BM21" s="60">
        <f t="shared" si="24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0</v>
      </c>
      <c r="BU21" s="60">
        <f>IF($F20=3,1,0)</f>
        <v>1</v>
      </c>
      <c r="BV21" s="60">
        <f>IF($F20=2,1,0)</f>
        <v>0</v>
      </c>
      <c r="BW21" s="60">
        <f>IF($F20=1,1,0)</f>
        <v>0</v>
      </c>
    </row>
    <row r="22" spans="1:75" s="66" customFormat="1" ht="15" x14ac:dyDescent="0.25">
      <c r="A22" s="56">
        <f t="shared" si="25"/>
        <v>17</v>
      </c>
      <c r="B22" s="77" t="s">
        <v>500</v>
      </c>
      <c r="C22" s="77" t="s">
        <v>469</v>
      </c>
      <c r="D22" s="77" t="s">
        <v>249</v>
      </c>
      <c r="E22" s="56">
        <f t="shared" si="34"/>
        <v>82</v>
      </c>
      <c r="F22" s="56">
        <f t="shared" si="0"/>
        <v>2</v>
      </c>
      <c r="G22" s="67"/>
      <c r="H22" s="60">
        <f t="shared" si="1"/>
        <v>8</v>
      </c>
      <c r="I22" s="60">
        <f t="shared" si="2"/>
        <v>6</v>
      </c>
      <c r="J22" s="60" t="str">
        <f t="shared" si="3"/>
        <v/>
      </c>
      <c r="K22" s="60" t="str">
        <f t="shared" si="4"/>
        <v/>
      </c>
      <c r="L22" s="60" t="str">
        <f t="shared" si="5"/>
        <v/>
      </c>
      <c r="M22" s="60" t="str">
        <f>IF(AZ22="","",AZ22)</f>
        <v/>
      </c>
      <c r="N22" s="60" t="str">
        <f>IF(BE22="","",BE22)</f>
        <v/>
      </c>
      <c r="O22" s="60" t="str">
        <f>IF(BJ22="","",BJ22)</f>
        <v/>
      </c>
      <c r="P22" s="67"/>
      <c r="Q22" s="56">
        <f t="shared" si="26"/>
        <v>82</v>
      </c>
      <c r="R22" s="60" t="str">
        <f t="shared" si="9"/>
        <v/>
      </c>
      <c r="S22" s="60" t="str">
        <f t="shared" si="10"/>
        <v/>
      </c>
      <c r="T22" s="60" t="str">
        <f t="shared" si="11"/>
        <v/>
      </c>
      <c r="U22" s="60" t="str">
        <f t="shared" si="12"/>
        <v/>
      </c>
      <c r="V22" s="60" t="str">
        <f t="shared" si="13"/>
        <v/>
      </c>
      <c r="W22" s="60" t="str">
        <f t="shared" si="14"/>
        <v/>
      </c>
      <c r="X22" s="60" t="str">
        <f t="shared" si="15"/>
        <v/>
      </c>
      <c r="Y22" s="60" t="str">
        <f t="shared" si="16"/>
        <v/>
      </c>
      <c r="Z22" s="67"/>
      <c r="AA22" s="60">
        <v>8</v>
      </c>
      <c r="AB22" s="60">
        <v>32</v>
      </c>
      <c r="AC22" s="60">
        <v>5</v>
      </c>
      <c r="AD22" s="60">
        <f t="shared" si="17"/>
        <v>37</v>
      </c>
      <c r="AE22" s="67"/>
      <c r="AF22" s="60">
        <v>6</v>
      </c>
      <c r="AG22" s="60">
        <v>40</v>
      </c>
      <c r="AH22" s="60">
        <v>5</v>
      </c>
      <c r="AI22" s="60">
        <f t="shared" si="18"/>
        <v>45</v>
      </c>
      <c r="AJ22" s="67"/>
      <c r="AK22" s="60"/>
      <c r="AL22" s="60"/>
      <c r="AM22" s="60"/>
      <c r="AN22" s="60">
        <f t="shared" si="19"/>
        <v>0</v>
      </c>
      <c r="AO22" s="67"/>
      <c r="AP22" s="60"/>
      <c r="AQ22" s="60"/>
      <c r="AR22" s="60"/>
      <c r="AS22" s="60">
        <f t="shared" si="20"/>
        <v>0</v>
      </c>
      <c r="AT22" s="67"/>
      <c r="AU22" s="60"/>
      <c r="AV22" s="60"/>
      <c r="AW22" s="60"/>
      <c r="AX22" s="60">
        <f t="shared" si="21"/>
        <v>0</v>
      </c>
      <c r="AY22" s="67"/>
      <c r="AZ22" s="60"/>
      <c r="BA22" s="60"/>
      <c r="BB22" s="60"/>
      <c r="BC22" s="60">
        <f t="shared" si="22"/>
        <v>0</v>
      </c>
      <c r="BD22" s="67"/>
      <c r="BE22" s="60"/>
      <c r="BF22" s="60"/>
      <c r="BG22" s="60"/>
      <c r="BH22" s="60">
        <f t="shared" si="23"/>
        <v>0</v>
      </c>
      <c r="BI22" s="67"/>
      <c r="BJ22" s="60"/>
      <c r="BK22" s="60"/>
      <c r="BL22" s="60"/>
      <c r="BM22" s="60">
        <f t="shared" si="24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0</v>
      </c>
      <c r="BU22" s="60">
        <f>IF($F20=3,1,0)</f>
        <v>1</v>
      </c>
      <c r="BV22" s="60">
        <f>IF($F20=2,1,0)</f>
        <v>0</v>
      </c>
      <c r="BW22" s="60">
        <f>IF($F20=1,1,0)</f>
        <v>0</v>
      </c>
    </row>
    <row r="23" spans="1:75" s="66" customFormat="1" ht="15" x14ac:dyDescent="0.25">
      <c r="A23" s="56">
        <f t="shared" si="25"/>
        <v>18</v>
      </c>
      <c r="B23" s="78" t="s">
        <v>650</v>
      </c>
      <c r="C23" s="78" t="s">
        <v>453</v>
      </c>
      <c r="D23" s="78" t="s">
        <v>11</v>
      </c>
      <c r="E23" s="56">
        <f t="shared" si="34"/>
        <v>53</v>
      </c>
      <c r="F23" s="56">
        <f t="shared" si="0"/>
        <v>3</v>
      </c>
      <c r="G23" s="67"/>
      <c r="H23" s="60" t="str">
        <f t="shared" si="1"/>
        <v/>
      </c>
      <c r="I23" s="60" t="str">
        <f t="shared" si="2"/>
        <v/>
      </c>
      <c r="J23" s="60" t="str">
        <f t="shared" si="3"/>
        <v>DNF</v>
      </c>
      <c r="K23" s="60">
        <f t="shared" si="4"/>
        <v>11</v>
      </c>
      <c r="L23" s="60">
        <f t="shared" si="5"/>
        <v>17</v>
      </c>
      <c r="M23" s="60" t="str">
        <f>IF(AZ23="","",AZ23)</f>
        <v/>
      </c>
      <c r="N23" s="60" t="str">
        <f>IF(BE23="","",BE23)</f>
        <v/>
      </c>
      <c r="O23" s="60" t="str">
        <f>IF(BJ23="","",BJ23)</f>
        <v/>
      </c>
      <c r="P23" s="67"/>
      <c r="Q23" s="56">
        <f t="shared" si="26"/>
        <v>53</v>
      </c>
      <c r="R23" s="60" t="str">
        <f t="shared" si="9"/>
        <v/>
      </c>
      <c r="S23" s="60" t="str">
        <f t="shared" si="10"/>
        <v/>
      </c>
      <c r="T23" s="60" t="str">
        <f t="shared" si="11"/>
        <v/>
      </c>
      <c r="U23" s="60" t="str">
        <f t="shared" si="12"/>
        <v/>
      </c>
      <c r="V23" s="60" t="str">
        <f t="shared" si="13"/>
        <v/>
      </c>
      <c r="W23" s="60" t="str">
        <f t="shared" si="14"/>
        <v/>
      </c>
      <c r="X23" s="60" t="str">
        <f t="shared" si="15"/>
        <v/>
      </c>
      <c r="Y23" s="60" t="str">
        <f t="shared" si="16"/>
        <v/>
      </c>
      <c r="Z23" s="67"/>
      <c r="AA23" s="60"/>
      <c r="AB23" s="60"/>
      <c r="AC23" s="60"/>
      <c r="AD23" s="60">
        <f t="shared" si="17"/>
        <v>0</v>
      </c>
      <c r="AE23" s="67"/>
      <c r="AF23" s="60"/>
      <c r="AG23" s="60"/>
      <c r="AH23" s="60"/>
      <c r="AI23" s="60">
        <f t="shared" si="18"/>
        <v>0</v>
      </c>
      <c r="AJ23" s="67"/>
      <c r="AK23" s="79" t="s">
        <v>126</v>
      </c>
      <c r="AL23" s="60">
        <v>0</v>
      </c>
      <c r="AM23" s="60">
        <v>5</v>
      </c>
      <c r="AN23" s="60">
        <f t="shared" si="19"/>
        <v>5</v>
      </c>
      <c r="AO23" s="67"/>
      <c r="AP23" s="60">
        <v>11</v>
      </c>
      <c r="AQ23" s="60">
        <v>24</v>
      </c>
      <c r="AR23" s="60">
        <v>5</v>
      </c>
      <c r="AS23" s="60">
        <f t="shared" si="20"/>
        <v>29</v>
      </c>
      <c r="AT23" s="67"/>
      <c r="AU23" s="60">
        <v>17</v>
      </c>
      <c r="AV23" s="60">
        <v>14</v>
      </c>
      <c r="AW23" s="60">
        <v>5</v>
      </c>
      <c r="AX23" s="60">
        <f t="shared" si="21"/>
        <v>19</v>
      </c>
      <c r="AY23" s="67"/>
      <c r="AZ23" s="60"/>
      <c r="BA23" s="60"/>
      <c r="BB23" s="60"/>
      <c r="BC23" s="60">
        <f t="shared" si="22"/>
        <v>0</v>
      </c>
      <c r="BD23" s="67"/>
      <c r="BE23" s="68"/>
      <c r="BF23" s="60"/>
      <c r="BG23" s="60"/>
      <c r="BH23" s="60">
        <f t="shared" si="23"/>
        <v>0</v>
      </c>
      <c r="BI23" s="67"/>
      <c r="BJ23" s="60"/>
      <c r="BK23" s="60"/>
      <c r="BL23" s="60"/>
      <c r="BM23" s="60">
        <f t="shared" si="24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0</v>
      </c>
      <c r="BU23" s="60">
        <f>IF($F21=3,1,0)</f>
        <v>0</v>
      </c>
      <c r="BV23" s="60">
        <f>IF($F21=2,1,0)</f>
        <v>0</v>
      </c>
      <c r="BW23" s="60">
        <f>IF($F21=1,1,0)</f>
        <v>1</v>
      </c>
    </row>
    <row r="24" spans="1:75" s="66" customFormat="1" ht="15" x14ac:dyDescent="0.25">
      <c r="A24" s="56">
        <f t="shared" si="25"/>
        <v>19</v>
      </c>
      <c r="B24" s="78" t="s">
        <v>644</v>
      </c>
      <c r="C24" s="78" t="s">
        <v>645</v>
      </c>
      <c r="D24" s="78" t="s">
        <v>11</v>
      </c>
      <c r="E24" s="56">
        <f t="shared" si="34"/>
        <v>50</v>
      </c>
      <c r="F24" s="56">
        <f t="shared" si="0"/>
        <v>2</v>
      </c>
      <c r="G24" s="67"/>
      <c r="H24" s="60" t="str">
        <f t="shared" si="1"/>
        <v/>
      </c>
      <c r="I24" s="60" t="str">
        <f t="shared" si="2"/>
        <v/>
      </c>
      <c r="J24" s="60">
        <f t="shared" si="3"/>
        <v>12</v>
      </c>
      <c r="K24" s="60" t="str">
        <f t="shared" si="4"/>
        <v/>
      </c>
      <c r="L24" s="60">
        <f t="shared" si="5"/>
        <v>14</v>
      </c>
      <c r="M24" s="60" t="str">
        <f>IF(AZ24="","",AZ24)</f>
        <v/>
      </c>
      <c r="N24" s="60" t="str">
        <f>IF(BE24="","",BE24)</f>
        <v/>
      </c>
      <c r="O24" s="60" t="str">
        <f>IF(BJ24="","",BJ24)</f>
        <v/>
      </c>
      <c r="P24" s="67"/>
      <c r="Q24" s="56">
        <f t="shared" si="26"/>
        <v>50</v>
      </c>
      <c r="R24" s="60" t="str">
        <f t="shared" si="9"/>
        <v/>
      </c>
      <c r="S24" s="60" t="str">
        <f t="shared" si="10"/>
        <v/>
      </c>
      <c r="T24" s="60" t="str">
        <f t="shared" si="11"/>
        <v/>
      </c>
      <c r="U24" s="60" t="str">
        <f t="shared" si="12"/>
        <v/>
      </c>
      <c r="V24" s="60" t="str">
        <f t="shared" si="13"/>
        <v/>
      </c>
      <c r="W24" s="60" t="str">
        <f t="shared" si="14"/>
        <v/>
      </c>
      <c r="X24" s="60" t="str">
        <f t="shared" si="15"/>
        <v/>
      </c>
      <c r="Y24" s="60" t="str">
        <f t="shared" si="16"/>
        <v/>
      </c>
      <c r="Z24" s="67"/>
      <c r="AA24" s="60"/>
      <c r="AB24" s="60"/>
      <c r="AC24" s="60"/>
      <c r="AD24" s="60">
        <f t="shared" si="17"/>
        <v>0</v>
      </c>
      <c r="AE24" s="67"/>
      <c r="AF24" s="60"/>
      <c r="AG24" s="60"/>
      <c r="AH24" s="60"/>
      <c r="AI24" s="60">
        <f t="shared" si="18"/>
        <v>0</v>
      </c>
      <c r="AJ24" s="67"/>
      <c r="AK24" s="60">
        <v>12</v>
      </c>
      <c r="AL24" s="60">
        <v>22</v>
      </c>
      <c r="AM24" s="60">
        <v>5</v>
      </c>
      <c r="AN24" s="60">
        <f t="shared" si="19"/>
        <v>27</v>
      </c>
      <c r="AO24" s="67"/>
      <c r="AP24" s="60"/>
      <c r="AQ24" s="60"/>
      <c r="AR24" s="60"/>
      <c r="AS24" s="60">
        <f t="shared" si="20"/>
        <v>0</v>
      </c>
      <c r="AT24" s="67"/>
      <c r="AU24" s="60">
        <v>14</v>
      </c>
      <c r="AV24" s="60">
        <v>18</v>
      </c>
      <c r="AW24" s="60">
        <v>5</v>
      </c>
      <c r="AX24" s="60">
        <f t="shared" si="21"/>
        <v>23</v>
      </c>
      <c r="AY24" s="67"/>
      <c r="AZ24" s="60"/>
      <c r="BA24" s="60"/>
      <c r="BB24" s="60"/>
      <c r="BC24" s="60">
        <f t="shared" si="22"/>
        <v>0</v>
      </c>
      <c r="BD24" s="67"/>
      <c r="BE24" s="60"/>
      <c r="BF24" s="60"/>
      <c r="BG24" s="60"/>
      <c r="BH24" s="60">
        <f t="shared" si="23"/>
        <v>0</v>
      </c>
      <c r="BI24" s="67"/>
      <c r="BJ24" s="60"/>
      <c r="BK24" s="60"/>
      <c r="BL24" s="60"/>
      <c r="BM24" s="60">
        <f t="shared" si="24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0</v>
      </c>
      <c r="BT24" s="60">
        <f>IF($F22=4,1,0)</f>
        <v>0</v>
      </c>
      <c r="BU24" s="60">
        <f>IF($F22=3,1,0)</f>
        <v>0</v>
      </c>
      <c r="BV24" s="60">
        <f>IF($F22=2,1,0)</f>
        <v>1</v>
      </c>
      <c r="BW24" s="60">
        <f>IF($F22=1,1,0)</f>
        <v>0</v>
      </c>
    </row>
    <row r="25" spans="1:75" s="66" customFormat="1" ht="15" x14ac:dyDescent="0.25">
      <c r="A25" s="56">
        <f t="shared" si="25"/>
        <v>20</v>
      </c>
      <c r="B25" s="77" t="s">
        <v>504</v>
      </c>
      <c r="C25" s="77" t="s">
        <v>453</v>
      </c>
      <c r="D25" s="77" t="s">
        <v>249</v>
      </c>
      <c r="E25" s="56">
        <f t="shared" si="34"/>
        <v>46</v>
      </c>
      <c r="F25" s="56">
        <f t="shared" si="0"/>
        <v>2</v>
      </c>
      <c r="G25" s="67"/>
      <c r="H25" s="60" t="str">
        <f t="shared" si="1"/>
        <v/>
      </c>
      <c r="I25" s="60" t="str">
        <f t="shared" si="2"/>
        <v>DSQ</v>
      </c>
      <c r="J25" s="60" t="str">
        <f t="shared" si="3"/>
        <v/>
      </c>
      <c r="K25" s="60" t="str">
        <f t="shared" si="4"/>
        <v/>
      </c>
      <c r="L25" s="60">
        <f t="shared" si="5"/>
        <v>7</v>
      </c>
      <c r="M25" s="60" t="str">
        <f>IF(AZ25="","",AZ25)</f>
        <v/>
      </c>
      <c r="N25" s="60" t="str">
        <f>IF(BE25="","",BE25)</f>
        <v/>
      </c>
      <c r="O25" s="60" t="str">
        <f>IF(BJ25="","",BJ25)</f>
        <v/>
      </c>
      <c r="P25" s="67"/>
      <c r="Q25" s="56">
        <f t="shared" si="26"/>
        <v>46</v>
      </c>
      <c r="R25" s="60" t="str">
        <f t="shared" si="9"/>
        <v/>
      </c>
      <c r="S25" s="60" t="str">
        <f t="shared" si="10"/>
        <v/>
      </c>
      <c r="T25" s="60" t="str">
        <f t="shared" si="11"/>
        <v/>
      </c>
      <c r="U25" s="60" t="str">
        <f t="shared" si="12"/>
        <v/>
      </c>
      <c r="V25" s="60" t="str">
        <f t="shared" si="13"/>
        <v/>
      </c>
      <c r="W25" s="60" t="str">
        <f t="shared" si="14"/>
        <v/>
      </c>
      <c r="X25" s="60" t="str">
        <f t="shared" si="15"/>
        <v/>
      </c>
      <c r="Y25" s="60" t="str">
        <f t="shared" si="16"/>
        <v/>
      </c>
      <c r="Z25" s="67"/>
      <c r="AA25" s="60"/>
      <c r="AB25" s="60"/>
      <c r="AC25" s="60"/>
      <c r="AD25" s="60">
        <f t="shared" si="17"/>
        <v>0</v>
      </c>
      <c r="AE25" s="67"/>
      <c r="AF25" s="76" t="s">
        <v>56</v>
      </c>
      <c r="AG25" s="60">
        <v>0</v>
      </c>
      <c r="AH25" s="60">
        <v>5</v>
      </c>
      <c r="AI25" s="60">
        <f t="shared" si="18"/>
        <v>5</v>
      </c>
      <c r="AJ25" s="67"/>
      <c r="AK25" s="60"/>
      <c r="AL25" s="60"/>
      <c r="AM25" s="60"/>
      <c r="AN25" s="60">
        <f t="shared" si="19"/>
        <v>0</v>
      </c>
      <c r="AO25" s="67"/>
      <c r="AP25" s="60"/>
      <c r="AQ25" s="60"/>
      <c r="AR25" s="60"/>
      <c r="AS25" s="60">
        <f t="shared" si="20"/>
        <v>0</v>
      </c>
      <c r="AT25" s="67"/>
      <c r="AU25" s="60">
        <v>7</v>
      </c>
      <c r="AV25" s="60">
        <v>36</v>
      </c>
      <c r="AW25" s="60">
        <v>5</v>
      </c>
      <c r="AX25" s="60">
        <f t="shared" si="21"/>
        <v>41</v>
      </c>
      <c r="AY25" s="67"/>
      <c r="AZ25" s="60"/>
      <c r="BA25" s="60"/>
      <c r="BB25" s="60"/>
      <c r="BC25" s="60">
        <f t="shared" si="22"/>
        <v>0</v>
      </c>
      <c r="BD25" s="67"/>
      <c r="BE25" s="60"/>
      <c r="BF25" s="60"/>
      <c r="BG25" s="60"/>
      <c r="BH25" s="60">
        <f t="shared" si="23"/>
        <v>0</v>
      </c>
      <c r="BI25" s="67"/>
      <c r="BJ25" s="60"/>
      <c r="BK25" s="60"/>
      <c r="BL25" s="60"/>
      <c r="BM25" s="60">
        <f t="shared" si="24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0</v>
      </c>
      <c r="BU25" s="60">
        <f>IF($F23=3,1,0)</f>
        <v>1</v>
      </c>
      <c r="BV25" s="60">
        <f>IF($F23=2,1,0)</f>
        <v>0</v>
      </c>
      <c r="BW25" s="60">
        <f>IF($F23=1,1,0)</f>
        <v>0</v>
      </c>
    </row>
    <row r="26" spans="1:75" s="66" customFormat="1" ht="15" x14ac:dyDescent="0.25">
      <c r="A26" s="56">
        <f t="shared" si="25"/>
        <v>21</v>
      </c>
      <c r="B26" s="77" t="s">
        <v>676</v>
      </c>
      <c r="C26" s="77" t="s">
        <v>164</v>
      </c>
      <c r="D26" s="77" t="s">
        <v>11</v>
      </c>
      <c r="E26" s="56">
        <f t="shared" si="34"/>
        <v>45</v>
      </c>
      <c r="F26" s="56">
        <f t="shared" si="0"/>
        <v>2</v>
      </c>
      <c r="G26" s="67"/>
      <c r="H26" s="60" t="str">
        <f t="shared" si="1"/>
        <v/>
      </c>
      <c r="I26" s="60" t="str">
        <f t="shared" si="2"/>
        <v/>
      </c>
      <c r="J26" s="60" t="str">
        <f t="shared" si="3"/>
        <v/>
      </c>
      <c r="K26" s="60">
        <f t="shared" si="4"/>
        <v>12</v>
      </c>
      <c r="L26" s="60">
        <f t="shared" si="5"/>
        <v>18</v>
      </c>
      <c r="M26" s="60">
        <f>IF(AU26="","",AU26)</f>
        <v>18</v>
      </c>
      <c r="N26" s="60" t="str">
        <f>IF(AZ26="","",AZ26)</f>
        <v/>
      </c>
      <c r="O26" s="60" t="str">
        <f>IF(BE26="","",BE26)</f>
        <v/>
      </c>
      <c r="P26" s="67"/>
      <c r="Q26" s="56">
        <f t="shared" si="26"/>
        <v>45</v>
      </c>
      <c r="R26" s="60" t="str">
        <f t="shared" si="9"/>
        <v/>
      </c>
      <c r="S26" s="60" t="str">
        <f t="shared" si="10"/>
        <v/>
      </c>
      <c r="T26" s="60" t="str">
        <f t="shared" si="11"/>
        <v/>
      </c>
      <c r="U26" s="60" t="str">
        <f t="shared" si="12"/>
        <v/>
      </c>
      <c r="V26" s="60" t="str">
        <f t="shared" si="13"/>
        <v/>
      </c>
      <c r="W26" s="60" t="str">
        <f t="shared" si="14"/>
        <v/>
      </c>
      <c r="X26" s="60" t="str">
        <f t="shared" si="15"/>
        <v/>
      </c>
      <c r="Y26" s="60" t="str">
        <f t="shared" si="16"/>
        <v/>
      </c>
      <c r="Z26" s="67"/>
      <c r="AA26" s="60"/>
      <c r="AB26" s="60"/>
      <c r="AC26" s="60"/>
      <c r="AD26" s="60">
        <f t="shared" si="17"/>
        <v>0</v>
      </c>
      <c r="AE26" s="67"/>
      <c r="AF26" s="60"/>
      <c r="AG26" s="60"/>
      <c r="AH26" s="60"/>
      <c r="AI26" s="60">
        <f t="shared" si="18"/>
        <v>0</v>
      </c>
      <c r="AJ26" s="67"/>
      <c r="AK26" s="60"/>
      <c r="AL26" s="60"/>
      <c r="AM26" s="60"/>
      <c r="AN26" s="60">
        <f t="shared" si="19"/>
        <v>0</v>
      </c>
      <c r="AO26" s="67"/>
      <c r="AP26" s="60">
        <v>12</v>
      </c>
      <c r="AQ26" s="60">
        <v>22</v>
      </c>
      <c r="AR26" s="60">
        <v>5</v>
      </c>
      <c r="AS26" s="60">
        <f t="shared" si="20"/>
        <v>27</v>
      </c>
      <c r="AT26" s="67"/>
      <c r="AU26" s="60">
        <v>18</v>
      </c>
      <c r="AV26" s="60">
        <v>13</v>
      </c>
      <c r="AW26" s="60">
        <v>5</v>
      </c>
      <c r="AX26" s="60">
        <f t="shared" si="21"/>
        <v>18</v>
      </c>
      <c r="AY26" s="67"/>
      <c r="AZ26" s="60"/>
      <c r="BA26" s="60"/>
      <c r="BB26" s="60"/>
      <c r="BC26" s="60">
        <f t="shared" si="22"/>
        <v>0</v>
      </c>
      <c r="BD26" s="67"/>
      <c r="BE26" s="60"/>
      <c r="BF26" s="60"/>
      <c r="BG26" s="60"/>
      <c r="BH26" s="60">
        <f t="shared" si="23"/>
        <v>0</v>
      </c>
      <c r="BI26" s="67"/>
      <c r="BJ26" s="60"/>
      <c r="BK26" s="60"/>
      <c r="BL26" s="60"/>
      <c r="BM26" s="60">
        <f t="shared" si="24"/>
        <v>0</v>
      </c>
      <c r="BN26" s="67"/>
      <c r="BO26" s="60">
        <v>21</v>
      </c>
      <c r="BP26" s="60">
        <v>10</v>
      </c>
      <c r="BQ26" s="60">
        <f t="shared" ref="BQ26:BQ28" si="35">IF($F24=7,1,0)</f>
        <v>0</v>
      </c>
      <c r="BR26" s="60">
        <f t="shared" ref="BR26:BR28" si="36">IF($F24=6,1,0)</f>
        <v>0</v>
      </c>
      <c r="BS26" s="60">
        <f t="shared" ref="BS26:BS28" si="37">IF($F24=5,1,0)</f>
        <v>0</v>
      </c>
      <c r="BT26" s="60">
        <f t="shared" ref="BT26:BT28" si="38">IF($F24=4,1,0)</f>
        <v>0</v>
      </c>
      <c r="BU26" s="60">
        <f t="shared" ref="BU26:BU28" si="39">IF($F24=3,1,0)</f>
        <v>0</v>
      </c>
      <c r="BV26" s="60">
        <f t="shared" ref="BV26:BV28" si="40">IF($F24=2,1,0)</f>
        <v>1</v>
      </c>
      <c r="BW26" s="60">
        <f t="shared" ref="BW26:BW28" si="41">IF($F24=1,1,0)</f>
        <v>0</v>
      </c>
    </row>
    <row r="27" spans="1:75" s="66" customFormat="1" ht="15" x14ac:dyDescent="0.25">
      <c r="A27" s="56">
        <f t="shared" si="25"/>
        <v>22</v>
      </c>
      <c r="B27" s="78" t="s">
        <v>654</v>
      </c>
      <c r="C27" s="78" t="s">
        <v>653</v>
      </c>
      <c r="D27" s="78" t="s">
        <v>11</v>
      </c>
      <c r="E27" s="56">
        <f t="shared" si="34"/>
        <v>37</v>
      </c>
      <c r="F27" s="56">
        <f t="shared" si="0"/>
        <v>1</v>
      </c>
      <c r="G27" s="67"/>
      <c r="H27" s="60" t="str">
        <f t="shared" si="1"/>
        <v/>
      </c>
      <c r="I27" s="60" t="str">
        <f t="shared" si="2"/>
        <v/>
      </c>
      <c r="J27" s="60">
        <f t="shared" si="3"/>
        <v>8</v>
      </c>
      <c r="K27" s="60" t="str">
        <f t="shared" si="4"/>
        <v/>
      </c>
      <c r="L27" s="60" t="str">
        <f t="shared" si="5"/>
        <v/>
      </c>
      <c r="M27" s="60" t="str">
        <f>IF(AZ27="","",AZ27)</f>
        <v/>
      </c>
      <c r="N27" s="60" t="str">
        <f>IF(BE27="","",BE27)</f>
        <v/>
      </c>
      <c r="O27" s="60" t="str">
        <f>IF(BJ27="","",BJ27)</f>
        <v/>
      </c>
      <c r="P27" s="67"/>
      <c r="Q27" s="56">
        <f t="shared" si="26"/>
        <v>37</v>
      </c>
      <c r="R27" s="60" t="str">
        <f t="shared" si="9"/>
        <v/>
      </c>
      <c r="S27" s="60" t="str">
        <f t="shared" si="10"/>
        <v/>
      </c>
      <c r="T27" s="60" t="str">
        <f t="shared" si="11"/>
        <v/>
      </c>
      <c r="U27" s="60" t="str">
        <f t="shared" si="12"/>
        <v/>
      </c>
      <c r="V27" s="60" t="str">
        <f t="shared" si="13"/>
        <v/>
      </c>
      <c r="W27" s="60" t="str">
        <f t="shared" si="14"/>
        <v/>
      </c>
      <c r="X27" s="60" t="str">
        <f t="shared" si="15"/>
        <v/>
      </c>
      <c r="Y27" s="60" t="str">
        <f t="shared" si="16"/>
        <v/>
      </c>
      <c r="Z27" s="67"/>
      <c r="AA27" s="60"/>
      <c r="AB27" s="60"/>
      <c r="AC27" s="60"/>
      <c r="AD27" s="60">
        <f t="shared" si="17"/>
        <v>0</v>
      </c>
      <c r="AE27" s="67"/>
      <c r="AF27" s="60"/>
      <c r="AG27" s="60"/>
      <c r="AH27" s="60"/>
      <c r="AI27" s="60">
        <f t="shared" si="18"/>
        <v>0</v>
      </c>
      <c r="AJ27" s="67"/>
      <c r="AK27" s="60">
        <v>8</v>
      </c>
      <c r="AL27" s="60">
        <v>32</v>
      </c>
      <c r="AM27" s="60">
        <v>5</v>
      </c>
      <c r="AN27" s="60">
        <f t="shared" si="19"/>
        <v>37</v>
      </c>
      <c r="AO27" s="67"/>
      <c r="AP27" s="60"/>
      <c r="AQ27" s="60"/>
      <c r="AR27" s="60"/>
      <c r="AS27" s="60">
        <f t="shared" si="20"/>
        <v>0</v>
      </c>
      <c r="AT27" s="67"/>
      <c r="AU27" s="60"/>
      <c r="AV27" s="60"/>
      <c r="AW27" s="60"/>
      <c r="AX27" s="60">
        <f t="shared" si="21"/>
        <v>0</v>
      </c>
      <c r="AY27" s="67"/>
      <c r="AZ27" s="60"/>
      <c r="BA27" s="60"/>
      <c r="BB27" s="60"/>
      <c r="BC27" s="60">
        <f t="shared" si="22"/>
        <v>0</v>
      </c>
      <c r="BD27" s="67"/>
      <c r="BE27" s="60"/>
      <c r="BF27" s="60"/>
      <c r="BG27" s="60"/>
      <c r="BH27" s="60">
        <f t="shared" si="23"/>
        <v>0</v>
      </c>
      <c r="BI27" s="67"/>
      <c r="BJ27" s="60"/>
      <c r="BK27" s="60"/>
      <c r="BL27" s="60"/>
      <c r="BM27" s="60">
        <f t="shared" si="24"/>
        <v>0</v>
      </c>
      <c r="BN27" s="67"/>
      <c r="BO27" s="60">
        <v>22</v>
      </c>
      <c r="BP27" s="60">
        <v>9</v>
      </c>
      <c r="BQ27" s="60">
        <f t="shared" si="35"/>
        <v>0</v>
      </c>
      <c r="BR27" s="60">
        <f t="shared" si="36"/>
        <v>0</v>
      </c>
      <c r="BS27" s="60">
        <f t="shared" si="37"/>
        <v>0</v>
      </c>
      <c r="BT27" s="60">
        <f t="shared" si="38"/>
        <v>0</v>
      </c>
      <c r="BU27" s="60">
        <f t="shared" si="39"/>
        <v>0</v>
      </c>
      <c r="BV27" s="60">
        <f t="shared" si="40"/>
        <v>1</v>
      </c>
      <c r="BW27" s="60">
        <f t="shared" si="41"/>
        <v>0</v>
      </c>
    </row>
    <row r="28" spans="1:75" s="66" customFormat="1" ht="15" x14ac:dyDescent="0.25">
      <c r="A28" s="56">
        <f t="shared" si="25"/>
        <v>23</v>
      </c>
      <c r="B28" s="87" t="s">
        <v>688</v>
      </c>
      <c r="C28" s="87" t="s">
        <v>689</v>
      </c>
      <c r="D28" s="87" t="s">
        <v>120</v>
      </c>
      <c r="E28" s="56">
        <f t="shared" si="34"/>
        <v>31</v>
      </c>
      <c r="F28" s="56">
        <f t="shared" si="0"/>
        <v>1</v>
      </c>
      <c r="G28" s="67"/>
      <c r="H28" s="60" t="str">
        <f t="shared" si="1"/>
        <v/>
      </c>
      <c r="I28" s="60" t="str">
        <f t="shared" si="2"/>
        <v/>
      </c>
      <c r="J28" s="60" t="str">
        <f t="shared" si="3"/>
        <v/>
      </c>
      <c r="K28" s="60" t="str">
        <f t="shared" si="4"/>
        <v/>
      </c>
      <c r="L28" s="60" t="str">
        <f t="shared" si="5"/>
        <v/>
      </c>
      <c r="M28" s="60" t="str">
        <f>IF(AU28="","",AU28)</f>
        <v/>
      </c>
      <c r="N28" s="60">
        <f>IF(AZ28="","",AZ28)</f>
        <v>10</v>
      </c>
      <c r="O28" s="60" t="str">
        <f>IF(BE28="","",BE28)</f>
        <v/>
      </c>
      <c r="P28" s="67"/>
      <c r="Q28" s="56">
        <f t="shared" si="26"/>
        <v>31</v>
      </c>
      <c r="R28" s="60" t="str">
        <f t="shared" si="9"/>
        <v/>
      </c>
      <c r="S28" s="60" t="str">
        <f t="shared" si="10"/>
        <v/>
      </c>
      <c r="T28" s="60" t="str">
        <f t="shared" si="11"/>
        <v/>
      </c>
      <c r="U28" s="60" t="str">
        <f t="shared" si="12"/>
        <v/>
      </c>
      <c r="V28" s="60" t="str">
        <f t="shared" si="13"/>
        <v/>
      </c>
      <c r="W28" s="60" t="str">
        <f t="shared" si="14"/>
        <v/>
      </c>
      <c r="X28" s="60" t="str">
        <f t="shared" si="15"/>
        <v/>
      </c>
      <c r="Y28" s="60" t="str">
        <f t="shared" si="16"/>
        <v/>
      </c>
      <c r="Z28" s="67"/>
      <c r="AA28" s="60"/>
      <c r="AB28" s="60"/>
      <c r="AC28" s="60"/>
      <c r="AD28" s="60">
        <f t="shared" si="17"/>
        <v>0</v>
      </c>
      <c r="AE28" s="67"/>
      <c r="AF28" s="60"/>
      <c r="AG28" s="60"/>
      <c r="AH28" s="60"/>
      <c r="AI28" s="60">
        <f t="shared" si="18"/>
        <v>0</v>
      </c>
      <c r="AJ28" s="67"/>
      <c r="AK28" s="60"/>
      <c r="AL28" s="60"/>
      <c r="AM28" s="60"/>
      <c r="AN28" s="60">
        <f t="shared" si="19"/>
        <v>0</v>
      </c>
      <c r="AO28" s="67"/>
      <c r="AP28" s="60"/>
      <c r="AQ28" s="60"/>
      <c r="AR28" s="60"/>
      <c r="AS28" s="60">
        <f t="shared" si="20"/>
        <v>0</v>
      </c>
      <c r="AT28" s="67"/>
      <c r="AU28" s="60"/>
      <c r="AV28" s="60"/>
      <c r="AW28" s="60"/>
      <c r="AX28" s="60">
        <f t="shared" si="21"/>
        <v>0</v>
      </c>
      <c r="AY28" s="67"/>
      <c r="AZ28" s="60">
        <v>10</v>
      </c>
      <c r="BA28" s="60">
        <v>26</v>
      </c>
      <c r="BB28" s="60">
        <v>5</v>
      </c>
      <c r="BC28" s="60">
        <f t="shared" si="22"/>
        <v>31</v>
      </c>
      <c r="BD28" s="67"/>
      <c r="BE28" s="60"/>
      <c r="BF28" s="60"/>
      <c r="BG28" s="60"/>
      <c r="BH28" s="60">
        <f t="shared" si="23"/>
        <v>0</v>
      </c>
      <c r="BI28" s="67"/>
      <c r="BJ28" s="60"/>
      <c r="BK28" s="60"/>
      <c r="BL28" s="60"/>
      <c r="BM28" s="60">
        <f t="shared" si="24"/>
        <v>0</v>
      </c>
      <c r="BN28" s="67"/>
      <c r="BO28" s="60">
        <v>23</v>
      </c>
      <c r="BP28" s="60">
        <v>8</v>
      </c>
      <c r="BQ28" s="60">
        <f t="shared" si="35"/>
        <v>0</v>
      </c>
      <c r="BR28" s="60">
        <f t="shared" si="36"/>
        <v>0</v>
      </c>
      <c r="BS28" s="60">
        <f t="shared" si="37"/>
        <v>0</v>
      </c>
      <c r="BT28" s="60">
        <f t="shared" si="38"/>
        <v>0</v>
      </c>
      <c r="BU28" s="60">
        <f t="shared" si="39"/>
        <v>0</v>
      </c>
      <c r="BV28" s="60">
        <f t="shared" si="40"/>
        <v>1</v>
      </c>
      <c r="BW28" s="60">
        <f t="shared" si="41"/>
        <v>0</v>
      </c>
    </row>
    <row r="29" spans="1:75" s="66" customFormat="1" ht="15" x14ac:dyDescent="0.25">
      <c r="A29" s="56">
        <f t="shared" si="25"/>
        <v>24</v>
      </c>
      <c r="B29" s="77" t="s">
        <v>505</v>
      </c>
      <c r="C29" s="77" t="s">
        <v>475</v>
      </c>
      <c r="D29" s="77" t="s">
        <v>11</v>
      </c>
      <c r="E29" s="56">
        <f t="shared" si="34"/>
        <v>5</v>
      </c>
      <c r="F29" s="56">
        <f t="shared" si="0"/>
        <v>1</v>
      </c>
      <c r="G29" s="67"/>
      <c r="H29" s="60" t="str">
        <f t="shared" si="1"/>
        <v/>
      </c>
      <c r="I29" s="60" t="str">
        <f t="shared" si="2"/>
        <v>DSQ</v>
      </c>
      <c r="J29" s="60" t="str">
        <f t="shared" si="3"/>
        <v/>
      </c>
      <c r="K29" s="60" t="str">
        <f t="shared" si="4"/>
        <v/>
      </c>
      <c r="L29" s="60" t="str">
        <f t="shared" si="5"/>
        <v/>
      </c>
      <c r="M29" s="60" t="str">
        <f>IF(AZ29="","",AZ29)</f>
        <v/>
      </c>
      <c r="N29" s="60" t="str">
        <f>IF(BE29="","",BE29)</f>
        <v/>
      </c>
      <c r="O29" s="60" t="str">
        <f>IF(BJ29="","",BJ29)</f>
        <v/>
      </c>
      <c r="P29" s="67"/>
      <c r="Q29" s="56">
        <f t="shared" si="26"/>
        <v>5</v>
      </c>
      <c r="R29" s="60" t="str">
        <f t="shared" si="9"/>
        <v/>
      </c>
      <c r="S29" s="60" t="str">
        <f t="shared" si="10"/>
        <v/>
      </c>
      <c r="T29" s="60" t="str">
        <f t="shared" si="11"/>
        <v/>
      </c>
      <c r="U29" s="60" t="str">
        <f t="shared" si="12"/>
        <v/>
      </c>
      <c r="V29" s="60" t="str">
        <f t="shared" si="13"/>
        <v/>
      </c>
      <c r="W29" s="60" t="str">
        <f t="shared" si="14"/>
        <v/>
      </c>
      <c r="X29" s="60" t="str">
        <f t="shared" si="15"/>
        <v/>
      </c>
      <c r="Y29" s="60" t="str">
        <f t="shared" si="16"/>
        <v/>
      </c>
      <c r="Z29" s="67"/>
      <c r="AA29" s="60"/>
      <c r="AB29" s="60"/>
      <c r="AC29" s="60"/>
      <c r="AD29" s="60">
        <f t="shared" si="17"/>
        <v>0</v>
      </c>
      <c r="AE29" s="67"/>
      <c r="AF29" s="76" t="s">
        <v>56</v>
      </c>
      <c r="AG29" s="60">
        <v>0</v>
      </c>
      <c r="AH29" s="60">
        <v>5</v>
      </c>
      <c r="AI29" s="60">
        <f t="shared" si="18"/>
        <v>5</v>
      </c>
      <c r="AJ29" s="67"/>
      <c r="AK29" s="60"/>
      <c r="AL29" s="60"/>
      <c r="AM29" s="60"/>
      <c r="AN29" s="60">
        <f t="shared" si="19"/>
        <v>0</v>
      </c>
      <c r="AO29" s="67"/>
      <c r="AP29" s="60"/>
      <c r="AQ29" s="60"/>
      <c r="AR29" s="60"/>
      <c r="AS29" s="60">
        <f t="shared" si="20"/>
        <v>0</v>
      </c>
      <c r="AT29" s="67"/>
      <c r="AU29" s="60"/>
      <c r="AV29" s="60"/>
      <c r="AW29" s="60"/>
      <c r="AX29" s="60">
        <f t="shared" si="21"/>
        <v>0</v>
      </c>
      <c r="AY29" s="67"/>
      <c r="AZ29" s="60"/>
      <c r="BA29" s="60"/>
      <c r="BB29" s="60"/>
      <c r="BC29" s="60">
        <f t="shared" si="22"/>
        <v>0</v>
      </c>
      <c r="BD29" s="67"/>
      <c r="BE29" s="60"/>
      <c r="BF29" s="60"/>
      <c r="BG29" s="60"/>
      <c r="BH29" s="60">
        <f t="shared" si="23"/>
        <v>0</v>
      </c>
      <c r="BI29" s="67"/>
      <c r="BJ29" s="60"/>
      <c r="BK29" s="60"/>
      <c r="BL29" s="60"/>
      <c r="BM29" s="60">
        <f t="shared" si="24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0</v>
      </c>
      <c r="BV29" s="60">
        <f>IF($F24=2,1,0)</f>
        <v>1</v>
      </c>
      <c r="BW29" s="60">
        <f>IF($F24=1,1,0)</f>
        <v>0</v>
      </c>
    </row>
    <row r="30" spans="1:75" s="66" customFormat="1" ht="15" x14ac:dyDescent="0.25">
      <c r="A30" s="56"/>
      <c r="E30" s="56"/>
      <c r="F30" s="56"/>
      <c r="G30" s="67"/>
      <c r="H30" s="60" t="str">
        <f t="shared" ref="H30:H36" si="42">IF(AA30="","",AA30)</f>
        <v/>
      </c>
      <c r="I30" s="60" t="str">
        <f t="shared" ref="I30:I36" si="43">IF(AF30="","",AF30)</f>
        <v/>
      </c>
      <c r="J30" s="60" t="str">
        <f t="shared" ref="J30:J36" si="44">IF(AK30="","",AK30)</f>
        <v/>
      </c>
      <c r="K30" s="60" t="str">
        <f t="shared" ref="K30:L36" si="45">IF(AP30="","",AP30)</f>
        <v/>
      </c>
      <c r="L30" s="60" t="str">
        <f t="shared" ref="L30:L33" si="46">IF(AU30="","",AU30)</f>
        <v/>
      </c>
      <c r="M30" s="60" t="str">
        <f t="shared" ref="M30:M36" si="47">IF(AU30="","",AU30)</f>
        <v/>
      </c>
      <c r="N30" s="60" t="str">
        <f t="shared" ref="N30:N36" si="48">IF(AZ30="","",AZ30)</f>
        <v/>
      </c>
      <c r="O30" s="60" t="str">
        <f t="shared" ref="O30:O36" si="49">IF(BE30="","",BE30)</f>
        <v/>
      </c>
      <c r="P30" s="67"/>
      <c r="Q30" s="56">
        <f t="shared" ref="Q30:Q36" si="50">AD30+AI30+AN30+AS30+AX30+BC30+BH30</f>
        <v>0</v>
      </c>
      <c r="R30" s="60" t="str">
        <f t="shared" ref="R30:R34" si="51">IF($F30&gt;=5,IF(AB30="","",AB30),"")</f>
        <v/>
      </c>
      <c r="S30" s="60" t="str">
        <f t="shared" ref="S30:S34" si="52">IF($F30&gt;=5,IF(AG30="","",AG30),"")</f>
        <v/>
      </c>
      <c r="T30" s="60" t="str">
        <f t="shared" ref="T30:T34" si="53">IF($F30&gt;=5,IF(AL30="","",AL30),"")</f>
        <v/>
      </c>
      <c r="U30" s="60" t="str">
        <f t="shared" ref="U30:U34" si="54">IF($F30&gt;=5,IF(AQ30="","",AQ30),"")</f>
        <v/>
      </c>
      <c r="V30" s="60" t="str">
        <f t="shared" ref="V30:V34" si="55">IF($F30&gt;=5,IF(AV30="","",AV30),"")</f>
        <v/>
      </c>
      <c r="W30" s="60" t="str">
        <f t="shared" ref="W30:W34" si="56">IF($F30&gt;=5,IF(BA30="","",BA30),"")</f>
        <v/>
      </c>
      <c r="X30" s="60" t="str">
        <f t="shared" ref="X30:X34" si="57">IF($F30&gt;=5,IF(BF30="","",BF30),"")</f>
        <v/>
      </c>
      <c r="Y30" s="60" t="str">
        <f t="shared" ref="Y30:Y34" si="58">IF($F30&gt;=5,IF(BK30="","",BK30),"")</f>
        <v/>
      </c>
      <c r="Z30" s="67"/>
      <c r="AA30" s="60"/>
      <c r="AB30" s="60"/>
      <c r="AC30" s="60"/>
      <c r="AD30" s="60">
        <f t="shared" ref="AD30:AD36" si="59">AB30+AC30</f>
        <v>0</v>
      </c>
      <c r="AE30" s="67"/>
      <c r="AF30" s="60"/>
      <c r="AG30" s="60"/>
      <c r="AH30" s="60"/>
      <c r="AI30" s="60">
        <f t="shared" ref="AI30:AI36" si="60">AG30+AH30</f>
        <v>0</v>
      </c>
      <c r="AJ30" s="67"/>
      <c r="AK30" s="60"/>
      <c r="AL30" s="60"/>
      <c r="AM30" s="60"/>
      <c r="AN30" s="60">
        <f t="shared" ref="AN30:AN36" si="61">AL30+AM30</f>
        <v>0</v>
      </c>
      <c r="AO30" s="67"/>
      <c r="AP30" s="68"/>
      <c r="AQ30" s="60"/>
      <c r="AR30" s="60"/>
      <c r="AS30" s="60">
        <f t="shared" ref="AS30:AS36" si="62">AQ30+AR30</f>
        <v>0</v>
      </c>
      <c r="AT30" s="67"/>
      <c r="AU30" s="60"/>
      <c r="AV30" s="60"/>
      <c r="AW30" s="60"/>
      <c r="AX30" s="60">
        <f t="shared" ref="AX30:AX36" si="63">AV30+AW30</f>
        <v>0</v>
      </c>
      <c r="AY30" s="67"/>
      <c r="AZ30" s="60"/>
      <c r="BA30" s="60"/>
      <c r="BB30" s="60"/>
      <c r="BC30" s="60">
        <f t="shared" ref="BC30:BC53" si="64">BA30+BB30</f>
        <v>0</v>
      </c>
      <c r="BD30" s="67"/>
      <c r="BE30" s="60"/>
      <c r="BF30" s="60"/>
      <c r="BG30" s="60"/>
      <c r="BH30" s="60">
        <f t="shared" ref="BH30:BH31" si="65">BF30+BG30</f>
        <v>0</v>
      </c>
      <c r="BI30" s="67"/>
      <c r="BJ30" s="60"/>
      <c r="BK30" s="60"/>
      <c r="BL30" s="60"/>
      <c r="BM30" s="60">
        <f t="shared" ref="BM30:BM53" si="66">BK30+BL30</f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0</v>
      </c>
      <c r="BV30" s="60">
        <f>IF($F25=2,1,0)</f>
        <v>1</v>
      </c>
      <c r="BW30" s="60">
        <f>IF($F25=1,1,0)</f>
        <v>0</v>
      </c>
    </row>
    <row r="31" spans="1:75" s="66" customFormat="1" ht="15" x14ac:dyDescent="0.25">
      <c r="A31" s="56"/>
      <c r="E31" s="56"/>
      <c r="F31" s="56"/>
      <c r="G31" s="67"/>
      <c r="H31" s="60" t="str">
        <f t="shared" si="42"/>
        <v/>
      </c>
      <c r="I31" s="60" t="str">
        <f t="shared" si="43"/>
        <v/>
      </c>
      <c r="J31" s="60" t="str">
        <f t="shared" si="44"/>
        <v/>
      </c>
      <c r="K31" s="60" t="str">
        <f t="shared" si="45"/>
        <v/>
      </c>
      <c r="L31" s="60" t="str">
        <f t="shared" si="46"/>
        <v/>
      </c>
      <c r="M31" s="60" t="str">
        <f t="shared" si="47"/>
        <v/>
      </c>
      <c r="N31" s="60" t="str">
        <f t="shared" si="48"/>
        <v/>
      </c>
      <c r="O31" s="60" t="str">
        <f t="shared" si="49"/>
        <v/>
      </c>
      <c r="P31" s="67"/>
      <c r="Q31" s="56">
        <f t="shared" si="50"/>
        <v>0</v>
      </c>
      <c r="R31" s="60" t="str">
        <f t="shared" si="51"/>
        <v/>
      </c>
      <c r="S31" s="60" t="str">
        <f t="shared" si="52"/>
        <v/>
      </c>
      <c r="T31" s="60" t="str">
        <f t="shared" si="53"/>
        <v/>
      </c>
      <c r="U31" s="60" t="str">
        <f t="shared" si="54"/>
        <v/>
      </c>
      <c r="V31" s="60" t="str">
        <f t="shared" si="55"/>
        <v/>
      </c>
      <c r="W31" s="60" t="str">
        <f t="shared" si="56"/>
        <v/>
      </c>
      <c r="X31" s="60" t="str">
        <f t="shared" si="57"/>
        <v/>
      </c>
      <c r="Y31" s="60" t="str">
        <f t="shared" si="58"/>
        <v/>
      </c>
      <c r="Z31" s="67"/>
      <c r="AA31" s="60"/>
      <c r="AB31" s="60"/>
      <c r="AC31" s="60"/>
      <c r="AD31" s="60">
        <f t="shared" si="59"/>
        <v>0</v>
      </c>
      <c r="AE31" s="67"/>
      <c r="AF31" s="60"/>
      <c r="AG31" s="60"/>
      <c r="AH31" s="60"/>
      <c r="AI31" s="60">
        <f t="shared" si="60"/>
        <v>0</v>
      </c>
      <c r="AJ31" s="67"/>
      <c r="AK31" s="60"/>
      <c r="AL31" s="60"/>
      <c r="AM31" s="60"/>
      <c r="AN31" s="60">
        <f t="shared" si="61"/>
        <v>0</v>
      </c>
      <c r="AO31" s="67"/>
      <c r="AP31" s="60"/>
      <c r="AQ31" s="60"/>
      <c r="AR31" s="60"/>
      <c r="AS31" s="60">
        <f t="shared" si="62"/>
        <v>0</v>
      </c>
      <c r="AT31" s="67"/>
      <c r="AU31" s="60"/>
      <c r="AV31" s="60"/>
      <c r="AW31" s="60"/>
      <c r="AX31" s="60">
        <f t="shared" si="63"/>
        <v>0</v>
      </c>
      <c r="AY31" s="67"/>
      <c r="AZ31" s="60"/>
      <c r="BA31" s="60"/>
      <c r="BB31" s="60"/>
      <c r="BC31" s="60">
        <f t="shared" si="64"/>
        <v>0</v>
      </c>
      <c r="BD31" s="67"/>
      <c r="BE31" s="60"/>
      <c r="BF31" s="60"/>
      <c r="BG31" s="60"/>
      <c r="BH31" s="60">
        <f t="shared" si="65"/>
        <v>0</v>
      </c>
      <c r="BI31" s="67"/>
      <c r="BJ31" s="60"/>
      <c r="BK31" s="60"/>
      <c r="BL31" s="60"/>
      <c r="BM31" s="60">
        <f t="shared" si="66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0</v>
      </c>
      <c r="BT31" s="60">
        <f>IF($F26=4,1,0)</f>
        <v>0</v>
      </c>
      <c r="BU31" s="60">
        <f>IF($F26=3,1,0)</f>
        <v>0</v>
      </c>
      <c r="BV31" s="60">
        <f>IF($F26=2,1,0)</f>
        <v>1</v>
      </c>
      <c r="BW31" s="60">
        <f>IF($F26=1,1,0)</f>
        <v>0</v>
      </c>
    </row>
    <row r="32" spans="1:75" s="66" customFormat="1" ht="15" x14ac:dyDescent="0.25">
      <c r="A32" s="56"/>
      <c r="E32" s="56"/>
      <c r="F32" s="56"/>
      <c r="G32" s="67"/>
      <c r="H32" s="60" t="str">
        <f t="shared" si="42"/>
        <v/>
      </c>
      <c r="I32" s="60" t="str">
        <f t="shared" si="43"/>
        <v/>
      </c>
      <c r="J32" s="60" t="str">
        <f t="shared" si="44"/>
        <v/>
      </c>
      <c r="K32" s="60" t="str">
        <f t="shared" si="45"/>
        <v/>
      </c>
      <c r="L32" s="60" t="str">
        <f t="shared" si="46"/>
        <v/>
      </c>
      <c r="M32" s="60" t="str">
        <f t="shared" si="47"/>
        <v/>
      </c>
      <c r="N32" s="60" t="str">
        <f t="shared" si="48"/>
        <v/>
      </c>
      <c r="O32" s="60" t="str">
        <f t="shared" si="49"/>
        <v/>
      </c>
      <c r="P32" s="67"/>
      <c r="Q32" s="56">
        <f t="shared" si="50"/>
        <v>0</v>
      </c>
      <c r="R32" s="60" t="str">
        <f t="shared" si="51"/>
        <v/>
      </c>
      <c r="S32" s="60" t="str">
        <f t="shared" si="52"/>
        <v/>
      </c>
      <c r="T32" s="60" t="str">
        <f t="shared" si="53"/>
        <v/>
      </c>
      <c r="U32" s="60" t="str">
        <f t="shared" si="54"/>
        <v/>
      </c>
      <c r="V32" s="60" t="str">
        <f t="shared" si="55"/>
        <v/>
      </c>
      <c r="W32" s="60" t="str">
        <f t="shared" si="56"/>
        <v/>
      </c>
      <c r="X32" s="60" t="str">
        <f t="shared" si="57"/>
        <v/>
      </c>
      <c r="Y32" s="60" t="str">
        <f t="shared" si="58"/>
        <v/>
      </c>
      <c r="Z32" s="67"/>
      <c r="AA32" s="60"/>
      <c r="AB32" s="60"/>
      <c r="AC32" s="60"/>
      <c r="AD32" s="60">
        <f t="shared" si="59"/>
        <v>0</v>
      </c>
      <c r="AE32" s="67"/>
      <c r="AF32" s="60"/>
      <c r="AG32" s="60"/>
      <c r="AH32" s="60"/>
      <c r="AI32" s="60">
        <f t="shared" si="60"/>
        <v>0</v>
      </c>
      <c r="AJ32" s="67"/>
      <c r="AK32" s="60"/>
      <c r="AL32" s="60"/>
      <c r="AM32" s="60"/>
      <c r="AN32" s="60">
        <f t="shared" si="61"/>
        <v>0</v>
      </c>
      <c r="AO32" s="67"/>
      <c r="AP32" s="60"/>
      <c r="AQ32" s="60"/>
      <c r="AR32" s="60"/>
      <c r="AS32" s="60">
        <f t="shared" si="62"/>
        <v>0</v>
      </c>
      <c r="AT32" s="67"/>
      <c r="AU32" s="60"/>
      <c r="AV32" s="60"/>
      <c r="AW32" s="60"/>
      <c r="AX32" s="60">
        <f t="shared" si="63"/>
        <v>0</v>
      </c>
      <c r="AY32" s="67"/>
      <c r="AZ32" s="60"/>
      <c r="BA32" s="60"/>
      <c r="BB32" s="60"/>
      <c r="BC32" s="60">
        <f t="shared" si="64"/>
        <v>0</v>
      </c>
      <c r="BD32" s="67"/>
      <c r="BE32" s="60"/>
      <c r="BF32" s="60"/>
      <c r="BG32" s="60"/>
      <c r="BH32" s="60">
        <f t="shared" ref="BH32" si="67">BF32+BG32</f>
        <v>0</v>
      </c>
      <c r="BI32" s="67"/>
      <c r="BJ32" s="60"/>
      <c r="BK32" s="60"/>
      <c r="BL32" s="60"/>
      <c r="BM32" s="60">
        <f t="shared" si="66"/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0</v>
      </c>
      <c r="BT32" s="60">
        <f>IF($F26=4,1,0)</f>
        <v>0</v>
      </c>
      <c r="BU32" s="60">
        <f>IF($F26=3,1,0)</f>
        <v>0</v>
      </c>
      <c r="BV32" s="60">
        <f>IF($F26=2,1,0)</f>
        <v>1</v>
      </c>
      <c r="BW32" s="60">
        <f>IF($F26=1,1,0)</f>
        <v>0</v>
      </c>
    </row>
    <row r="33" spans="1:75" s="66" customFormat="1" ht="15" x14ac:dyDescent="0.25">
      <c r="A33" s="56"/>
      <c r="E33" s="56"/>
      <c r="F33" s="56"/>
      <c r="G33" s="67"/>
      <c r="H33" s="60" t="str">
        <f t="shared" si="42"/>
        <v/>
      </c>
      <c r="I33" s="60" t="str">
        <f t="shared" si="43"/>
        <v/>
      </c>
      <c r="J33" s="60" t="str">
        <f t="shared" si="44"/>
        <v/>
      </c>
      <c r="K33" s="60" t="str">
        <f t="shared" si="45"/>
        <v/>
      </c>
      <c r="L33" s="60" t="str">
        <f t="shared" si="46"/>
        <v/>
      </c>
      <c r="M33" s="60" t="str">
        <f t="shared" si="47"/>
        <v/>
      </c>
      <c r="N33" s="60" t="str">
        <f t="shared" si="48"/>
        <v/>
      </c>
      <c r="O33" s="60" t="str">
        <f t="shared" si="49"/>
        <v/>
      </c>
      <c r="P33" s="67"/>
      <c r="Q33" s="56">
        <f t="shared" si="50"/>
        <v>0</v>
      </c>
      <c r="R33" s="60" t="str">
        <f t="shared" si="51"/>
        <v/>
      </c>
      <c r="S33" s="60" t="str">
        <f t="shared" si="52"/>
        <v/>
      </c>
      <c r="T33" s="60" t="str">
        <f t="shared" si="53"/>
        <v/>
      </c>
      <c r="U33" s="60" t="str">
        <f t="shared" si="54"/>
        <v/>
      </c>
      <c r="V33" s="60" t="str">
        <f t="shared" si="55"/>
        <v/>
      </c>
      <c r="W33" s="60" t="str">
        <f t="shared" si="56"/>
        <v/>
      </c>
      <c r="X33" s="60" t="str">
        <f t="shared" si="57"/>
        <v/>
      </c>
      <c r="Y33" s="60" t="str">
        <f t="shared" si="58"/>
        <v/>
      </c>
      <c r="Z33" s="67"/>
      <c r="AA33" s="60"/>
      <c r="AB33" s="60"/>
      <c r="AC33" s="60"/>
      <c r="AD33" s="60">
        <f t="shared" si="59"/>
        <v>0</v>
      </c>
      <c r="AE33" s="67"/>
      <c r="AF33" s="60"/>
      <c r="AG33" s="60"/>
      <c r="AH33" s="60"/>
      <c r="AI33" s="60">
        <f t="shared" si="60"/>
        <v>0</v>
      </c>
      <c r="AJ33" s="67"/>
      <c r="AK33" s="60"/>
      <c r="AL33" s="60"/>
      <c r="AM33" s="60"/>
      <c r="AN33" s="60">
        <f t="shared" si="61"/>
        <v>0</v>
      </c>
      <c r="AO33" s="67"/>
      <c r="AP33" s="60"/>
      <c r="AQ33" s="60"/>
      <c r="AR33" s="60"/>
      <c r="AS33" s="60">
        <f t="shared" si="62"/>
        <v>0</v>
      </c>
      <c r="AT33" s="67"/>
      <c r="AU33" s="60"/>
      <c r="AV33" s="60"/>
      <c r="AW33" s="60"/>
      <c r="AX33" s="60">
        <f t="shared" si="63"/>
        <v>0</v>
      </c>
      <c r="AY33" s="67"/>
      <c r="AZ33" s="60"/>
      <c r="BA33" s="60"/>
      <c r="BB33" s="60"/>
      <c r="BC33" s="60">
        <f t="shared" si="64"/>
        <v>0</v>
      </c>
      <c r="BD33" s="67"/>
      <c r="BE33" s="60"/>
      <c r="BF33" s="60"/>
      <c r="BG33" s="60"/>
      <c r="BH33" s="60">
        <f t="shared" ref="BH33:BH53" si="68">BF33+BG33</f>
        <v>0</v>
      </c>
      <c r="BI33" s="67"/>
      <c r="BJ33" s="60"/>
      <c r="BK33" s="60"/>
      <c r="BL33" s="60"/>
      <c r="BM33" s="60">
        <f t="shared" si="66"/>
        <v>0</v>
      </c>
      <c r="BN33" s="67"/>
      <c r="BO33" s="60">
        <v>28</v>
      </c>
      <c r="BP33" s="60">
        <v>3</v>
      </c>
      <c r="BQ33" s="60">
        <f t="shared" ref="BQ33:BQ35" si="69">IF($F27=7,1,0)</f>
        <v>0</v>
      </c>
      <c r="BR33" s="60">
        <f t="shared" ref="BR33:BR35" si="70">IF($F27=6,1,0)</f>
        <v>0</v>
      </c>
      <c r="BS33" s="60">
        <f t="shared" ref="BS33:BS35" si="71">IF($F27=5,1,0)</f>
        <v>0</v>
      </c>
      <c r="BT33" s="60">
        <f t="shared" ref="BT33:BT35" si="72">IF($F27=4,1,0)</f>
        <v>0</v>
      </c>
      <c r="BU33" s="60">
        <f t="shared" ref="BU33:BU35" si="73">IF($F27=3,1,0)</f>
        <v>0</v>
      </c>
      <c r="BV33" s="60">
        <f t="shared" ref="BV33:BV35" si="74">IF($F27=2,1,0)</f>
        <v>0</v>
      </c>
      <c r="BW33" s="60">
        <f t="shared" ref="BW33:BW35" si="75">IF($F27=1,1,0)</f>
        <v>1</v>
      </c>
    </row>
    <row r="34" spans="1:75" s="66" customFormat="1" ht="15" x14ac:dyDescent="0.25">
      <c r="A34" s="56"/>
      <c r="E34" s="56"/>
      <c r="F34" s="56"/>
      <c r="G34" s="67"/>
      <c r="H34" s="60" t="str">
        <f t="shared" si="42"/>
        <v/>
      </c>
      <c r="I34" s="60" t="str">
        <f t="shared" si="43"/>
        <v/>
      </c>
      <c r="J34" s="60" t="str">
        <f t="shared" si="44"/>
        <v/>
      </c>
      <c r="K34" s="60" t="str">
        <f t="shared" si="45"/>
        <v/>
      </c>
      <c r="L34" s="60" t="str">
        <f t="shared" si="45"/>
        <v/>
      </c>
      <c r="M34" s="60" t="str">
        <f t="shared" si="47"/>
        <v/>
      </c>
      <c r="N34" s="60" t="str">
        <f t="shared" si="48"/>
        <v/>
      </c>
      <c r="O34" s="60" t="str">
        <f t="shared" si="49"/>
        <v/>
      </c>
      <c r="P34" s="67"/>
      <c r="Q34" s="56">
        <f t="shared" si="50"/>
        <v>0</v>
      </c>
      <c r="R34" s="60" t="str">
        <f t="shared" si="51"/>
        <v/>
      </c>
      <c r="S34" s="60" t="str">
        <f t="shared" si="52"/>
        <v/>
      </c>
      <c r="T34" s="60" t="str">
        <f t="shared" si="53"/>
        <v/>
      </c>
      <c r="U34" s="60" t="str">
        <f t="shared" si="54"/>
        <v/>
      </c>
      <c r="V34" s="60" t="str">
        <f t="shared" si="55"/>
        <v/>
      </c>
      <c r="W34" s="60" t="str">
        <f t="shared" si="56"/>
        <v/>
      </c>
      <c r="X34" s="60" t="str">
        <f t="shared" si="57"/>
        <v/>
      </c>
      <c r="Y34" s="60" t="str">
        <f t="shared" si="58"/>
        <v/>
      </c>
      <c r="Z34" s="67"/>
      <c r="AA34" s="60"/>
      <c r="AB34" s="60"/>
      <c r="AC34" s="60"/>
      <c r="AD34" s="60">
        <f t="shared" si="59"/>
        <v>0</v>
      </c>
      <c r="AE34" s="67"/>
      <c r="AF34" s="60"/>
      <c r="AG34" s="60"/>
      <c r="AH34" s="60"/>
      <c r="AI34" s="60">
        <f t="shared" si="60"/>
        <v>0</v>
      </c>
      <c r="AJ34" s="67"/>
      <c r="AK34" s="60"/>
      <c r="AL34" s="60"/>
      <c r="AM34" s="60"/>
      <c r="AN34" s="60">
        <f t="shared" si="61"/>
        <v>0</v>
      </c>
      <c r="AO34" s="67"/>
      <c r="AP34" s="60"/>
      <c r="AQ34" s="60"/>
      <c r="AR34" s="60"/>
      <c r="AS34" s="60">
        <f t="shared" si="62"/>
        <v>0</v>
      </c>
      <c r="AT34" s="67"/>
      <c r="AU34" s="60"/>
      <c r="AV34" s="60"/>
      <c r="AW34" s="60"/>
      <c r="AX34" s="60">
        <f t="shared" si="63"/>
        <v>0</v>
      </c>
      <c r="AY34" s="67"/>
      <c r="AZ34" s="60"/>
      <c r="BA34" s="60"/>
      <c r="BB34" s="60"/>
      <c r="BC34" s="60">
        <f t="shared" si="64"/>
        <v>0</v>
      </c>
      <c r="BD34" s="67"/>
      <c r="BE34" s="60"/>
      <c r="BF34" s="60"/>
      <c r="BG34" s="60"/>
      <c r="BH34" s="60">
        <f t="shared" si="68"/>
        <v>0</v>
      </c>
      <c r="BI34" s="67"/>
      <c r="BJ34" s="60"/>
      <c r="BK34" s="60"/>
      <c r="BL34" s="60"/>
      <c r="BM34" s="60">
        <f t="shared" si="66"/>
        <v>0</v>
      </c>
      <c r="BN34" s="67"/>
      <c r="BO34" s="60">
        <v>29</v>
      </c>
      <c r="BP34" s="60">
        <v>2</v>
      </c>
      <c r="BQ34" s="60">
        <f t="shared" si="69"/>
        <v>0</v>
      </c>
      <c r="BR34" s="60">
        <f t="shared" si="70"/>
        <v>0</v>
      </c>
      <c r="BS34" s="60">
        <f t="shared" si="71"/>
        <v>0</v>
      </c>
      <c r="BT34" s="60">
        <f t="shared" si="72"/>
        <v>0</v>
      </c>
      <c r="BU34" s="60">
        <f t="shared" si="73"/>
        <v>0</v>
      </c>
      <c r="BV34" s="60">
        <f t="shared" si="74"/>
        <v>0</v>
      </c>
      <c r="BW34" s="60">
        <f t="shared" si="75"/>
        <v>1</v>
      </c>
    </row>
    <row r="35" spans="1:75" s="66" customFormat="1" ht="15" x14ac:dyDescent="0.25">
      <c r="A35" s="56"/>
      <c r="E35" s="56"/>
      <c r="F35" s="56"/>
      <c r="G35" s="67"/>
      <c r="H35" s="60" t="str">
        <f t="shared" si="42"/>
        <v/>
      </c>
      <c r="I35" s="60" t="str">
        <f t="shared" si="43"/>
        <v/>
      </c>
      <c r="J35" s="60" t="str">
        <f t="shared" si="44"/>
        <v/>
      </c>
      <c r="K35" s="60" t="str">
        <f t="shared" si="45"/>
        <v/>
      </c>
      <c r="L35" s="60" t="str">
        <f t="shared" si="45"/>
        <v/>
      </c>
      <c r="M35" s="60" t="str">
        <f t="shared" si="47"/>
        <v/>
      </c>
      <c r="N35" s="60" t="str">
        <f t="shared" si="48"/>
        <v/>
      </c>
      <c r="O35" s="60" t="str">
        <f t="shared" si="49"/>
        <v/>
      </c>
      <c r="P35" s="67"/>
      <c r="Q35" s="56">
        <f t="shared" si="50"/>
        <v>0</v>
      </c>
      <c r="R35" s="60" t="str">
        <f t="shared" ref="R35:R37" si="76">IF($F35&gt;=5,IF(AB35="","",AB35),"")</f>
        <v/>
      </c>
      <c r="S35" s="60" t="str">
        <f t="shared" ref="S35:S37" si="77">IF($F35&gt;=5,IF(AG35="","",AG35),"")</f>
        <v/>
      </c>
      <c r="T35" s="60" t="str">
        <f t="shared" ref="T35:T37" si="78">IF($F35&gt;=5,IF(AL35="","",AL35),"")</f>
        <v/>
      </c>
      <c r="U35" s="60" t="str">
        <f t="shared" ref="U35:U37" si="79">IF($F35&gt;=5,IF(AQ35="","",AQ35),"")</f>
        <v/>
      </c>
      <c r="V35" s="60" t="str">
        <f t="shared" ref="V35:V37" si="80">IF($F35&gt;=5,IF(AR35="","",AR35),"")</f>
        <v/>
      </c>
      <c r="W35" s="60" t="str">
        <f t="shared" ref="W35:W37" si="81">IF($F35&gt;=5,IF(AV35="","",AV35),"")</f>
        <v/>
      </c>
      <c r="X35" s="60" t="str">
        <f t="shared" ref="X35:X37" si="82">IF($F35&gt;=5,IF(BA35="","",BA35),"")</f>
        <v/>
      </c>
      <c r="Y35" s="60" t="str">
        <f t="shared" ref="Y35:Y37" si="83">IF($F35&gt;=5,IF(BF35="","",BF35),"")</f>
        <v/>
      </c>
      <c r="Z35" s="67"/>
      <c r="AA35" s="60"/>
      <c r="AB35" s="60"/>
      <c r="AC35" s="60"/>
      <c r="AD35" s="60">
        <f t="shared" si="59"/>
        <v>0</v>
      </c>
      <c r="AE35" s="67"/>
      <c r="AF35" s="60"/>
      <c r="AG35" s="60"/>
      <c r="AH35" s="60"/>
      <c r="AI35" s="60">
        <f t="shared" si="60"/>
        <v>0</v>
      </c>
      <c r="AJ35" s="67"/>
      <c r="AK35" s="60"/>
      <c r="AL35" s="60"/>
      <c r="AM35" s="60"/>
      <c r="AN35" s="60">
        <f t="shared" si="61"/>
        <v>0</v>
      </c>
      <c r="AO35" s="67"/>
      <c r="AP35" s="60"/>
      <c r="AQ35" s="60"/>
      <c r="AR35" s="60"/>
      <c r="AS35" s="60">
        <f t="shared" si="62"/>
        <v>0</v>
      </c>
      <c r="AT35" s="67"/>
      <c r="AU35" s="60"/>
      <c r="AV35" s="60"/>
      <c r="AW35" s="60"/>
      <c r="AX35" s="60">
        <f t="shared" si="63"/>
        <v>0</v>
      </c>
      <c r="AY35" s="67"/>
      <c r="AZ35" s="60"/>
      <c r="BA35" s="60"/>
      <c r="BB35" s="60"/>
      <c r="BC35" s="60">
        <f t="shared" si="64"/>
        <v>0</v>
      </c>
      <c r="BD35" s="67"/>
      <c r="BE35" s="60"/>
      <c r="BF35" s="60"/>
      <c r="BG35" s="60"/>
      <c r="BH35" s="60">
        <f t="shared" si="68"/>
        <v>0</v>
      </c>
      <c r="BI35" s="67"/>
      <c r="BJ35" s="60"/>
      <c r="BK35" s="60"/>
      <c r="BL35" s="60"/>
      <c r="BM35" s="60">
        <f t="shared" si="66"/>
        <v>0</v>
      </c>
      <c r="BN35" s="67"/>
      <c r="BO35" s="60">
        <v>30</v>
      </c>
      <c r="BP35" s="60">
        <v>1</v>
      </c>
      <c r="BQ35" s="60">
        <f t="shared" si="69"/>
        <v>0</v>
      </c>
      <c r="BR35" s="60">
        <f t="shared" si="70"/>
        <v>0</v>
      </c>
      <c r="BS35" s="60">
        <f t="shared" si="71"/>
        <v>0</v>
      </c>
      <c r="BT35" s="60">
        <f t="shared" si="72"/>
        <v>0</v>
      </c>
      <c r="BU35" s="60">
        <f t="shared" si="73"/>
        <v>0</v>
      </c>
      <c r="BV35" s="60">
        <f t="shared" si="74"/>
        <v>0</v>
      </c>
      <c r="BW35" s="60">
        <f t="shared" si="75"/>
        <v>1</v>
      </c>
    </row>
    <row r="36" spans="1:75" s="66" customFormat="1" ht="15" x14ac:dyDescent="0.25">
      <c r="A36" s="56"/>
      <c r="E36" s="56"/>
      <c r="F36" s="56"/>
      <c r="G36" s="67"/>
      <c r="H36" s="60" t="str">
        <f t="shared" si="42"/>
        <v/>
      </c>
      <c r="I36" s="60" t="str">
        <f t="shared" si="43"/>
        <v/>
      </c>
      <c r="J36" s="60" t="str">
        <f t="shared" si="44"/>
        <v/>
      </c>
      <c r="K36" s="60" t="str">
        <f t="shared" si="45"/>
        <v/>
      </c>
      <c r="L36" s="60" t="str">
        <f t="shared" si="45"/>
        <v/>
      </c>
      <c r="M36" s="60" t="str">
        <f t="shared" si="47"/>
        <v/>
      </c>
      <c r="N36" s="60" t="str">
        <f t="shared" si="48"/>
        <v/>
      </c>
      <c r="O36" s="60" t="str">
        <f t="shared" si="49"/>
        <v/>
      </c>
      <c r="P36" s="67"/>
      <c r="Q36" s="56">
        <f t="shared" si="50"/>
        <v>0</v>
      </c>
      <c r="R36" s="60" t="str">
        <f t="shared" si="76"/>
        <v/>
      </c>
      <c r="S36" s="60" t="str">
        <f t="shared" si="77"/>
        <v/>
      </c>
      <c r="T36" s="60" t="str">
        <f t="shared" si="78"/>
        <v/>
      </c>
      <c r="U36" s="60" t="str">
        <f t="shared" si="79"/>
        <v/>
      </c>
      <c r="V36" s="60" t="str">
        <f t="shared" si="80"/>
        <v/>
      </c>
      <c r="W36" s="60" t="str">
        <f t="shared" si="81"/>
        <v/>
      </c>
      <c r="X36" s="60" t="str">
        <f t="shared" si="82"/>
        <v/>
      </c>
      <c r="Y36" s="60" t="str">
        <f t="shared" si="83"/>
        <v/>
      </c>
      <c r="Z36" s="67"/>
      <c r="AA36" s="60"/>
      <c r="AB36" s="60"/>
      <c r="AC36" s="60"/>
      <c r="AD36" s="60">
        <f t="shared" si="59"/>
        <v>0</v>
      </c>
      <c r="AE36" s="67"/>
      <c r="AF36" s="60"/>
      <c r="AG36" s="60"/>
      <c r="AH36" s="60"/>
      <c r="AI36" s="60">
        <f t="shared" si="60"/>
        <v>0</v>
      </c>
      <c r="AJ36" s="67"/>
      <c r="AK36" s="68"/>
      <c r="AL36" s="60"/>
      <c r="AM36" s="60"/>
      <c r="AN36" s="60">
        <f t="shared" si="61"/>
        <v>0</v>
      </c>
      <c r="AO36" s="67"/>
      <c r="AP36" s="60"/>
      <c r="AQ36" s="60"/>
      <c r="AR36" s="60"/>
      <c r="AS36" s="60">
        <f t="shared" si="62"/>
        <v>0</v>
      </c>
      <c r="AT36" s="67"/>
      <c r="AU36" s="60"/>
      <c r="AV36" s="60"/>
      <c r="AW36" s="60"/>
      <c r="AX36" s="60">
        <f t="shared" si="63"/>
        <v>0</v>
      </c>
      <c r="AY36" s="67"/>
      <c r="AZ36" s="60"/>
      <c r="BA36" s="60"/>
      <c r="BB36" s="60"/>
      <c r="BC36" s="60">
        <f t="shared" si="64"/>
        <v>0</v>
      </c>
      <c r="BD36" s="67"/>
      <c r="BE36" s="60"/>
      <c r="BF36" s="60"/>
      <c r="BG36" s="60"/>
      <c r="BH36" s="60">
        <f t="shared" si="68"/>
        <v>0</v>
      </c>
      <c r="BI36" s="67"/>
      <c r="BJ36" s="60"/>
      <c r="BK36" s="60"/>
      <c r="BL36" s="60"/>
      <c r="BM36" s="60">
        <f t="shared" si="66"/>
        <v>0</v>
      </c>
      <c r="BN36" s="67"/>
      <c r="BO36" s="60">
        <v>31</v>
      </c>
      <c r="BQ36" s="60">
        <f t="shared" ref="BQ36:BQ53" si="84">IF($F27=7,1,0)</f>
        <v>0</v>
      </c>
      <c r="BR36" s="60">
        <f t="shared" ref="BR36:BR53" si="85">IF($F27=6,1,0)</f>
        <v>0</v>
      </c>
      <c r="BS36" s="60">
        <f t="shared" ref="BS36:BS53" si="86">IF($F27=5,1,0)</f>
        <v>0</v>
      </c>
      <c r="BT36" s="60">
        <f t="shared" ref="BT36:BT53" si="87">IF($F27=4,1,0)</f>
        <v>0</v>
      </c>
      <c r="BU36" s="60">
        <f t="shared" ref="BU36:BU53" si="88">IF($F27=3,1,0)</f>
        <v>0</v>
      </c>
      <c r="BV36" s="60">
        <f t="shared" ref="BV36:BV53" si="89">IF($F27=2,1,0)</f>
        <v>0</v>
      </c>
      <c r="BW36" s="60">
        <f t="shared" ref="BW36:BW53" si="90">IF($F27=1,1,0)</f>
        <v>1</v>
      </c>
    </row>
    <row r="37" spans="1:75" s="66" customFormat="1" ht="15" x14ac:dyDescent="0.25">
      <c r="A37" s="56"/>
      <c r="E37" s="56"/>
      <c r="F37" s="56"/>
      <c r="G37" s="67"/>
      <c r="H37" s="60" t="str">
        <f t="shared" ref="H37:H53" si="91">IF(AA37="","",AA37)</f>
        <v/>
      </c>
      <c r="I37" s="60" t="str">
        <f t="shared" ref="I37:I53" si="92">IF(AF37="","",AF37)</f>
        <v/>
      </c>
      <c r="J37" s="60" t="str">
        <f t="shared" ref="J37:J53" si="93">IF(AK37="","",AK37)</f>
        <v/>
      </c>
      <c r="K37" s="60" t="str">
        <f t="shared" ref="K37:L53" si="94">IF(AP37="","",AP37)</f>
        <v/>
      </c>
      <c r="L37" s="60" t="str">
        <f t="shared" si="94"/>
        <v/>
      </c>
      <c r="M37" s="60" t="str">
        <f t="shared" ref="M37:M53" si="95">IF(AU37="","",AU37)</f>
        <v/>
      </c>
      <c r="N37" s="60" t="str">
        <f t="shared" ref="N37:N53" si="96">IF(AZ37="","",AZ37)</f>
        <v/>
      </c>
      <c r="O37" s="60" t="str">
        <f t="shared" ref="O37:O53" si="97">IF(BE37="","",BE37)</f>
        <v/>
      </c>
      <c r="P37" s="67"/>
      <c r="Q37" s="56">
        <f t="shared" ref="Q37:Q53" si="98">AD37+AI37+AN37+AS37+AX37+BC37+BH37</f>
        <v>0</v>
      </c>
      <c r="R37" s="60" t="str">
        <f t="shared" si="76"/>
        <v/>
      </c>
      <c r="S37" s="60" t="str">
        <f t="shared" si="77"/>
        <v/>
      </c>
      <c r="T37" s="60" t="str">
        <f t="shared" si="78"/>
        <v/>
      </c>
      <c r="U37" s="60" t="str">
        <f t="shared" si="79"/>
        <v/>
      </c>
      <c r="V37" s="60" t="str">
        <f t="shared" si="80"/>
        <v/>
      </c>
      <c r="W37" s="60" t="str">
        <f t="shared" si="81"/>
        <v/>
      </c>
      <c r="X37" s="60" t="str">
        <f t="shared" si="82"/>
        <v/>
      </c>
      <c r="Y37" s="60" t="str">
        <f t="shared" si="83"/>
        <v/>
      </c>
      <c r="Z37" s="67"/>
      <c r="AA37" s="60"/>
      <c r="AB37" s="60"/>
      <c r="AC37" s="60"/>
      <c r="AD37" s="60">
        <f t="shared" ref="AD37:AD53" si="99">AB37+AC37</f>
        <v>0</v>
      </c>
      <c r="AE37" s="67"/>
      <c r="AF37" s="60"/>
      <c r="AG37" s="60"/>
      <c r="AH37" s="60"/>
      <c r="AI37" s="60">
        <f t="shared" ref="AI37:AI53" si="100">AG37+AH37</f>
        <v>0</v>
      </c>
      <c r="AJ37" s="67"/>
      <c r="AK37" s="60"/>
      <c r="AL37" s="60"/>
      <c r="AM37" s="60"/>
      <c r="AN37" s="60">
        <f t="shared" ref="AN37:AN53" si="101">AL37+AM37</f>
        <v>0</v>
      </c>
      <c r="AO37" s="67"/>
      <c r="AP37" s="60"/>
      <c r="AQ37" s="60"/>
      <c r="AR37" s="60"/>
      <c r="AS37" s="60">
        <f t="shared" ref="AS37:AS53" si="102">AQ37+AR37</f>
        <v>0</v>
      </c>
      <c r="AT37" s="67"/>
      <c r="AU37" s="60"/>
      <c r="AV37" s="60"/>
      <c r="AW37" s="60"/>
      <c r="AX37" s="60">
        <f t="shared" ref="AX37:AX53" si="103">AV37+AW37</f>
        <v>0</v>
      </c>
      <c r="AY37" s="67"/>
      <c r="AZ37" s="60"/>
      <c r="BA37" s="60"/>
      <c r="BB37" s="60"/>
      <c r="BC37" s="60">
        <f t="shared" si="64"/>
        <v>0</v>
      </c>
      <c r="BD37" s="67"/>
      <c r="BE37" s="60"/>
      <c r="BF37" s="60"/>
      <c r="BG37" s="60"/>
      <c r="BH37" s="60">
        <f t="shared" si="68"/>
        <v>0</v>
      </c>
      <c r="BI37" s="67"/>
      <c r="BJ37" s="60"/>
      <c r="BK37" s="60"/>
      <c r="BL37" s="60"/>
      <c r="BM37" s="60">
        <f t="shared" si="66"/>
        <v>0</v>
      </c>
      <c r="BN37" s="67"/>
      <c r="BO37" s="60">
        <v>32</v>
      </c>
      <c r="BQ37" s="60">
        <f t="shared" si="84"/>
        <v>0</v>
      </c>
      <c r="BR37" s="60">
        <f t="shared" si="85"/>
        <v>0</v>
      </c>
      <c r="BS37" s="60">
        <f t="shared" si="86"/>
        <v>0</v>
      </c>
      <c r="BT37" s="60">
        <f t="shared" si="87"/>
        <v>0</v>
      </c>
      <c r="BU37" s="60">
        <f t="shared" si="88"/>
        <v>0</v>
      </c>
      <c r="BV37" s="60">
        <f t="shared" si="89"/>
        <v>0</v>
      </c>
      <c r="BW37" s="60">
        <f t="shared" si="90"/>
        <v>1</v>
      </c>
    </row>
    <row r="38" spans="1:75" s="66" customFormat="1" ht="15" x14ac:dyDescent="0.25">
      <c r="A38" s="56"/>
      <c r="E38" s="56"/>
      <c r="F38" s="56"/>
      <c r="G38" s="67"/>
      <c r="H38" s="60" t="str">
        <f t="shared" si="91"/>
        <v/>
      </c>
      <c r="I38" s="60" t="str">
        <f t="shared" si="92"/>
        <v/>
      </c>
      <c r="J38" s="60" t="str">
        <f t="shared" si="93"/>
        <v/>
      </c>
      <c r="K38" s="60" t="str">
        <f t="shared" si="94"/>
        <v/>
      </c>
      <c r="L38" s="60" t="str">
        <f t="shared" si="94"/>
        <v/>
      </c>
      <c r="M38" s="60" t="str">
        <f t="shared" si="95"/>
        <v/>
      </c>
      <c r="N38" s="60" t="str">
        <f t="shared" si="96"/>
        <v/>
      </c>
      <c r="O38" s="60" t="str">
        <f t="shared" si="97"/>
        <v/>
      </c>
      <c r="P38" s="67"/>
      <c r="Q38" s="56">
        <f t="shared" si="98"/>
        <v>0</v>
      </c>
      <c r="R38" s="60" t="str">
        <f t="shared" ref="R38:R53" si="104">IF($F29&gt;=5,IF(AB38="","",AB38),"")</f>
        <v/>
      </c>
      <c r="S38" s="60" t="str">
        <f t="shared" ref="S38:S53" si="105">IF($F29&gt;=5,IF(AG38="","",AG38),"")</f>
        <v/>
      </c>
      <c r="T38" s="60" t="str">
        <f t="shared" ref="T38:T53" si="106">IF($F29&gt;=5,IF(AL38="","",AL38),"")</f>
        <v/>
      </c>
      <c r="U38" s="60" t="str">
        <f t="shared" ref="U38:U53" si="107">IF($F29&gt;=5,IF(AQ38="","",AQ38),"")</f>
        <v/>
      </c>
      <c r="V38" s="60" t="str">
        <f t="shared" ref="V38:V53" si="108">IF($F29&gt;=5,IF(AR38="","",AR38),"")</f>
        <v/>
      </c>
      <c r="W38" s="60" t="str">
        <f t="shared" ref="W38:W53" si="109">IF($F29&gt;=5,IF(AV38="","",AV38),"")</f>
        <v/>
      </c>
      <c r="X38" s="60" t="str">
        <f t="shared" ref="X38:X53" si="110">IF($F29&gt;=5,IF(BA38="","",BA38),"")</f>
        <v/>
      </c>
      <c r="Y38" s="60" t="str">
        <f t="shared" ref="Y38:Y53" si="111">IF($F29&gt;=5,IF(BF38="","",BF38),"")</f>
        <v/>
      </c>
      <c r="Z38" s="67"/>
      <c r="AA38" s="60"/>
      <c r="AB38" s="60"/>
      <c r="AC38" s="60"/>
      <c r="AD38" s="60">
        <f t="shared" si="99"/>
        <v>0</v>
      </c>
      <c r="AE38" s="67"/>
      <c r="AF38" s="60"/>
      <c r="AG38" s="60"/>
      <c r="AH38" s="60"/>
      <c r="AI38" s="60">
        <f t="shared" si="100"/>
        <v>0</v>
      </c>
      <c r="AJ38" s="67"/>
      <c r="AK38" s="60"/>
      <c r="AL38" s="60"/>
      <c r="AM38" s="60"/>
      <c r="AN38" s="60">
        <f t="shared" si="101"/>
        <v>0</v>
      </c>
      <c r="AO38" s="67"/>
      <c r="AP38" s="60"/>
      <c r="AQ38" s="60"/>
      <c r="AR38" s="60"/>
      <c r="AS38" s="60">
        <f t="shared" si="102"/>
        <v>0</v>
      </c>
      <c r="AT38" s="67"/>
      <c r="AU38" s="60"/>
      <c r="AV38" s="60"/>
      <c r="AW38" s="60"/>
      <c r="AX38" s="60">
        <f t="shared" si="103"/>
        <v>0</v>
      </c>
      <c r="AY38" s="67"/>
      <c r="AZ38" s="60"/>
      <c r="BA38" s="60"/>
      <c r="BB38" s="60"/>
      <c r="BC38" s="60">
        <f t="shared" si="64"/>
        <v>0</v>
      </c>
      <c r="BD38" s="67"/>
      <c r="BE38" s="60"/>
      <c r="BF38" s="60"/>
      <c r="BG38" s="60"/>
      <c r="BH38" s="60">
        <f t="shared" si="68"/>
        <v>0</v>
      </c>
      <c r="BI38" s="67"/>
      <c r="BJ38" s="60"/>
      <c r="BK38" s="60"/>
      <c r="BL38" s="60"/>
      <c r="BM38" s="60">
        <f t="shared" si="66"/>
        <v>0</v>
      </c>
      <c r="BN38" s="67"/>
      <c r="BO38" s="60">
        <v>33</v>
      </c>
      <c r="BQ38" s="60">
        <f t="shared" si="84"/>
        <v>0</v>
      </c>
      <c r="BR38" s="60">
        <f t="shared" si="85"/>
        <v>0</v>
      </c>
      <c r="BS38" s="60">
        <f t="shared" si="86"/>
        <v>0</v>
      </c>
      <c r="BT38" s="60">
        <f t="shared" si="87"/>
        <v>0</v>
      </c>
      <c r="BU38" s="60">
        <f t="shared" si="88"/>
        <v>0</v>
      </c>
      <c r="BV38" s="60">
        <f t="shared" si="89"/>
        <v>0</v>
      </c>
      <c r="BW38" s="60">
        <f t="shared" si="90"/>
        <v>1</v>
      </c>
    </row>
    <row r="39" spans="1:75" s="66" customFormat="1" ht="15" x14ac:dyDescent="0.25">
      <c r="A39" s="56"/>
      <c r="E39" s="56"/>
      <c r="F39" s="56"/>
      <c r="G39" s="67"/>
      <c r="H39" s="60" t="str">
        <f t="shared" si="91"/>
        <v/>
      </c>
      <c r="I39" s="60" t="str">
        <f t="shared" si="92"/>
        <v/>
      </c>
      <c r="J39" s="60" t="str">
        <f t="shared" si="93"/>
        <v/>
      </c>
      <c r="K39" s="60" t="str">
        <f t="shared" si="94"/>
        <v/>
      </c>
      <c r="L39" s="60" t="str">
        <f t="shared" si="94"/>
        <v/>
      </c>
      <c r="M39" s="60" t="str">
        <f t="shared" si="95"/>
        <v/>
      </c>
      <c r="N39" s="60" t="str">
        <f t="shared" si="96"/>
        <v/>
      </c>
      <c r="O39" s="60" t="str">
        <f t="shared" si="97"/>
        <v/>
      </c>
      <c r="P39" s="67"/>
      <c r="Q39" s="56">
        <f t="shared" si="98"/>
        <v>0</v>
      </c>
      <c r="R39" s="60" t="str">
        <f t="shared" si="104"/>
        <v/>
      </c>
      <c r="S39" s="60" t="str">
        <f t="shared" si="105"/>
        <v/>
      </c>
      <c r="T39" s="60" t="str">
        <f t="shared" si="106"/>
        <v/>
      </c>
      <c r="U39" s="60" t="str">
        <f t="shared" si="107"/>
        <v/>
      </c>
      <c r="V39" s="60" t="str">
        <f t="shared" si="108"/>
        <v/>
      </c>
      <c r="W39" s="60" t="str">
        <f t="shared" si="109"/>
        <v/>
      </c>
      <c r="X39" s="60" t="str">
        <f t="shared" si="110"/>
        <v/>
      </c>
      <c r="Y39" s="60" t="str">
        <f t="shared" si="111"/>
        <v/>
      </c>
      <c r="Z39" s="67"/>
      <c r="AA39" s="60"/>
      <c r="AB39" s="60"/>
      <c r="AC39" s="60"/>
      <c r="AD39" s="60">
        <f t="shared" si="99"/>
        <v>0</v>
      </c>
      <c r="AE39" s="67"/>
      <c r="AF39" s="60"/>
      <c r="AG39" s="60"/>
      <c r="AH39" s="60"/>
      <c r="AI39" s="60">
        <f t="shared" si="100"/>
        <v>0</v>
      </c>
      <c r="AJ39" s="67"/>
      <c r="AK39" s="60"/>
      <c r="AL39" s="60"/>
      <c r="AM39" s="60"/>
      <c r="AN39" s="60">
        <f t="shared" si="101"/>
        <v>0</v>
      </c>
      <c r="AO39" s="67"/>
      <c r="AP39" s="60"/>
      <c r="AQ39" s="60"/>
      <c r="AR39" s="60"/>
      <c r="AS39" s="60">
        <f t="shared" si="102"/>
        <v>0</v>
      </c>
      <c r="AT39" s="67"/>
      <c r="AU39" s="60"/>
      <c r="AV39" s="60"/>
      <c r="AW39" s="60"/>
      <c r="AX39" s="60">
        <f t="shared" si="103"/>
        <v>0</v>
      </c>
      <c r="AY39" s="67"/>
      <c r="AZ39" s="60"/>
      <c r="BA39" s="60"/>
      <c r="BB39" s="60"/>
      <c r="BC39" s="60">
        <f t="shared" si="64"/>
        <v>0</v>
      </c>
      <c r="BD39" s="67"/>
      <c r="BE39" s="60"/>
      <c r="BF39" s="60"/>
      <c r="BG39" s="60"/>
      <c r="BH39" s="60">
        <f t="shared" si="68"/>
        <v>0</v>
      </c>
      <c r="BI39" s="67"/>
      <c r="BJ39" s="60"/>
      <c r="BK39" s="60"/>
      <c r="BL39" s="60"/>
      <c r="BM39" s="60">
        <f t="shared" si="66"/>
        <v>0</v>
      </c>
      <c r="BN39" s="67"/>
      <c r="BO39" s="60">
        <v>34</v>
      </c>
      <c r="BQ39" s="60">
        <f t="shared" si="84"/>
        <v>0</v>
      </c>
      <c r="BR39" s="60">
        <f t="shared" si="85"/>
        <v>0</v>
      </c>
      <c r="BS39" s="60">
        <f t="shared" si="86"/>
        <v>0</v>
      </c>
      <c r="BT39" s="60">
        <f t="shared" si="87"/>
        <v>0</v>
      </c>
      <c r="BU39" s="60">
        <f t="shared" si="88"/>
        <v>0</v>
      </c>
      <c r="BV39" s="60">
        <f t="shared" si="89"/>
        <v>0</v>
      </c>
      <c r="BW39" s="60">
        <f t="shared" si="90"/>
        <v>0</v>
      </c>
    </row>
    <row r="40" spans="1:75" s="66" customFormat="1" ht="15" x14ac:dyDescent="0.25">
      <c r="A40" s="56"/>
      <c r="E40" s="56"/>
      <c r="F40" s="56"/>
      <c r="G40" s="67"/>
      <c r="H40" s="60" t="str">
        <f t="shared" si="91"/>
        <v/>
      </c>
      <c r="I40" s="60" t="str">
        <f t="shared" si="92"/>
        <v/>
      </c>
      <c r="J40" s="60" t="str">
        <f t="shared" si="93"/>
        <v/>
      </c>
      <c r="K40" s="60" t="str">
        <f t="shared" si="94"/>
        <v/>
      </c>
      <c r="L40" s="60" t="str">
        <f t="shared" si="94"/>
        <v/>
      </c>
      <c r="M40" s="60" t="str">
        <f t="shared" si="95"/>
        <v/>
      </c>
      <c r="N40" s="60" t="str">
        <f t="shared" si="96"/>
        <v/>
      </c>
      <c r="O40" s="60" t="str">
        <f t="shared" si="97"/>
        <v/>
      </c>
      <c r="P40" s="67"/>
      <c r="Q40" s="56">
        <f t="shared" si="98"/>
        <v>0</v>
      </c>
      <c r="R40" s="60" t="str">
        <f t="shared" si="104"/>
        <v/>
      </c>
      <c r="S40" s="60" t="str">
        <f t="shared" si="105"/>
        <v/>
      </c>
      <c r="T40" s="60" t="str">
        <f t="shared" si="106"/>
        <v/>
      </c>
      <c r="U40" s="60" t="str">
        <f t="shared" si="107"/>
        <v/>
      </c>
      <c r="V40" s="60" t="str">
        <f t="shared" si="108"/>
        <v/>
      </c>
      <c r="W40" s="60" t="str">
        <f t="shared" si="109"/>
        <v/>
      </c>
      <c r="X40" s="60" t="str">
        <f t="shared" si="110"/>
        <v/>
      </c>
      <c r="Y40" s="60" t="str">
        <f t="shared" si="111"/>
        <v/>
      </c>
      <c r="Z40" s="67"/>
      <c r="AA40" s="60"/>
      <c r="AB40" s="60"/>
      <c r="AC40" s="60"/>
      <c r="AD40" s="60">
        <f t="shared" si="99"/>
        <v>0</v>
      </c>
      <c r="AE40" s="67"/>
      <c r="AF40" s="60"/>
      <c r="AG40" s="60"/>
      <c r="AH40" s="60"/>
      <c r="AI40" s="60">
        <f t="shared" si="100"/>
        <v>0</v>
      </c>
      <c r="AJ40" s="67"/>
      <c r="AK40" s="60"/>
      <c r="AL40" s="60"/>
      <c r="AM40" s="60"/>
      <c r="AN40" s="60">
        <f t="shared" si="101"/>
        <v>0</v>
      </c>
      <c r="AO40" s="67"/>
      <c r="AP40" s="60"/>
      <c r="AQ40" s="60"/>
      <c r="AR40" s="60"/>
      <c r="AS40" s="60">
        <f t="shared" si="102"/>
        <v>0</v>
      </c>
      <c r="AT40" s="67"/>
      <c r="AU40" s="60"/>
      <c r="AV40" s="60"/>
      <c r="AW40" s="60"/>
      <c r="AX40" s="60">
        <f t="shared" si="103"/>
        <v>0</v>
      </c>
      <c r="AY40" s="67"/>
      <c r="AZ40" s="60"/>
      <c r="BA40" s="60"/>
      <c r="BB40" s="60"/>
      <c r="BC40" s="60">
        <f t="shared" si="64"/>
        <v>0</v>
      </c>
      <c r="BD40" s="67"/>
      <c r="BE40" s="60"/>
      <c r="BF40" s="60"/>
      <c r="BG40" s="60"/>
      <c r="BH40" s="60">
        <f t="shared" si="68"/>
        <v>0</v>
      </c>
      <c r="BI40" s="67"/>
      <c r="BJ40" s="60"/>
      <c r="BK40" s="60"/>
      <c r="BL40" s="60"/>
      <c r="BM40" s="60">
        <f t="shared" si="66"/>
        <v>0</v>
      </c>
      <c r="BN40" s="67"/>
      <c r="BO40" s="60">
        <v>35</v>
      </c>
      <c r="BQ40" s="60">
        <f t="shared" si="84"/>
        <v>0</v>
      </c>
      <c r="BR40" s="60">
        <f t="shared" si="85"/>
        <v>0</v>
      </c>
      <c r="BS40" s="60">
        <f t="shared" si="86"/>
        <v>0</v>
      </c>
      <c r="BT40" s="60">
        <f t="shared" si="87"/>
        <v>0</v>
      </c>
      <c r="BU40" s="60">
        <f t="shared" si="88"/>
        <v>0</v>
      </c>
      <c r="BV40" s="60">
        <f t="shared" si="89"/>
        <v>0</v>
      </c>
      <c r="BW40" s="60">
        <f t="shared" si="90"/>
        <v>0</v>
      </c>
    </row>
    <row r="41" spans="1:75" s="66" customFormat="1" ht="15" x14ac:dyDescent="0.25">
      <c r="A41" s="56"/>
      <c r="E41" s="56"/>
      <c r="F41" s="56"/>
      <c r="G41" s="67"/>
      <c r="H41" s="60" t="str">
        <f t="shared" si="91"/>
        <v/>
      </c>
      <c r="I41" s="60" t="str">
        <f t="shared" si="92"/>
        <v/>
      </c>
      <c r="J41" s="60" t="str">
        <f t="shared" si="93"/>
        <v/>
      </c>
      <c r="K41" s="60" t="str">
        <f t="shared" si="94"/>
        <v/>
      </c>
      <c r="L41" s="60" t="str">
        <f t="shared" si="94"/>
        <v/>
      </c>
      <c r="M41" s="60" t="str">
        <f t="shared" si="95"/>
        <v/>
      </c>
      <c r="N41" s="60" t="str">
        <f t="shared" si="96"/>
        <v/>
      </c>
      <c r="O41" s="60" t="str">
        <f t="shared" si="97"/>
        <v/>
      </c>
      <c r="P41" s="67"/>
      <c r="Q41" s="56">
        <f t="shared" si="98"/>
        <v>0</v>
      </c>
      <c r="R41" s="60" t="str">
        <f t="shared" si="104"/>
        <v/>
      </c>
      <c r="S41" s="60" t="str">
        <f t="shared" si="105"/>
        <v/>
      </c>
      <c r="T41" s="60" t="str">
        <f t="shared" si="106"/>
        <v/>
      </c>
      <c r="U41" s="60" t="str">
        <f t="shared" si="107"/>
        <v/>
      </c>
      <c r="V41" s="60" t="str">
        <f t="shared" si="108"/>
        <v/>
      </c>
      <c r="W41" s="60" t="str">
        <f t="shared" si="109"/>
        <v/>
      </c>
      <c r="X41" s="60" t="str">
        <f t="shared" si="110"/>
        <v/>
      </c>
      <c r="Y41" s="60" t="str">
        <f t="shared" si="111"/>
        <v/>
      </c>
      <c r="Z41" s="67"/>
      <c r="AA41" s="60"/>
      <c r="AB41" s="60"/>
      <c r="AC41" s="60"/>
      <c r="AD41" s="60">
        <f t="shared" si="99"/>
        <v>0</v>
      </c>
      <c r="AE41" s="67"/>
      <c r="AF41" s="60"/>
      <c r="AG41" s="60"/>
      <c r="AH41" s="60"/>
      <c r="AI41" s="60">
        <f t="shared" si="100"/>
        <v>0</v>
      </c>
      <c r="AJ41" s="67"/>
      <c r="AK41" s="60"/>
      <c r="AL41" s="60"/>
      <c r="AM41" s="60"/>
      <c r="AN41" s="60">
        <f t="shared" si="101"/>
        <v>0</v>
      </c>
      <c r="AO41" s="67"/>
      <c r="AP41" s="60"/>
      <c r="AQ41" s="60"/>
      <c r="AR41" s="60"/>
      <c r="AS41" s="60">
        <f t="shared" si="102"/>
        <v>0</v>
      </c>
      <c r="AT41" s="67"/>
      <c r="AU41" s="60"/>
      <c r="AV41" s="60"/>
      <c r="AW41" s="60"/>
      <c r="AX41" s="60">
        <f t="shared" si="103"/>
        <v>0</v>
      </c>
      <c r="AY41" s="67"/>
      <c r="AZ41" s="60"/>
      <c r="BA41" s="60"/>
      <c r="BB41" s="60"/>
      <c r="BC41" s="60">
        <f t="shared" si="64"/>
        <v>0</v>
      </c>
      <c r="BD41" s="67"/>
      <c r="BE41" s="60"/>
      <c r="BF41" s="60"/>
      <c r="BG41" s="60"/>
      <c r="BH41" s="60">
        <f t="shared" si="68"/>
        <v>0</v>
      </c>
      <c r="BI41" s="67"/>
      <c r="BJ41" s="60"/>
      <c r="BK41" s="60"/>
      <c r="BL41" s="60"/>
      <c r="BM41" s="60">
        <f t="shared" si="66"/>
        <v>0</v>
      </c>
      <c r="BN41" s="67"/>
      <c r="BO41" s="60">
        <v>36</v>
      </c>
      <c r="BQ41" s="60">
        <f t="shared" si="84"/>
        <v>0</v>
      </c>
      <c r="BR41" s="60">
        <f t="shared" si="85"/>
        <v>0</v>
      </c>
      <c r="BS41" s="60">
        <f t="shared" si="86"/>
        <v>0</v>
      </c>
      <c r="BT41" s="60">
        <f t="shared" si="87"/>
        <v>0</v>
      </c>
      <c r="BU41" s="60">
        <f t="shared" si="88"/>
        <v>0</v>
      </c>
      <c r="BV41" s="60">
        <f t="shared" si="89"/>
        <v>0</v>
      </c>
      <c r="BW41" s="60">
        <f t="shared" si="90"/>
        <v>0</v>
      </c>
    </row>
    <row r="42" spans="1:75" s="66" customFormat="1" ht="15" x14ac:dyDescent="0.25">
      <c r="A42" s="56"/>
      <c r="E42" s="56"/>
      <c r="F42" s="56"/>
      <c r="G42" s="67"/>
      <c r="H42" s="60" t="str">
        <f t="shared" si="91"/>
        <v/>
      </c>
      <c r="I42" s="60" t="str">
        <f t="shared" si="92"/>
        <v/>
      </c>
      <c r="J42" s="60" t="str">
        <f t="shared" si="93"/>
        <v/>
      </c>
      <c r="K42" s="60" t="str">
        <f t="shared" si="94"/>
        <v/>
      </c>
      <c r="L42" s="60" t="str">
        <f t="shared" si="94"/>
        <v/>
      </c>
      <c r="M42" s="60" t="str">
        <f t="shared" si="95"/>
        <v/>
      </c>
      <c r="N42" s="60" t="str">
        <f t="shared" si="96"/>
        <v/>
      </c>
      <c r="O42" s="60" t="str">
        <f t="shared" si="97"/>
        <v/>
      </c>
      <c r="P42" s="67"/>
      <c r="Q42" s="56">
        <f t="shared" si="98"/>
        <v>0</v>
      </c>
      <c r="R42" s="60" t="str">
        <f t="shared" si="104"/>
        <v/>
      </c>
      <c r="S42" s="60" t="str">
        <f t="shared" si="105"/>
        <v/>
      </c>
      <c r="T42" s="60" t="str">
        <f t="shared" si="106"/>
        <v/>
      </c>
      <c r="U42" s="60" t="str">
        <f t="shared" si="107"/>
        <v/>
      </c>
      <c r="V42" s="60" t="str">
        <f t="shared" si="108"/>
        <v/>
      </c>
      <c r="W42" s="60" t="str">
        <f t="shared" si="109"/>
        <v/>
      </c>
      <c r="X42" s="60" t="str">
        <f t="shared" si="110"/>
        <v/>
      </c>
      <c r="Y42" s="60" t="str">
        <f t="shared" si="111"/>
        <v/>
      </c>
      <c r="Z42" s="67"/>
      <c r="AA42" s="60"/>
      <c r="AB42" s="60"/>
      <c r="AC42" s="60"/>
      <c r="AD42" s="60">
        <f t="shared" si="99"/>
        <v>0</v>
      </c>
      <c r="AE42" s="67"/>
      <c r="AF42" s="60"/>
      <c r="AG42" s="60"/>
      <c r="AH42" s="60"/>
      <c r="AI42" s="60">
        <f t="shared" si="100"/>
        <v>0</v>
      </c>
      <c r="AJ42" s="67"/>
      <c r="AK42" s="60"/>
      <c r="AL42" s="60"/>
      <c r="AM42" s="60"/>
      <c r="AN42" s="60">
        <f t="shared" si="101"/>
        <v>0</v>
      </c>
      <c r="AO42" s="67"/>
      <c r="AP42" s="60"/>
      <c r="AQ42" s="60"/>
      <c r="AR42" s="60"/>
      <c r="AS42" s="60">
        <f t="shared" si="102"/>
        <v>0</v>
      </c>
      <c r="AT42" s="67"/>
      <c r="AU42" s="60"/>
      <c r="AV42" s="60"/>
      <c r="AW42" s="60"/>
      <c r="AX42" s="60">
        <f t="shared" si="103"/>
        <v>0</v>
      </c>
      <c r="AY42" s="67"/>
      <c r="AZ42" s="60"/>
      <c r="BA42" s="60"/>
      <c r="BB42" s="60"/>
      <c r="BC42" s="60">
        <f t="shared" si="64"/>
        <v>0</v>
      </c>
      <c r="BD42" s="67"/>
      <c r="BE42" s="60"/>
      <c r="BF42" s="60"/>
      <c r="BG42" s="60"/>
      <c r="BH42" s="60">
        <f t="shared" si="68"/>
        <v>0</v>
      </c>
      <c r="BI42" s="67"/>
      <c r="BJ42" s="60"/>
      <c r="BK42" s="60"/>
      <c r="BL42" s="60"/>
      <c r="BM42" s="60">
        <f t="shared" si="66"/>
        <v>0</v>
      </c>
      <c r="BN42" s="67"/>
      <c r="BO42" s="60">
        <v>37</v>
      </c>
      <c r="BQ42" s="60">
        <f t="shared" si="84"/>
        <v>0</v>
      </c>
      <c r="BR42" s="60">
        <f t="shared" si="85"/>
        <v>0</v>
      </c>
      <c r="BS42" s="60">
        <f t="shared" si="86"/>
        <v>0</v>
      </c>
      <c r="BT42" s="60">
        <f t="shared" si="87"/>
        <v>0</v>
      </c>
      <c r="BU42" s="60">
        <f t="shared" si="88"/>
        <v>0</v>
      </c>
      <c r="BV42" s="60">
        <f t="shared" si="89"/>
        <v>0</v>
      </c>
      <c r="BW42" s="60">
        <f t="shared" si="90"/>
        <v>0</v>
      </c>
    </row>
    <row r="43" spans="1:75" s="66" customFormat="1" ht="15" x14ac:dyDescent="0.25">
      <c r="A43" s="56"/>
      <c r="E43" s="56"/>
      <c r="F43" s="56"/>
      <c r="G43" s="67"/>
      <c r="H43" s="60" t="str">
        <f t="shared" si="91"/>
        <v/>
      </c>
      <c r="I43" s="60" t="str">
        <f t="shared" si="92"/>
        <v/>
      </c>
      <c r="J43" s="60" t="str">
        <f t="shared" si="93"/>
        <v/>
      </c>
      <c r="K43" s="60" t="str">
        <f t="shared" si="94"/>
        <v/>
      </c>
      <c r="L43" s="60" t="str">
        <f t="shared" si="94"/>
        <v/>
      </c>
      <c r="M43" s="60" t="str">
        <f t="shared" si="95"/>
        <v/>
      </c>
      <c r="N43" s="60" t="str">
        <f t="shared" si="96"/>
        <v/>
      </c>
      <c r="O43" s="60" t="str">
        <f t="shared" si="97"/>
        <v/>
      </c>
      <c r="P43" s="67"/>
      <c r="Q43" s="56">
        <f t="shared" si="98"/>
        <v>0</v>
      </c>
      <c r="R43" s="60" t="str">
        <f t="shared" si="104"/>
        <v/>
      </c>
      <c r="S43" s="60" t="str">
        <f t="shared" si="105"/>
        <v/>
      </c>
      <c r="T43" s="60" t="str">
        <f t="shared" si="106"/>
        <v/>
      </c>
      <c r="U43" s="60" t="str">
        <f t="shared" si="107"/>
        <v/>
      </c>
      <c r="V43" s="60" t="str">
        <f t="shared" si="108"/>
        <v/>
      </c>
      <c r="W43" s="60" t="str">
        <f t="shared" si="109"/>
        <v/>
      </c>
      <c r="X43" s="60" t="str">
        <f t="shared" si="110"/>
        <v/>
      </c>
      <c r="Y43" s="60" t="str">
        <f t="shared" si="111"/>
        <v/>
      </c>
      <c r="Z43" s="67"/>
      <c r="AA43" s="60"/>
      <c r="AB43" s="60"/>
      <c r="AC43" s="60"/>
      <c r="AD43" s="60">
        <f t="shared" si="99"/>
        <v>0</v>
      </c>
      <c r="AE43" s="67"/>
      <c r="AF43" s="60"/>
      <c r="AG43" s="60"/>
      <c r="AH43" s="60"/>
      <c r="AI43" s="60">
        <f t="shared" si="100"/>
        <v>0</v>
      </c>
      <c r="AJ43" s="67"/>
      <c r="AK43" s="60"/>
      <c r="AL43" s="60"/>
      <c r="AM43" s="60"/>
      <c r="AN43" s="60">
        <f t="shared" si="101"/>
        <v>0</v>
      </c>
      <c r="AO43" s="67"/>
      <c r="AP43" s="60"/>
      <c r="AQ43" s="60"/>
      <c r="AR43" s="60"/>
      <c r="AS43" s="60">
        <f t="shared" si="102"/>
        <v>0</v>
      </c>
      <c r="AT43" s="67"/>
      <c r="AU43" s="60"/>
      <c r="AV43" s="60"/>
      <c r="AW43" s="60"/>
      <c r="AX43" s="60">
        <f t="shared" si="103"/>
        <v>0</v>
      </c>
      <c r="AY43" s="67"/>
      <c r="AZ43" s="60"/>
      <c r="BA43" s="60"/>
      <c r="BB43" s="60"/>
      <c r="BC43" s="60">
        <f t="shared" si="64"/>
        <v>0</v>
      </c>
      <c r="BD43" s="67"/>
      <c r="BE43" s="60"/>
      <c r="BF43" s="60"/>
      <c r="BG43" s="60"/>
      <c r="BH43" s="60">
        <f t="shared" si="68"/>
        <v>0</v>
      </c>
      <c r="BI43" s="67"/>
      <c r="BJ43" s="60"/>
      <c r="BK43" s="60"/>
      <c r="BL43" s="60"/>
      <c r="BM43" s="60">
        <f t="shared" si="66"/>
        <v>0</v>
      </c>
      <c r="BN43" s="67"/>
      <c r="BO43" s="60">
        <v>38</v>
      </c>
      <c r="BQ43" s="60">
        <f t="shared" si="84"/>
        <v>0</v>
      </c>
      <c r="BR43" s="60">
        <f t="shared" si="85"/>
        <v>0</v>
      </c>
      <c r="BS43" s="60">
        <f t="shared" si="86"/>
        <v>0</v>
      </c>
      <c r="BT43" s="60">
        <f t="shared" si="87"/>
        <v>0</v>
      </c>
      <c r="BU43" s="60">
        <f t="shared" si="88"/>
        <v>0</v>
      </c>
      <c r="BV43" s="60">
        <f t="shared" si="89"/>
        <v>0</v>
      </c>
      <c r="BW43" s="60">
        <f t="shared" si="90"/>
        <v>0</v>
      </c>
    </row>
    <row r="44" spans="1:75" s="66" customFormat="1" ht="15" x14ac:dyDescent="0.25">
      <c r="A44" s="56"/>
      <c r="E44" s="56"/>
      <c r="F44" s="56"/>
      <c r="G44" s="67"/>
      <c r="H44" s="60" t="str">
        <f t="shared" si="91"/>
        <v/>
      </c>
      <c r="I44" s="60" t="str">
        <f t="shared" si="92"/>
        <v/>
      </c>
      <c r="J44" s="60" t="str">
        <f t="shared" si="93"/>
        <v/>
      </c>
      <c r="K44" s="60" t="str">
        <f t="shared" si="94"/>
        <v/>
      </c>
      <c r="L44" s="60" t="str">
        <f t="shared" si="94"/>
        <v/>
      </c>
      <c r="M44" s="60" t="str">
        <f t="shared" si="95"/>
        <v/>
      </c>
      <c r="N44" s="60" t="str">
        <f t="shared" si="96"/>
        <v/>
      </c>
      <c r="O44" s="60" t="str">
        <f t="shared" si="97"/>
        <v/>
      </c>
      <c r="P44" s="67"/>
      <c r="Q44" s="56">
        <f t="shared" si="98"/>
        <v>0</v>
      </c>
      <c r="R44" s="60" t="str">
        <f t="shared" si="104"/>
        <v/>
      </c>
      <c r="S44" s="60" t="str">
        <f t="shared" si="105"/>
        <v/>
      </c>
      <c r="T44" s="60" t="str">
        <f t="shared" si="106"/>
        <v/>
      </c>
      <c r="U44" s="60" t="str">
        <f t="shared" si="107"/>
        <v/>
      </c>
      <c r="V44" s="60" t="str">
        <f t="shared" si="108"/>
        <v/>
      </c>
      <c r="W44" s="60" t="str">
        <f t="shared" si="109"/>
        <v/>
      </c>
      <c r="X44" s="60" t="str">
        <f t="shared" si="110"/>
        <v/>
      </c>
      <c r="Y44" s="60" t="str">
        <f t="shared" si="111"/>
        <v/>
      </c>
      <c r="Z44" s="67"/>
      <c r="AA44" s="60"/>
      <c r="AB44" s="60"/>
      <c r="AC44" s="60"/>
      <c r="AD44" s="60">
        <f t="shared" si="99"/>
        <v>0</v>
      </c>
      <c r="AE44" s="67"/>
      <c r="AF44" s="60"/>
      <c r="AG44" s="60"/>
      <c r="AH44" s="60"/>
      <c r="AI44" s="60">
        <f t="shared" si="100"/>
        <v>0</v>
      </c>
      <c r="AJ44" s="67"/>
      <c r="AK44" s="60"/>
      <c r="AL44" s="60"/>
      <c r="AM44" s="60"/>
      <c r="AN44" s="60">
        <f t="shared" si="101"/>
        <v>0</v>
      </c>
      <c r="AO44" s="67"/>
      <c r="AP44" s="60"/>
      <c r="AQ44" s="60"/>
      <c r="AR44" s="60"/>
      <c r="AS44" s="60">
        <f t="shared" si="102"/>
        <v>0</v>
      </c>
      <c r="AT44" s="67"/>
      <c r="AU44" s="60"/>
      <c r="AV44" s="60"/>
      <c r="AW44" s="60"/>
      <c r="AX44" s="60">
        <f t="shared" si="103"/>
        <v>0</v>
      </c>
      <c r="AY44" s="67"/>
      <c r="AZ44" s="60"/>
      <c r="BA44" s="60"/>
      <c r="BB44" s="60"/>
      <c r="BC44" s="60">
        <f t="shared" si="64"/>
        <v>0</v>
      </c>
      <c r="BD44" s="67"/>
      <c r="BE44" s="60"/>
      <c r="BF44" s="60"/>
      <c r="BG44" s="60"/>
      <c r="BH44" s="60">
        <f t="shared" si="68"/>
        <v>0</v>
      </c>
      <c r="BI44" s="67"/>
      <c r="BJ44" s="60"/>
      <c r="BK44" s="60"/>
      <c r="BL44" s="60"/>
      <c r="BM44" s="60">
        <f t="shared" si="66"/>
        <v>0</v>
      </c>
      <c r="BN44" s="67"/>
      <c r="BO44" s="60">
        <v>39</v>
      </c>
      <c r="BQ44" s="60">
        <f t="shared" si="84"/>
        <v>0</v>
      </c>
      <c r="BR44" s="60">
        <f t="shared" si="85"/>
        <v>0</v>
      </c>
      <c r="BS44" s="60">
        <f t="shared" si="86"/>
        <v>0</v>
      </c>
      <c r="BT44" s="60">
        <f t="shared" si="87"/>
        <v>0</v>
      </c>
      <c r="BU44" s="60">
        <f t="shared" si="88"/>
        <v>0</v>
      </c>
      <c r="BV44" s="60">
        <f t="shared" si="89"/>
        <v>0</v>
      </c>
      <c r="BW44" s="60">
        <f t="shared" si="90"/>
        <v>0</v>
      </c>
    </row>
    <row r="45" spans="1:75" s="66" customFormat="1" ht="15" x14ac:dyDescent="0.25">
      <c r="A45" s="60"/>
      <c r="E45" s="56"/>
      <c r="F45" s="56"/>
      <c r="G45" s="67"/>
      <c r="H45" s="60" t="str">
        <f t="shared" si="91"/>
        <v/>
      </c>
      <c r="I45" s="60" t="str">
        <f t="shared" si="92"/>
        <v/>
      </c>
      <c r="J45" s="60" t="str">
        <f t="shared" si="93"/>
        <v/>
      </c>
      <c r="K45" s="60" t="str">
        <f t="shared" si="94"/>
        <v/>
      </c>
      <c r="L45" s="60" t="str">
        <f t="shared" si="94"/>
        <v/>
      </c>
      <c r="M45" s="60" t="str">
        <f t="shared" si="95"/>
        <v/>
      </c>
      <c r="N45" s="60" t="str">
        <f t="shared" si="96"/>
        <v/>
      </c>
      <c r="O45" s="60" t="str">
        <f t="shared" si="97"/>
        <v/>
      </c>
      <c r="P45" s="67"/>
      <c r="Q45" s="56">
        <f t="shared" si="98"/>
        <v>0</v>
      </c>
      <c r="R45" s="60" t="str">
        <f t="shared" si="104"/>
        <v/>
      </c>
      <c r="S45" s="60" t="str">
        <f t="shared" si="105"/>
        <v/>
      </c>
      <c r="T45" s="60" t="str">
        <f t="shared" si="106"/>
        <v/>
      </c>
      <c r="U45" s="60" t="str">
        <f t="shared" si="107"/>
        <v/>
      </c>
      <c r="V45" s="60" t="str">
        <f t="shared" si="108"/>
        <v/>
      </c>
      <c r="W45" s="60" t="str">
        <f t="shared" si="109"/>
        <v/>
      </c>
      <c r="X45" s="60" t="str">
        <f t="shared" si="110"/>
        <v/>
      </c>
      <c r="Y45" s="60" t="str">
        <f t="shared" si="111"/>
        <v/>
      </c>
      <c r="Z45" s="67"/>
      <c r="AA45" s="60"/>
      <c r="AB45" s="60"/>
      <c r="AC45" s="60"/>
      <c r="AD45" s="60">
        <f t="shared" si="99"/>
        <v>0</v>
      </c>
      <c r="AE45" s="67"/>
      <c r="AF45" s="60"/>
      <c r="AG45" s="60"/>
      <c r="AH45" s="60"/>
      <c r="AI45" s="60">
        <f t="shared" si="100"/>
        <v>0</v>
      </c>
      <c r="AJ45" s="67"/>
      <c r="AK45" s="60"/>
      <c r="AL45" s="60"/>
      <c r="AM45" s="60"/>
      <c r="AN45" s="60">
        <f t="shared" si="101"/>
        <v>0</v>
      </c>
      <c r="AO45" s="67"/>
      <c r="AP45" s="60"/>
      <c r="AQ45" s="60"/>
      <c r="AR45" s="60"/>
      <c r="AS45" s="60">
        <f t="shared" si="102"/>
        <v>0</v>
      </c>
      <c r="AT45" s="67"/>
      <c r="AU45" s="60"/>
      <c r="AV45" s="60"/>
      <c r="AW45" s="60"/>
      <c r="AX45" s="60">
        <f t="shared" si="103"/>
        <v>0</v>
      </c>
      <c r="AY45" s="67"/>
      <c r="AZ45" s="60"/>
      <c r="BA45" s="60"/>
      <c r="BB45" s="60"/>
      <c r="BC45" s="60">
        <f t="shared" si="64"/>
        <v>0</v>
      </c>
      <c r="BD45" s="67"/>
      <c r="BE45" s="60"/>
      <c r="BF45" s="60"/>
      <c r="BG45" s="60"/>
      <c r="BH45" s="60">
        <f t="shared" si="68"/>
        <v>0</v>
      </c>
      <c r="BI45" s="67"/>
      <c r="BJ45" s="60"/>
      <c r="BK45" s="60"/>
      <c r="BL45" s="60"/>
      <c r="BM45" s="60">
        <f t="shared" si="66"/>
        <v>0</v>
      </c>
      <c r="BN45" s="67"/>
      <c r="BO45" s="60">
        <v>40</v>
      </c>
      <c r="BQ45" s="60">
        <f t="shared" si="84"/>
        <v>0</v>
      </c>
      <c r="BR45" s="60">
        <f t="shared" si="85"/>
        <v>0</v>
      </c>
      <c r="BS45" s="60">
        <f t="shared" si="86"/>
        <v>0</v>
      </c>
      <c r="BT45" s="60">
        <f t="shared" si="87"/>
        <v>0</v>
      </c>
      <c r="BU45" s="60">
        <f t="shared" si="88"/>
        <v>0</v>
      </c>
      <c r="BV45" s="60">
        <f t="shared" si="89"/>
        <v>0</v>
      </c>
      <c r="BW45" s="60">
        <f t="shared" si="90"/>
        <v>0</v>
      </c>
    </row>
    <row r="46" spans="1:75" s="66" customFormat="1" ht="15" x14ac:dyDescent="0.25">
      <c r="A46" s="60"/>
      <c r="E46" s="56"/>
      <c r="F46" s="56"/>
      <c r="G46" s="67"/>
      <c r="H46" s="60" t="str">
        <f t="shared" si="91"/>
        <v/>
      </c>
      <c r="I46" s="60" t="str">
        <f t="shared" si="92"/>
        <v/>
      </c>
      <c r="J46" s="60" t="str">
        <f t="shared" si="93"/>
        <v/>
      </c>
      <c r="K46" s="60" t="str">
        <f t="shared" si="94"/>
        <v/>
      </c>
      <c r="L46" s="60" t="str">
        <f t="shared" si="94"/>
        <v/>
      </c>
      <c r="M46" s="60" t="str">
        <f t="shared" si="95"/>
        <v/>
      </c>
      <c r="N46" s="60" t="str">
        <f t="shared" si="96"/>
        <v/>
      </c>
      <c r="O46" s="60" t="str">
        <f t="shared" si="97"/>
        <v/>
      </c>
      <c r="P46" s="67"/>
      <c r="Q46" s="56">
        <f t="shared" si="98"/>
        <v>0</v>
      </c>
      <c r="R46" s="60" t="str">
        <f t="shared" si="104"/>
        <v/>
      </c>
      <c r="S46" s="60" t="str">
        <f t="shared" si="105"/>
        <v/>
      </c>
      <c r="T46" s="60" t="str">
        <f t="shared" si="106"/>
        <v/>
      </c>
      <c r="U46" s="60" t="str">
        <f t="shared" si="107"/>
        <v/>
      </c>
      <c r="V46" s="60" t="str">
        <f t="shared" si="108"/>
        <v/>
      </c>
      <c r="W46" s="60" t="str">
        <f t="shared" si="109"/>
        <v/>
      </c>
      <c r="X46" s="60" t="str">
        <f t="shared" si="110"/>
        <v/>
      </c>
      <c r="Y46" s="60" t="str">
        <f t="shared" si="111"/>
        <v/>
      </c>
      <c r="Z46" s="67"/>
      <c r="AA46" s="60"/>
      <c r="AB46" s="60"/>
      <c r="AC46" s="60"/>
      <c r="AD46" s="60">
        <f t="shared" si="99"/>
        <v>0</v>
      </c>
      <c r="AE46" s="67"/>
      <c r="AF46" s="60"/>
      <c r="AG46" s="60"/>
      <c r="AH46" s="60"/>
      <c r="AI46" s="60">
        <f t="shared" si="100"/>
        <v>0</v>
      </c>
      <c r="AJ46" s="67"/>
      <c r="AK46" s="60"/>
      <c r="AL46" s="60"/>
      <c r="AM46" s="60"/>
      <c r="AN46" s="60">
        <f t="shared" si="101"/>
        <v>0</v>
      </c>
      <c r="AO46" s="67"/>
      <c r="AP46" s="60"/>
      <c r="AQ46" s="60"/>
      <c r="AR46" s="60"/>
      <c r="AS46" s="60">
        <f t="shared" si="102"/>
        <v>0</v>
      </c>
      <c r="AT46" s="67"/>
      <c r="AU46" s="60"/>
      <c r="AV46" s="60"/>
      <c r="AW46" s="60"/>
      <c r="AX46" s="60">
        <f t="shared" si="103"/>
        <v>0</v>
      </c>
      <c r="AY46" s="67"/>
      <c r="AZ46" s="60"/>
      <c r="BA46" s="60"/>
      <c r="BB46" s="60"/>
      <c r="BC46" s="60">
        <f t="shared" si="64"/>
        <v>0</v>
      </c>
      <c r="BD46" s="67"/>
      <c r="BE46" s="60"/>
      <c r="BF46" s="60"/>
      <c r="BG46" s="60"/>
      <c r="BH46" s="60">
        <f t="shared" si="68"/>
        <v>0</v>
      </c>
      <c r="BI46" s="67"/>
      <c r="BJ46" s="60"/>
      <c r="BK46" s="60"/>
      <c r="BL46" s="60"/>
      <c r="BM46" s="60">
        <f t="shared" si="66"/>
        <v>0</v>
      </c>
      <c r="BN46" s="67"/>
      <c r="BO46" s="60">
        <v>41</v>
      </c>
      <c r="BQ46" s="60">
        <f t="shared" si="84"/>
        <v>0</v>
      </c>
      <c r="BR46" s="60">
        <f t="shared" si="85"/>
        <v>0</v>
      </c>
      <c r="BS46" s="60">
        <f t="shared" si="86"/>
        <v>0</v>
      </c>
      <c r="BT46" s="60">
        <f t="shared" si="87"/>
        <v>0</v>
      </c>
      <c r="BU46" s="60">
        <f t="shared" si="88"/>
        <v>0</v>
      </c>
      <c r="BV46" s="60">
        <f t="shared" si="89"/>
        <v>0</v>
      </c>
      <c r="BW46" s="60">
        <f t="shared" si="90"/>
        <v>0</v>
      </c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91"/>
        <v/>
      </c>
      <c r="I47" s="60" t="str">
        <f t="shared" si="92"/>
        <v/>
      </c>
      <c r="J47" s="60" t="str">
        <f t="shared" si="93"/>
        <v/>
      </c>
      <c r="K47" s="60" t="str">
        <f t="shared" si="94"/>
        <v/>
      </c>
      <c r="L47" s="60" t="str">
        <f t="shared" si="94"/>
        <v/>
      </c>
      <c r="M47" s="60" t="str">
        <f t="shared" si="95"/>
        <v/>
      </c>
      <c r="N47" s="60" t="str">
        <f t="shared" si="96"/>
        <v/>
      </c>
      <c r="O47" s="60" t="str">
        <f t="shared" si="97"/>
        <v/>
      </c>
      <c r="P47" s="67"/>
      <c r="Q47" s="56">
        <f t="shared" si="98"/>
        <v>0</v>
      </c>
      <c r="R47" s="60" t="str">
        <f t="shared" si="104"/>
        <v/>
      </c>
      <c r="S47" s="60" t="str">
        <f t="shared" si="105"/>
        <v/>
      </c>
      <c r="T47" s="60" t="str">
        <f t="shared" si="106"/>
        <v/>
      </c>
      <c r="U47" s="60" t="str">
        <f t="shared" si="107"/>
        <v/>
      </c>
      <c r="V47" s="60" t="str">
        <f t="shared" si="108"/>
        <v/>
      </c>
      <c r="W47" s="60" t="str">
        <f t="shared" si="109"/>
        <v/>
      </c>
      <c r="X47" s="60" t="str">
        <f t="shared" si="110"/>
        <v/>
      </c>
      <c r="Y47" s="60" t="str">
        <f t="shared" si="111"/>
        <v/>
      </c>
      <c r="Z47" s="67"/>
      <c r="AA47" s="60"/>
      <c r="AB47" s="60"/>
      <c r="AC47" s="60"/>
      <c r="AD47" s="60">
        <f t="shared" si="99"/>
        <v>0</v>
      </c>
      <c r="AE47" s="67"/>
      <c r="AF47" s="60"/>
      <c r="AG47" s="60"/>
      <c r="AH47" s="60"/>
      <c r="AI47" s="60">
        <f t="shared" si="100"/>
        <v>0</v>
      </c>
      <c r="AJ47" s="67"/>
      <c r="AK47" s="60"/>
      <c r="AL47" s="60"/>
      <c r="AM47" s="60"/>
      <c r="AN47" s="60">
        <f t="shared" si="101"/>
        <v>0</v>
      </c>
      <c r="AO47" s="67"/>
      <c r="AP47" s="60"/>
      <c r="AQ47" s="60"/>
      <c r="AR47" s="60"/>
      <c r="AS47" s="60">
        <f t="shared" si="102"/>
        <v>0</v>
      </c>
      <c r="AT47" s="67"/>
      <c r="AU47" s="60"/>
      <c r="AV47" s="60"/>
      <c r="AW47" s="60"/>
      <c r="AX47" s="60">
        <f t="shared" si="103"/>
        <v>0</v>
      </c>
      <c r="AY47" s="67"/>
      <c r="AZ47" s="60"/>
      <c r="BA47" s="60"/>
      <c r="BB47" s="60"/>
      <c r="BC47" s="60">
        <f t="shared" si="64"/>
        <v>0</v>
      </c>
      <c r="BD47" s="67"/>
      <c r="BE47" s="60"/>
      <c r="BF47" s="60"/>
      <c r="BG47" s="60"/>
      <c r="BH47" s="60">
        <f t="shared" si="68"/>
        <v>0</v>
      </c>
      <c r="BI47" s="67"/>
      <c r="BJ47" s="60"/>
      <c r="BK47" s="60"/>
      <c r="BL47" s="60"/>
      <c r="BM47" s="60">
        <f t="shared" si="66"/>
        <v>0</v>
      </c>
      <c r="BN47" s="67"/>
      <c r="BO47" s="60">
        <v>42</v>
      </c>
      <c r="BQ47" s="60">
        <f t="shared" si="84"/>
        <v>0</v>
      </c>
      <c r="BR47" s="60">
        <f t="shared" si="85"/>
        <v>0</v>
      </c>
      <c r="BS47" s="60">
        <f t="shared" si="86"/>
        <v>0</v>
      </c>
      <c r="BT47" s="60">
        <f t="shared" si="87"/>
        <v>0</v>
      </c>
      <c r="BU47" s="60">
        <f t="shared" si="88"/>
        <v>0</v>
      </c>
      <c r="BV47" s="60">
        <f t="shared" si="89"/>
        <v>0</v>
      </c>
      <c r="BW47" s="60">
        <f t="shared" si="90"/>
        <v>0</v>
      </c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91"/>
        <v/>
      </c>
      <c r="I48" s="60" t="str">
        <f t="shared" si="92"/>
        <v/>
      </c>
      <c r="J48" s="60" t="str">
        <f t="shared" si="93"/>
        <v/>
      </c>
      <c r="K48" s="60" t="str">
        <f t="shared" si="94"/>
        <v/>
      </c>
      <c r="L48" s="60" t="str">
        <f t="shared" si="94"/>
        <v/>
      </c>
      <c r="M48" s="60" t="str">
        <f t="shared" si="95"/>
        <v/>
      </c>
      <c r="N48" s="60" t="str">
        <f t="shared" si="96"/>
        <v/>
      </c>
      <c r="O48" s="60" t="str">
        <f t="shared" si="97"/>
        <v/>
      </c>
      <c r="P48" s="67"/>
      <c r="Q48" s="56">
        <f t="shared" si="98"/>
        <v>0</v>
      </c>
      <c r="R48" s="60" t="str">
        <f t="shared" si="104"/>
        <v/>
      </c>
      <c r="S48" s="60" t="str">
        <f t="shared" si="105"/>
        <v/>
      </c>
      <c r="T48" s="60" t="str">
        <f t="shared" si="106"/>
        <v/>
      </c>
      <c r="U48" s="60" t="str">
        <f t="shared" si="107"/>
        <v/>
      </c>
      <c r="V48" s="60" t="str">
        <f t="shared" si="108"/>
        <v/>
      </c>
      <c r="W48" s="60" t="str">
        <f t="shared" si="109"/>
        <v/>
      </c>
      <c r="X48" s="60" t="str">
        <f t="shared" si="110"/>
        <v/>
      </c>
      <c r="Y48" s="60" t="str">
        <f t="shared" si="111"/>
        <v/>
      </c>
      <c r="Z48" s="67"/>
      <c r="AA48" s="60"/>
      <c r="AB48" s="60"/>
      <c r="AC48" s="60"/>
      <c r="AD48" s="60">
        <f t="shared" si="99"/>
        <v>0</v>
      </c>
      <c r="AE48" s="67"/>
      <c r="AF48" s="60"/>
      <c r="AG48" s="60"/>
      <c r="AH48" s="60"/>
      <c r="AI48" s="60">
        <f t="shared" si="100"/>
        <v>0</v>
      </c>
      <c r="AJ48" s="67"/>
      <c r="AK48" s="60"/>
      <c r="AL48" s="60"/>
      <c r="AM48" s="60"/>
      <c r="AN48" s="60">
        <f t="shared" si="101"/>
        <v>0</v>
      </c>
      <c r="AO48" s="67"/>
      <c r="AP48" s="60"/>
      <c r="AQ48" s="60"/>
      <c r="AR48" s="60"/>
      <c r="AS48" s="60">
        <f t="shared" si="102"/>
        <v>0</v>
      </c>
      <c r="AT48" s="67"/>
      <c r="AU48" s="60"/>
      <c r="AV48" s="60"/>
      <c r="AW48" s="60"/>
      <c r="AX48" s="60">
        <f t="shared" si="103"/>
        <v>0</v>
      </c>
      <c r="AY48" s="67"/>
      <c r="AZ48" s="60"/>
      <c r="BA48" s="60"/>
      <c r="BB48" s="60"/>
      <c r="BC48" s="60">
        <f t="shared" si="64"/>
        <v>0</v>
      </c>
      <c r="BD48" s="67"/>
      <c r="BE48" s="60"/>
      <c r="BF48" s="60"/>
      <c r="BG48" s="60"/>
      <c r="BH48" s="60">
        <f t="shared" si="68"/>
        <v>0</v>
      </c>
      <c r="BI48" s="67"/>
      <c r="BJ48" s="60"/>
      <c r="BK48" s="60"/>
      <c r="BL48" s="60"/>
      <c r="BM48" s="60">
        <f t="shared" si="66"/>
        <v>0</v>
      </c>
      <c r="BN48" s="67"/>
      <c r="BO48" s="60">
        <v>43</v>
      </c>
      <c r="BQ48" s="60">
        <f t="shared" si="84"/>
        <v>0</v>
      </c>
      <c r="BR48" s="60">
        <f t="shared" si="85"/>
        <v>0</v>
      </c>
      <c r="BS48" s="60">
        <f t="shared" si="86"/>
        <v>0</v>
      </c>
      <c r="BT48" s="60">
        <f t="shared" si="87"/>
        <v>0</v>
      </c>
      <c r="BU48" s="60">
        <f t="shared" si="88"/>
        <v>0</v>
      </c>
      <c r="BV48" s="60">
        <f t="shared" si="89"/>
        <v>0</v>
      </c>
      <c r="BW48" s="60">
        <f t="shared" si="90"/>
        <v>0</v>
      </c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91"/>
        <v/>
      </c>
      <c r="I49" s="60" t="str">
        <f t="shared" si="92"/>
        <v/>
      </c>
      <c r="J49" s="60" t="str">
        <f t="shared" si="93"/>
        <v/>
      </c>
      <c r="K49" s="60" t="str">
        <f t="shared" si="94"/>
        <v/>
      </c>
      <c r="L49" s="60" t="str">
        <f t="shared" si="94"/>
        <v/>
      </c>
      <c r="M49" s="60" t="str">
        <f t="shared" si="95"/>
        <v/>
      </c>
      <c r="N49" s="60" t="str">
        <f t="shared" si="96"/>
        <v/>
      </c>
      <c r="O49" s="60" t="str">
        <f t="shared" si="97"/>
        <v/>
      </c>
      <c r="P49" s="67"/>
      <c r="Q49" s="56">
        <f t="shared" si="98"/>
        <v>0</v>
      </c>
      <c r="R49" s="60" t="str">
        <f t="shared" si="104"/>
        <v/>
      </c>
      <c r="S49" s="60" t="str">
        <f t="shared" si="105"/>
        <v/>
      </c>
      <c r="T49" s="60" t="str">
        <f t="shared" si="106"/>
        <v/>
      </c>
      <c r="U49" s="60" t="str">
        <f t="shared" si="107"/>
        <v/>
      </c>
      <c r="V49" s="60" t="str">
        <f t="shared" si="108"/>
        <v/>
      </c>
      <c r="W49" s="60" t="str">
        <f t="shared" si="109"/>
        <v/>
      </c>
      <c r="X49" s="60" t="str">
        <f t="shared" si="110"/>
        <v/>
      </c>
      <c r="Y49" s="60" t="str">
        <f t="shared" si="111"/>
        <v/>
      </c>
      <c r="Z49" s="67"/>
      <c r="AA49" s="60"/>
      <c r="AB49" s="60"/>
      <c r="AC49" s="60"/>
      <c r="AD49" s="60">
        <f t="shared" si="99"/>
        <v>0</v>
      </c>
      <c r="AE49" s="67"/>
      <c r="AF49" s="60"/>
      <c r="AG49" s="60"/>
      <c r="AH49" s="60"/>
      <c r="AI49" s="60">
        <f t="shared" si="100"/>
        <v>0</v>
      </c>
      <c r="AJ49" s="67"/>
      <c r="AK49" s="60"/>
      <c r="AL49" s="60"/>
      <c r="AM49" s="60"/>
      <c r="AN49" s="60">
        <f t="shared" si="101"/>
        <v>0</v>
      </c>
      <c r="AO49" s="67"/>
      <c r="AP49" s="60"/>
      <c r="AQ49" s="60"/>
      <c r="AR49" s="60"/>
      <c r="AS49" s="60">
        <f t="shared" si="102"/>
        <v>0</v>
      </c>
      <c r="AT49" s="67"/>
      <c r="AU49" s="60"/>
      <c r="AV49" s="60"/>
      <c r="AW49" s="60"/>
      <c r="AX49" s="60">
        <f t="shared" si="103"/>
        <v>0</v>
      </c>
      <c r="AY49" s="67"/>
      <c r="AZ49" s="60"/>
      <c r="BA49" s="60"/>
      <c r="BB49" s="60"/>
      <c r="BC49" s="60">
        <f t="shared" si="64"/>
        <v>0</v>
      </c>
      <c r="BD49" s="67"/>
      <c r="BE49" s="60"/>
      <c r="BF49" s="60"/>
      <c r="BG49" s="60"/>
      <c r="BH49" s="60">
        <f t="shared" si="68"/>
        <v>0</v>
      </c>
      <c r="BI49" s="67"/>
      <c r="BJ49" s="60"/>
      <c r="BK49" s="60"/>
      <c r="BL49" s="60"/>
      <c r="BM49" s="60">
        <f t="shared" si="66"/>
        <v>0</v>
      </c>
      <c r="BN49" s="67"/>
      <c r="BO49" s="60">
        <v>44</v>
      </c>
      <c r="BQ49" s="60">
        <f t="shared" si="84"/>
        <v>0</v>
      </c>
      <c r="BR49" s="60">
        <f t="shared" si="85"/>
        <v>0</v>
      </c>
      <c r="BS49" s="60">
        <f t="shared" si="86"/>
        <v>0</v>
      </c>
      <c r="BT49" s="60">
        <f t="shared" si="87"/>
        <v>0</v>
      </c>
      <c r="BU49" s="60">
        <f t="shared" si="88"/>
        <v>0</v>
      </c>
      <c r="BV49" s="60">
        <f t="shared" si="89"/>
        <v>0</v>
      </c>
      <c r="BW49" s="60">
        <f t="shared" si="90"/>
        <v>0</v>
      </c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91"/>
        <v/>
      </c>
      <c r="I50" s="60" t="str">
        <f t="shared" si="92"/>
        <v/>
      </c>
      <c r="J50" s="60" t="str">
        <f t="shared" si="93"/>
        <v/>
      </c>
      <c r="K50" s="60" t="str">
        <f t="shared" si="94"/>
        <v/>
      </c>
      <c r="L50" s="60" t="str">
        <f t="shared" si="94"/>
        <v/>
      </c>
      <c r="M50" s="60" t="str">
        <f t="shared" si="95"/>
        <v/>
      </c>
      <c r="N50" s="60" t="str">
        <f t="shared" si="96"/>
        <v/>
      </c>
      <c r="O50" s="60" t="str">
        <f t="shared" si="97"/>
        <v/>
      </c>
      <c r="P50" s="67"/>
      <c r="Q50" s="56">
        <f t="shared" si="98"/>
        <v>0</v>
      </c>
      <c r="R50" s="60" t="str">
        <f t="shared" si="104"/>
        <v/>
      </c>
      <c r="S50" s="60" t="str">
        <f t="shared" si="105"/>
        <v/>
      </c>
      <c r="T50" s="60" t="str">
        <f t="shared" si="106"/>
        <v/>
      </c>
      <c r="U50" s="60" t="str">
        <f t="shared" si="107"/>
        <v/>
      </c>
      <c r="V50" s="60" t="str">
        <f t="shared" si="108"/>
        <v/>
      </c>
      <c r="W50" s="60" t="str">
        <f t="shared" si="109"/>
        <v/>
      </c>
      <c r="X50" s="60" t="str">
        <f t="shared" si="110"/>
        <v/>
      </c>
      <c r="Y50" s="60" t="str">
        <f t="shared" si="111"/>
        <v/>
      </c>
      <c r="Z50" s="67"/>
      <c r="AA50" s="60"/>
      <c r="AB50" s="60"/>
      <c r="AC50" s="60"/>
      <c r="AD50" s="60">
        <f t="shared" si="99"/>
        <v>0</v>
      </c>
      <c r="AE50" s="67"/>
      <c r="AF50" s="60"/>
      <c r="AG50" s="60"/>
      <c r="AH50" s="60"/>
      <c r="AI50" s="60">
        <f t="shared" si="100"/>
        <v>0</v>
      </c>
      <c r="AJ50" s="67"/>
      <c r="AK50" s="60"/>
      <c r="AL50" s="60"/>
      <c r="AM50" s="60"/>
      <c r="AN50" s="60">
        <f t="shared" si="101"/>
        <v>0</v>
      </c>
      <c r="AO50" s="67"/>
      <c r="AP50" s="60"/>
      <c r="AQ50" s="60"/>
      <c r="AR50" s="60"/>
      <c r="AS50" s="60">
        <f t="shared" si="102"/>
        <v>0</v>
      </c>
      <c r="AT50" s="67"/>
      <c r="AU50" s="60"/>
      <c r="AV50" s="60"/>
      <c r="AW50" s="60"/>
      <c r="AX50" s="60">
        <f t="shared" si="103"/>
        <v>0</v>
      </c>
      <c r="AY50" s="67"/>
      <c r="AZ50" s="60"/>
      <c r="BA50" s="60"/>
      <c r="BB50" s="60"/>
      <c r="BC50" s="60">
        <f t="shared" si="64"/>
        <v>0</v>
      </c>
      <c r="BD50" s="67"/>
      <c r="BE50" s="60"/>
      <c r="BF50" s="60"/>
      <c r="BG50" s="60"/>
      <c r="BH50" s="60">
        <f t="shared" si="68"/>
        <v>0</v>
      </c>
      <c r="BI50" s="67"/>
      <c r="BJ50" s="60"/>
      <c r="BK50" s="60"/>
      <c r="BL50" s="60"/>
      <c r="BM50" s="60">
        <f t="shared" si="66"/>
        <v>0</v>
      </c>
      <c r="BN50" s="67"/>
      <c r="BO50" s="60">
        <v>45</v>
      </c>
      <c r="BQ50" s="60">
        <f t="shared" si="84"/>
        <v>0</v>
      </c>
      <c r="BR50" s="60">
        <f t="shared" si="85"/>
        <v>0</v>
      </c>
      <c r="BS50" s="60">
        <f t="shared" si="86"/>
        <v>0</v>
      </c>
      <c r="BT50" s="60">
        <f t="shared" si="87"/>
        <v>0</v>
      </c>
      <c r="BU50" s="60">
        <f t="shared" si="88"/>
        <v>0</v>
      </c>
      <c r="BV50" s="60">
        <f t="shared" si="89"/>
        <v>0</v>
      </c>
      <c r="BW50" s="60">
        <f t="shared" si="90"/>
        <v>0</v>
      </c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91"/>
        <v/>
      </c>
      <c r="I51" s="60" t="str">
        <f t="shared" si="92"/>
        <v/>
      </c>
      <c r="J51" s="60" t="str">
        <f t="shared" si="93"/>
        <v/>
      </c>
      <c r="K51" s="60" t="str">
        <f t="shared" si="94"/>
        <v/>
      </c>
      <c r="L51" s="60" t="str">
        <f t="shared" si="94"/>
        <v/>
      </c>
      <c r="M51" s="60" t="str">
        <f t="shared" si="95"/>
        <v/>
      </c>
      <c r="N51" s="60" t="str">
        <f t="shared" si="96"/>
        <v/>
      </c>
      <c r="O51" s="60" t="str">
        <f t="shared" si="97"/>
        <v/>
      </c>
      <c r="P51" s="67"/>
      <c r="Q51" s="56">
        <f t="shared" si="98"/>
        <v>0</v>
      </c>
      <c r="R51" s="60" t="str">
        <f t="shared" si="104"/>
        <v/>
      </c>
      <c r="S51" s="60" t="str">
        <f t="shared" si="105"/>
        <v/>
      </c>
      <c r="T51" s="60" t="str">
        <f t="shared" si="106"/>
        <v/>
      </c>
      <c r="U51" s="60" t="str">
        <f t="shared" si="107"/>
        <v/>
      </c>
      <c r="V51" s="60" t="str">
        <f t="shared" si="108"/>
        <v/>
      </c>
      <c r="W51" s="60" t="str">
        <f t="shared" si="109"/>
        <v/>
      </c>
      <c r="X51" s="60" t="str">
        <f t="shared" si="110"/>
        <v/>
      </c>
      <c r="Y51" s="60" t="str">
        <f t="shared" si="111"/>
        <v/>
      </c>
      <c r="Z51" s="67"/>
      <c r="AA51" s="60"/>
      <c r="AB51" s="60"/>
      <c r="AC51" s="60"/>
      <c r="AD51" s="60">
        <f t="shared" si="99"/>
        <v>0</v>
      </c>
      <c r="AE51" s="67"/>
      <c r="AF51" s="60"/>
      <c r="AG51" s="60"/>
      <c r="AH51" s="60"/>
      <c r="AI51" s="60">
        <f t="shared" si="100"/>
        <v>0</v>
      </c>
      <c r="AJ51" s="67"/>
      <c r="AK51" s="60"/>
      <c r="AL51" s="60"/>
      <c r="AM51" s="60"/>
      <c r="AN51" s="60">
        <f t="shared" si="101"/>
        <v>0</v>
      </c>
      <c r="AO51" s="67"/>
      <c r="AP51" s="60"/>
      <c r="AQ51" s="60"/>
      <c r="AR51" s="60"/>
      <c r="AS51" s="60">
        <f t="shared" si="102"/>
        <v>0</v>
      </c>
      <c r="AT51" s="67"/>
      <c r="AU51" s="60"/>
      <c r="AV51" s="60"/>
      <c r="AW51" s="60"/>
      <c r="AX51" s="60">
        <f t="shared" si="103"/>
        <v>0</v>
      </c>
      <c r="AY51" s="67"/>
      <c r="AZ51" s="60"/>
      <c r="BA51" s="60"/>
      <c r="BB51" s="60"/>
      <c r="BC51" s="60">
        <f t="shared" si="64"/>
        <v>0</v>
      </c>
      <c r="BD51" s="67"/>
      <c r="BE51" s="60"/>
      <c r="BF51" s="60"/>
      <c r="BG51" s="60"/>
      <c r="BH51" s="60">
        <f t="shared" si="68"/>
        <v>0</v>
      </c>
      <c r="BI51" s="67"/>
      <c r="BJ51" s="60"/>
      <c r="BK51" s="60"/>
      <c r="BL51" s="60"/>
      <c r="BM51" s="60">
        <f t="shared" si="66"/>
        <v>0</v>
      </c>
      <c r="BN51" s="67"/>
      <c r="BO51" s="60">
        <v>46</v>
      </c>
      <c r="BQ51" s="60">
        <f t="shared" si="84"/>
        <v>0</v>
      </c>
      <c r="BR51" s="60">
        <f t="shared" si="85"/>
        <v>0</v>
      </c>
      <c r="BS51" s="60">
        <f t="shared" si="86"/>
        <v>0</v>
      </c>
      <c r="BT51" s="60">
        <f t="shared" si="87"/>
        <v>0</v>
      </c>
      <c r="BU51" s="60">
        <f t="shared" si="88"/>
        <v>0</v>
      </c>
      <c r="BV51" s="60">
        <f t="shared" si="89"/>
        <v>0</v>
      </c>
      <c r="BW51" s="60">
        <f t="shared" si="90"/>
        <v>0</v>
      </c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91"/>
        <v/>
      </c>
      <c r="I52" s="60" t="str">
        <f t="shared" si="92"/>
        <v/>
      </c>
      <c r="J52" s="60" t="str">
        <f t="shared" si="93"/>
        <v/>
      </c>
      <c r="K52" s="60" t="str">
        <f t="shared" si="94"/>
        <v/>
      </c>
      <c r="L52" s="60" t="str">
        <f t="shared" si="94"/>
        <v/>
      </c>
      <c r="M52" s="60" t="str">
        <f t="shared" si="95"/>
        <v/>
      </c>
      <c r="N52" s="60" t="str">
        <f t="shared" si="96"/>
        <v/>
      </c>
      <c r="O52" s="60" t="str">
        <f t="shared" si="97"/>
        <v/>
      </c>
      <c r="P52" s="67"/>
      <c r="Q52" s="56">
        <f t="shared" si="98"/>
        <v>0</v>
      </c>
      <c r="R52" s="60" t="str">
        <f t="shared" si="104"/>
        <v/>
      </c>
      <c r="S52" s="60" t="str">
        <f t="shared" si="105"/>
        <v/>
      </c>
      <c r="T52" s="60" t="str">
        <f t="shared" si="106"/>
        <v/>
      </c>
      <c r="U52" s="60" t="str">
        <f t="shared" si="107"/>
        <v/>
      </c>
      <c r="V52" s="60" t="str">
        <f t="shared" si="108"/>
        <v/>
      </c>
      <c r="W52" s="60" t="str">
        <f t="shared" si="109"/>
        <v/>
      </c>
      <c r="X52" s="60" t="str">
        <f t="shared" si="110"/>
        <v/>
      </c>
      <c r="Y52" s="60" t="str">
        <f t="shared" si="111"/>
        <v/>
      </c>
      <c r="Z52" s="67"/>
      <c r="AA52" s="60"/>
      <c r="AB52" s="60"/>
      <c r="AC52" s="60"/>
      <c r="AD52" s="60">
        <f t="shared" si="99"/>
        <v>0</v>
      </c>
      <c r="AE52" s="67"/>
      <c r="AF52" s="60"/>
      <c r="AG52" s="60"/>
      <c r="AH52" s="60"/>
      <c r="AI52" s="60">
        <f t="shared" si="100"/>
        <v>0</v>
      </c>
      <c r="AJ52" s="67"/>
      <c r="AK52" s="60"/>
      <c r="AL52" s="60"/>
      <c r="AM52" s="60"/>
      <c r="AN52" s="60">
        <f t="shared" si="101"/>
        <v>0</v>
      </c>
      <c r="AO52" s="67"/>
      <c r="AP52" s="60"/>
      <c r="AQ52" s="60"/>
      <c r="AR52" s="60"/>
      <c r="AS52" s="60">
        <f t="shared" si="102"/>
        <v>0</v>
      </c>
      <c r="AT52" s="67"/>
      <c r="AU52" s="60"/>
      <c r="AV52" s="60"/>
      <c r="AW52" s="60"/>
      <c r="AX52" s="60">
        <f t="shared" si="103"/>
        <v>0</v>
      </c>
      <c r="AY52" s="67"/>
      <c r="AZ52" s="60"/>
      <c r="BA52" s="60"/>
      <c r="BB52" s="60"/>
      <c r="BC52" s="60">
        <f t="shared" si="64"/>
        <v>0</v>
      </c>
      <c r="BD52" s="67"/>
      <c r="BE52" s="60"/>
      <c r="BF52" s="60"/>
      <c r="BG52" s="60"/>
      <c r="BH52" s="60">
        <f t="shared" si="68"/>
        <v>0</v>
      </c>
      <c r="BI52" s="67"/>
      <c r="BJ52" s="60"/>
      <c r="BK52" s="60"/>
      <c r="BL52" s="60"/>
      <c r="BM52" s="60">
        <f t="shared" si="66"/>
        <v>0</v>
      </c>
      <c r="BN52" s="67"/>
      <c r="BO52" s="60">
        <v>47</v>
      </c>
      <c r="BQ52" s="60">
        <f t="shared" si="84"/>
        <v>0</v>
      </c>
      <c r="BR52" s="60">
        <f t="shared" si="85"/>
        <v>0</v>
      </c>
      <c r="BS52" s="60">
        <f t="shared" si="86"/>
        <v>0</v>
      </c>
      <c r="BT52" s="60">
        <f t="shared" si="87"/>
        <v>0</v>
      </c>
      <c r="BU52" s="60">
        <f t="shared" si="88"/>
        <v>0</v>
      </c>
      <c r="BV52" s="60">
        <f t="shared" si="89"/>
        <v>0</v>
      </c>
      <c r="BW52" s="60">
        <f t="shared" si="90"/>
        <v>0</v>
      </c>
    </row>
    <row r="53" spans="1:75" s="66" customFormat="1" x14ac:dyDescent="0.25">
      <c r="A53" s="3"/>
      <c r="B53"/>
      <c r="C53"/>
      <c r="D53"/>
      <c r="E53" s="5"/>
      <c r="F53" s="5"/>
      <c r="G53" s="67"/>
      <c r="H53" s="60" t="str">
        <f t="shared" si="91"/>
        <v/>
      </c>
      <c r="I53" s="60" t="str">
        <f t="shared" si="92"/>
        <v/>
      </c>
      <c r="J53" s="60" t="str">
        <f t="shared" si="93"/>
        <v/>
      </c>
      <c r="K53" s="60" t="str">
        <f t="shared" si="94"/>
        <v/>
      </c>
      <c r="L53" s="60" t="str">
        <f t="shared" si="94"/>
        <v/>
      </c>
      <c r="M53" s="60" t="str">
        <f t="shared" si="95"/>
        <v/>
      </c>
      <c r="N53" s="60" t="str">
        <f t="shared" si="96"/>
        <v/>
      </c>
      <c r="O53" s="60" t="str">
        <f t="shared" si="97"/>
        <v/>
      </c>
      <c r="P53" s="67"/>
      <c r="Q53" s="56">
        <f t="shared" si="98"/>
        <v>0</v>
      </c>
      <c r="R53" s="60" t="str">
        <f t="shared" si="104"/>
        <v/>
      </c>
      <c r="S53" s="60" t="str">
        <f t="shared" si="105"/>
        <v/>
      </c>
      <c r="T53" s="60" t="str">
        <f t="shared" si="106"/>
        <v/>
      </c>
      <c r="U53" s="60" t="str">
        <f t="shared" si="107"/>
        <v/>
      </c>
      <c r="V53" s="60" t="str">
        <f t="shared" si="108"/>
        <v/>
      </c>
      <c r="W53" s="60" t="str">
        <f t="shared" si="109"/>
        <v/>
      </c>
      <c r="X53" s="60" t="str">
        <f t="shared" si="110"/>
        <v/>
      </c>
      <c r="Y53" s="60" t="str">
        <f t="shared" si="111"/>
        <v/>
      </c>
      <c r="Z53" s="67"/>
      <c r="AA53" s="60"/>
      <c r="AB53" s="60"/>
      <c r="AC53" s="60"/>
      <c r="AD53" s="60">
        <f t="shared" si="99"/>
        <v>0</v>
      </c>
      <c r="AE53" s="67"/>
      <c r="AF53" s="60"/>
      <c r="AG53" s="60"/>
      <c r="AH53" s="60"/>
      <c r="AI53" s="60">
        <f t="shared" si="100"/>
        <v>0</v>
      </c>
      <c r="AJ53" s="67"/>
      <c r="AK53" s="60"/>
      <c r="AL53" s="60"/>
      <c r="AM53" s="60"/>
      <c r="AN53" s="60">
        <f t="shared" si="101"/>
        <v>0</v>
      </c>
      <c r="AO53" s="67"/>
      <c r="AP53" s="60"/>
      <c r="AQ53" s="60"/>
      <c r="AR53" s="60"/>
      <c r="AS53" s="60">
        <f t="shared" si="102"/>
        <v>0</v>
      </c>
      <c r="AT53" s="67"/>
      <c r="AU53" s="60"/>
      <c r="AV53" s="60"/>
      <c r="AW53" s="60"/>
      <c r="AX53" s="60">
        <f t="shared" si="103"/>
        <v>0</v>
      </c>
      <c r="AY53" s="67"/>
      <c r="AZ53" s="60"/>
      <c r="BA53" s="60"/>
      <c r="BB53" s="60"/>
      <c r="BC53" s="60">
        <f t="shared" si="64"/>
        <v>0</v>
      </c>
      <c r="BD53" s="67"/>
      <c r="BE53" s="60"/>
      <c r="BF53" s="60"/>
      <c r="BG53" s="60"/>
      <c r="BH53" s="60">
        <f t="shared" si="68"/>
        <v>0</v>
      </c>
      <c r="BI53" s="67"/>
      <c r="BJ53" s="60"/>
      <c r="BK53" s="60"/>
      <c r="BL53" s="60"/>
      <c r="BM53" s="60">
        <f t="shared" si="66"/>
        <v>0</v>
      </c>
      <c r="BN53" s="67"/>
      <c r="BO53" s="60">
        <v>48</v>
      </c>
      <c r="BQ53" s="60">
        <f t="shared" si="84"/>
        <v>0</v>
      </c>
      <c r="BR53" s="60">
        <f t="shared" si="85"/>
        <v>0</v>
      </c>
      <c r="BS53" s="60">
        <f t="shared" si="86"/>
        <v>0</v>
      </c>
      <c r="BT53" s="60">
        <f t="shared" si="87"/>
        <v>0</v>
      </c>
      <c r="BU53" s="60">
        <f t="shared" si="88"/>
        <v>0</v>
      </c>
      <c r="BV53" s="60">
        <f t="shared" si="89"/>
        <v>0</v>
      </c>
      <c r="BW53" s="60">
        <f t="shared" si="90"/>
        <v>0</v>
      </c>
    </row>
    <row r="54" spans="1:75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 s="3"/>
      <c r="B55"/>
      <c r="C55"/>
      <c r="D55"/>
      <c r="E55" s="5"/>
      <c r="F55" s="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A57" s="3"/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A58" s="3"/>
      <c r="F58"/>
    </row>
    <row r="59" spans="1:75" x14ac:dyDescent="0.25">
      <c r="A59" s="3"/>
      <c r="E59" s="3"/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F63"/>
    </row>
    <row r="64" spans="1:75" x14ac:dyDescent="0.25">
      <c r="F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5:75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5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A6:BM29">
    <sortCondition descending="1" ref="E6:E29"/>
  </sortState>
  <mergeCells count="18">
    <mergeCell ref="H5:O5"/>
    <mergeCell ref="R5:Y5"/>
    <mergeCell ref="AB4:AD4"/>
    <mergeCell ref="AA3:AD3"/>
    <mergeCell ref="AG4:AI4"/>
    <mergeCell ref="AF3:AI3"/>
    <mergeCell ref="AL4:AN4"/>
    <mergeCell ref="AK3:AN3"/>
    <mergeCell ref="AQ4:AS4"/>
    <mergeCell ref="AU3:AX3"/>
    <mergeCell ref="AV4:AX4"/>
    <mergeCell ref="AP3:AS3"/>
    <mergeCell ref="BA4:BC4"/>
    <mergeCell ref="AZ3:BC3"/>
    <mergeCell ref="BE3:BH3"/>
    <mergeCell ref="BF4:BH4"/>
    <mergeCell ref="BJ3:BM3"/>
    <mergeCell ref="BK4:BM4"/>
  </mergeCells>
  <phoneticPr fontId="12" type="noConversion"/>
  <pageMargins left="0.36000000000000004" right="0.36000000000000004" top="1" bottom="1" header="0.5" footer="0.5"/>
  <pageSetup paperSize="9" scale="18" orientation="portrait" horizontalDpi="4294967292" verticalDpi="429496729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W82"/>
  <sheetViews>
    <sheetView zoomScale="70" zoomScaleNormal="70" zoomScalePageLayoutView="70" workbookViewId="0">
      <pane xSplit="7" topLeftCell="H1" activePane="topRight" state="frozen"/>
      <selection pane="topRight" activeCell="BN36" sqref="A1:BN36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5" width="5.87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512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1.25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495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457</v>
      </c>
      <c r="AL3" s="104"/>
      <c r="AM3" s="104"/>
      <c r="AN3" s="104"/>
      <c r="AO3" s="57"/>
      <c r="AP3" s="104" t="s">
        <v>477</v>
      </c>
      <c r="AQ3" s="104"/>
      <c r="AR3" s="104"/>
      <c r="AS3" s="104"/>
      <c r="AT3" s="57"/>
      <c r="AU3" s="104" t="s">
        <v>478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62" t="s">
        <v>1</v>
      </c>
      <c r="B5" s="63" t="s">
        <v>2</v>
      </c>
      <c r="C5" s="63" t="s">
        <v>3</v>
      </c>
      <c r="D5" s="63" t="s">
        <v>4</v>
      </c>
      <c r="E5" s="62" t="s">
        <v>5</v>
      </c>
      <c r="F5" s="62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62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62" t="s">
        <v>1</v>
      </c>
      <c r="AB5" s="62" t="s">
        <v>205</v>
      </c>
      <c r="AC5" s="62" t="s">
        <v>204</v>
      </c>
      <c r="AD5" s="62" t="s">
        <v>206</v>
      </c>
      <c r="AE5" s="64"/>
      <c r="AF5" s="62" t="s">
        <v>1</v>
      </c>
      <c r="AG5" s="62" t="s">
        <v>205</v>
      </c>
      <c r="AH5" s="62" t="s">
        <v>204</v>
      </c>
      <c r="AI5" s="62" t="s">
        <v>206</v>
      </c>
      <c r="AJ5" s="64"/>
      <c r="AK5" s="62" t="s">
        <v>1</v>
      </c>
      <c r="AL5" s="62" t="s">
        <v>205</v>
      </c>
      <c r="AM5" s="62" t="s">
        <v>204</v>
      </c>
      <c r="AN5" s="62" t="s">
        <v>206</v>
      </c>
      <c r="AO5" s="64"/>
      <c r="AP5" s="62" t="s">
        <v>1</v>
      </c>
      <c r="AQ5" s="62" t="s">
        <v>205</v>
      </c>
      <c r="AR5" s="62" t="s">
        <v>204</v>
      </c>
      <c r="AS5" s="62" t="s">
        <v>206</v>
      </c>
      <c r="AT5" s="64"/>
      <c r="AU5" s="62" t="s">
        <v>1</v>
      </c>
      <c r="AV5" s="62" t="s">
        <v>205</v>
      </c>
      <c r="AW5" s="62" t="s">
        <v>204</v>
      </c>
      <c r="AX5" s="62" t="s">
        <v>206</v>
      </c>
      <c r="AY5" s="64"/>
      <c r="AZ5" s="62" t="s">
        <v>1</v>
      </c>
      <c r="BA5" s="62" t="s">
        <v>205</v>
      </c>
      <c r="BB5" s="62" t="s">
        <v>204</v>
      </c>
      <c r="BC5" s="62" t="s">
        <v>206</v>
      </c>
      <c r="BD5" s="64"/>
      <c r="BE5" s="62" t="s">
        <v>1</v>
      </c>
      <c r="BF5" s="62" t="s">
        <v>205</v>
      </c>
      <c r="BG5" s="62" t="s">
        <v>204</v>
      </c>
      <c r="BH5" s="62" t="s">
        <v>206</v>
      </c>
      <c r="BI5" s="64"/>
      <c r="BJ5" s="62" t="s">
        <v>1</v>
      </c>
      <c r="BK5" s="62" t="s">
        <v>205</v>
      </c>
      <c r="BL5" s="62" t="s">
        <v>204</v>
      </c>
      <c r="BM5" s="62" t="s">
        <v>206</v>
      </c>
      <c r="BN5" s="64"/>
      <c r="BQ5" s="65" t="s">
        <v>480</v>
      </c>
      <c r="BR5" s="65" t="s">
        <v>415</v>
      </c>
      <c r="BS5" s="65" t="s">
        <v>424</v>
      </c>
      <c r="BT5" s="65" t="s">
        <v>425</v>
      </c>
      <c r="BU5" s="65" t="s">
        <v>426</v>
      </c>
      <c r="BV5" s="65" t="s">
        <v>427</v>
      </c>
      <c r="BW5" s="65" t="s">
        <v>416</v>
      </c>
    </row>
    <row r="6" spans="1:75" s="66" customFormat="1" ht="15" x14ac:dyDescent="0.25">
      <c r="A6" s="56">
        <v>1</v>
      </c>
      <c r="B6" s="77" t="s">
        <v>511</v>
      </c>
      <c r="C6" s="77" t="s">
        <v>443</v>
      </c>
      <c r="D6" s="77" t="s">
        <v>11</v>
      </c>
      <c r="E6" s="56">
        <f>Q6-U6</f>
        <v>370</v>
      </c>
      <c r="F6" s="56">
        <f t="shared" ref="F6:F36" si="0">COUNT(AC6,AH6,AM6,AR6,AW6,BB6,BG6,BL6)</f>
        <v>6</v>
      </c>
      <c r="G6" s="67"/>
      <c r="H6" s="60">
        <f t="shared" ref="H6:H36" si="1">IF(AA6="","",AA6)</f>
        <v>1</v>
      </c>
      <c r="I6" s="74">
        <f t="shared" ref="I6:I36" si="2">IF(AF6="","",AF6)</f>
        <v>2</v>
      </c>
      <c r="J6" s="74">
        <f t="shared" ref="J6:J36" si="3">IF(AK6="","",AK6)</f>
        <v>2</v>
      </c>
      <c r="K6" s="82">
        <f t="shared" ref="K6:K36" si="4">IF(AP6="","",AP6)</f>
        <v>3</v>
      </c>
      <c r="L6" s="82" t="str">
        <f t="shared" ref="L6:L36" si="5">IF(AU6="","",AU6)</f>
        <v>DNF</v>
      </c>
      <c r="M6" s="74">
        <f t="shared" ref="M6:M36" si="6">IF(AZ6="","",AZ6)</f>
        <v>2</v>
      </c>
      <c r="N6" s="74" t="str">
        <f t="shared" ref="N6:N36" si="7">IF(BE6="","",BE6)</f>
        <v/>
      </c>
      <c r="O6" s="74" t="str">
        <f t="shared" ref="O6:O36" si="8">IF(BJ6="","",BJ6)</f>
        <v/>
      </c>
      <c r="P6" s="67"/>
      <c r="Q6" s="56">
        <f t="shared" ref="Q6:Q36" si="9">AD6+AI6+AN6+AS6+AX6+BC6+BH6+BM6</f>
        <v>430</v>
      </c>
      <c r="R6" s="60">
        <f t="shared" ref="R6:R36" si="10">IF($F6&gt;=5,IF(AB6="","",AB6),"")</f>
        <v>100</v>
      </c>
      <c r="S6" s="74">
        <f t="shared" ref="S6:S36" si="11">IF($F6&gt;=5,IF(AG6="","",AG6),"")</f>
        <v>80</v>
      </c>
      <c r="T6" s="74">
        <f t="shared" ref="T6:T36" si="12">IF($F6&gt;=5,IF(AL6="","",AL6),"")</f>
        <v>80</v>
      </c>
      <c r="U6" s="82">
        <f t="shared" ref="U6:U36" si="13">IF($F6&gt;=5,IF(AQ6="","",AQ6),"")</f>
        <v>60</v>
      </c>
      <c r="V6" s="83">
        <f t="shared" ref="V6:V36" si="14">IF($F6&gt;=5,IF(AV6="","",AV6),"")</f>
        <v>0</v>
      </c>
      <c r="W6" s="74">
        <f t="shared" ref="W6:W36" si="15">IF($F6&gt;=5,IF(BA6="","",BA6),"")</f>
        <v>80</v>
      </c>
      <c r="X6" s="74" t="str">
        <f t="shared" ref="X6:X36" si="16">IF($F6&gt;=5,IF(BF6="","",BF6),"")</f>
        <v/>
      </c>
      <c r="Y6" s="74" t="str">
        <f t="shared" ref="Y6:Y36" si="17">IF($F6&gt;=5,IF(BK6="","",BK6),"")</f>
        <v/>
      </c>
      <c r="Z6" s="67"/>
      <c r="AA6" s="60">
        <v>1</v>
      </c>
      <c r="AB6" s="60">
        <v>100</v>
      </c>
      <c r="AC6" s="60">
        <v>5</v>
      </c>
      <c r="AD6" s="60">
        <f t="shared" ref="AD6:AD36" si="18">AB6+AC6</f>
        <v>105</v>
      </c>
      <c r="AE6" s="67"/>
      <c r="AF6" s="60">
        <v>2</v>
      </c>
      <c r="AG6" s="60">
        <v>80</v>
      </c>
      <c r="AH6" s="60">
        <v>5</v>
      </c>
      <c r="AI6" s="60">
        <f t="shared" ref="AI6:AI36" si="19">AG6+AH6</f>
        <v>85</v>
      </c>
      <c r="AJ6" s="67"/>
      <c r="AK6" s="60">
        <v>2</v>
      </c>
      <c r="AL6" s="60">
        <v>80</v>
      </c>
      <c r="AM6" s="60">
        <v>5</v>
      </c>
      <c r="AN6" s="60">
        <f t="shared" ref="AN6:AN36" si="20">AL6+AM6</f>
        <v>85</v>
      </c>
      <c r="AO6" s="67"/>
      <c r="AP6" s="60">
        <v>3</v>
      </c>
      <c r="AQ6" s="60">
        <v>60</v>
      </c>
      <c r="AR6" s="60">
        <v>5</v>
      </c>
      <c r="AS6" s="60">
        <f t="shared" ref="AS6:AS36" si="21">AQ6+AR6</f>
        <v>65</v>
      </c>
      <c r="AT6" s="67"/>
      <c r="AU6" s="79" t="s">
        <v>126</v>
      </c>
      <c r="AV6" s="60">
        <v>0</v>
      </c>
      <c r="AW6" s="60">
        <v>5</v>
      </c>
      <c r="AX6" s="60">
        <f t="shared" ref="AX6:AX36" si="22">AV6+AW6</f>
        <v>5</v>
      </c>
      <c r="AY6" s="67"/>
      <c r="AZ6" s="60">
        <v>2</v>
      </c>
      <c r="BA6" s="60">
        <v>80</v>
      </c>
      <c r="BB6" s="60">
        <v>5</v>
      </c>
      <c r="BC6" s="60">
        <f t="shared" ref="BC6:BC36" si="23">BA6+BB6</f>
        <v>85</v>
      </c>
      <c r="BD6" s="67"/>
      <c r="BE6" s="60"/>
      <c r="BF6" s="60"/>
      <c r="BG6" s="60"/>
      <c r="BH6" s="60">
        <f t="shared" ref="BH6:BH36" si="24">BF6+BG6</f>
        <v>0</v>
      </c>
      <c r="BI6" s="67"/>
      <c r="BJ6" s="60"/>
      <c r="BK6" s="60"/>
      <c r="BL6" s="60"/>
      <c r="BM6" s="60">
        <f t="shared" ref="BM6:BM36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1</v>
      </c>
      <c r="BS6" s="60">
        <f>IF($F6=5,1,0)</f>
        <v>0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36" si="26">IF(E7&lt;E6,BO7,A6)</f>
        <v>2</v>
      </c>
      <c r="B7" s="77" t="s">
        <v>526</v>
      </c>
      <c r="C7" s="77" t="s">
        <v>31</v>
      </c>
      <c r="D7" s="77" t="s">
        <v>18</v>
      </c>
      <c r="E7" s="56">
        <f>Q7-T7</f>
        <v>330</v>
      </c>
      <c r="F7" s="56">
        <f t="shared" si="0"/>
        <v>6</v>
      </c>
      <c r="G7" s="67"/>
      <c r="H7" s="82" t="str">
        <f t="shared" si="1"/>
        <v>DSQ</v>
      </c>
      <c r="I7" s="74">
        <f t="shared" si="2"/>
        <v>1</v>
      </c>
      <c r="J7" s="82">
        <f t="shared" si="3"/>
        <v>6</v>
      </c>
      <c r="K7" s="74">
        <f t="shared" si="4"/>
        <v>6</v>
      </c>
      <c r="L7" s="74">
        <f t="shared" si="5"/>
        <v>3</v>
      </c>
      <c r="M7" s="74">
        <f t="shared" si="6"/>
        <v>1</v>
      </c>
      <c r="N7" s="74" t="str">
        <f t="shared" si="7"/>
        <v/>
      </c>
      <c r="O7" s="74" t="str">
        <f t="shared" si="8"/>
        <v/>
      </c>
      <c r="P7" s="67"/>
      <c r="Q7" s="56">
        <f t="shared" si="9"/>
        <v>370</v>
      </c>
      <c r="R7" s="82">
        <f t="shared" si="10"/>
        <v>0</v>
      </c>
      <c r="S7" s="74">
        <f t="shared" si="11"/>
        <v>100</v>
      </c>
      <c r="T7" s="82">
        <f t="shared" si="12"/>
        <v>40</v>
      </c>
      <c r="U7" s="74">
        <f t="shared" si="13"/>
        <v>40</v>
      </c>
      <c r="V7" s="74">
        <f t="shared" si="14"/>
        <v>60</v>
      </c>
      <c r="W7" s="74">
        <f t="shared" si="15"/>
        <v>100</v>
      </c>
      <c r="X7" s="74" t="str">
        <f t="shared" si="16"/>
        <v/>
      </c>
      <c r="Y7" s="74" t="str">
        <f t="shared" si="17"/>
        <v/>
      </c>
      <c r="Z7" s="67"/>
      <c r="AA7" s="76" t="s">
        <v>56</v>
      </c>
      <c r="AB7" s="60">
        <v>0</v>
      </c>
      <c r="AC7" s="60">
        <v>5</v>
      </c>
      <c r="AD7" s="60">
        <f t="shared" si="18"/>
        <v>5</v>
      </c>
      <c r="AE7" s="67"/>
      <c r="AF7" s="76">
        <v>1</v>
      </c>
      <c r="AG7" s="60">
        <v>100</v>
      </c>
      <c r="AH7" s="60">
        <v>5</v>
      </c>
      <c r="AI7" s="60">
        <f t="shared" si="19"/>
        <v>105</v>
      </c>
      <c r="AJ7" s="67"/>
      <c r="AK7" s="60">
        <v>6</v>
      </c>
      <c r="AL7" s="60">
        <v>40</v>
      </c>
      <c r="AM7" s="60">
        <v>5</v>
      </c>
      <c r="AN7" s="60">
        <f t="shared" si="20"/>
        <v>45</v>
      </c>
      <c r="AO7" s="67"/>
      <c r="AP7" s="60">
        <v>6</v>
      </c>
      <c r="AQ7" s="60">
        <v>40</v>
      </c>
      <c r="AR7" s="60">
        <v>5</v>
      </c>
      <c r="AS7" s="60">
        <f t="shared" si="21"/>
        <v>45</v>
      </c>
      <c r="AT7" s="67"/>
      <c r="AU7" s="60">
        <v>3</v>
      </c>
      <c r="AV7" s="60">
        <v>60</v>
      </c>
      <c r="AW7" s="60">
        <v>5</v>
      </c>
      <c r="AX7" s="60">
        <f t="shared" si="22"/>
        <v>65</v>
      </c>
      <c r="AY7" s="67"/>
      <c r="AZ7" s="60">
        <v>1</v>
      </c>
      <c r="BA7" s="60">
        <v>100</v>
      </c>
      <c r="BB7" s="60">
        <v>5</v>
      </c>
      <c r="BC7" s="60">
        <f t="shared" si="23"/>
        <v>105</v>
      </c>
      <c r="BD7" s="67"/>
      <c r="BE7" s="68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19" si="27">IF($F7=7,1,0)</f>
        <v>0</v>
      </c>
      <c r="BR7" s="60">
        <f t="shared" ref="BR7:BR19" si="28">IF($F7=6,1,0)</f>
        <v>1</v>
      </c>
      <c r="BS7" s="60">
        <f t="shared" ref="BS7:BS19" si="29">IF($F7=5,1,0)</f>
        <v>0</v>
      </c>
      <c r="BT7" s="60">
        <f t="shared" ref="BT7:BT19" si="30">IF($F7=4,1,0)</f>
        <v>0</v>
      </c>
      <c r="BU7" s="60">
        <f t="shared" ref="BU7:BU19" si="31">IF($F7=3,1,0)</f>
        <v>0</v>
      </c>
      <c r="BV7" s="60">
        <f t="shared" ref="BV7:BV19" si="32">IF($F7=2,1,0)</f>
        <v>0</v>
      </c>
      <c r="BW7" s="60">
        <f t="shared" ref="BW7:BW19" si="33">IF($F7=1,1,0)</f>
        <v>0</v>
      </c>
    </row>
    <row r="8" spans="1:75" s="66" customFormat="1" ht="15" x14ac:dyDescent="0.25">
      <c r="A8" s="56">
        <f t="shared" si="26"/>
        <v>3</v>
      </c>
      <c r="B8" s="77" t="s">
        <v>628</v>
      </c>
      <c r="C8" s="77" t="s">
        <v>525</v>
      </c>
      <c r="D8" s="77" t="s">
        <v>11</v>
      </c>
      <c r="E8" s="56">
        <f>Q8</f>
        <v>314</v>
      </c>
      <c r="F8" s="56">
        <f t="shared" si="0"/>
        <v>5</v>
      </c>
      <c r="G8" s="67"/>
      <c r="H8" s="60">
        <f t="shared" si="1"/>
        <v>9</v>
      </c>
      <c r="I8" s="74" t="str">
        <f t="shared" si="2"/>
        <v/>
      </c>
      <c r="J8" s="74">
        <f t="shared" si="3"/>
        <v>1</v>
      </c>
      <c r="K8" s="74">
        <f t="shared" si="4"/>
        <v>1</v>
      </c>
      <c r="L8" s="82" t="str">
        <f t="shared" si="5"/>
        <v>DNF</v>
      </c>
      <c r="M8" s="74">
        <f t="shared" si="6"/>
        <v>3</v>
      </c>
      <c r="N8" s="74" t="str">
        <f t="shared" si="7"/>
        <v/>
      </c>
      <c r="O8" s="74" t="str">
        <f t="shared" si="8"/>
        <v/>
      </c>
      <c r="P8" s="67"/>
      <c r="Q8" s="56">
        <f t="shared" si="9"/>
        <v>314</v>
      </c>
      <c r="R8" s="60">
        <f t="shared" si="10"/>
        <v>29</v>
      </c>
      <c r="S8" s="74" t="str">
        <f t="shared" si="11"/>
        <v/>
      </c>
      <c r="T8" s="74">
        <f t="shared" si="12"/>
        <v>100</v>
      </c>
      <c r="U8" s="74">
        <f t="shared" si="13"/>
        <v>100</v>
      </c>
      <c r="V8" s="82">
        <f t="shared" si="14"/>
        <v>0</v>
      </c>
      <c r="W8" s="74">
        <f t="shared" si="15"/>
        <v>60</v>
      </c>
      <c r="X8" s="74" t="str">
        <f t="shared" si="16"/>
        <v/>
      </c>
      <c r="Y8" s="74" t="str">
        <f t="shared" si="17"/>
        <v/>
      </c>
      <c r="Z8" s="67"/>
      <c r="AA8" s="60">
        <v>9</v>
      </c>
      <c r="AB8" s="60">
        <v>29</v>
      </c>
      <c r="AC8" s="60">
        <v>5</v>
      </c>
      <c r="AD8" s="60">
        <f t="shared" si="18"/>
        <v>34</v>
      </c>
      <c r="AE8" s="67"/>
      <c r="AF8" s="68"/>
      <c r="AG8" s="60"/>
      <c r="AH8" s="60"/>
      <c r="AI8" s="60">
        <f t="shared" si="19"/>
        <v>0</v>
      </c>
      <c r="AJ8" s="67"/>
      <c r="AK8" s="60">
        <v>1</v>
      </c>
      <c r="AL8" s="60">
        <v>100</v>
      </c>
      <c r="AM8" s="60">
        <v>5</v>
      </c>
      <c r="AN8" s="60">
        <f t="shared" si="20"/>
        <v>105</v>
      </c>
      <c r="AO8" s="67"/>
      <c r="AP8" s="60">
        <v>1</v>
      </c>
      <c r="AQ8" s="60">
        <v>100</v>
      </c>
      <c r="AR8" s="60">
        <v>5</v>
      </c>
      <c r="AS8" s="60">
        <f t="shared" si="21"/>
        <v>105</v>
      </c>
      <c r="AT8" s="67"/>
      <c r="AU8" s="79" t="s">
        <v>126</v>
      </c>
      <c r="AV8" s="60">
        <v>0</v>
      </c>
      <c r="AW8" s="60">
        <v>5</v>
      </c>
      <c r="AX8" s="60">
        <f t="shared" si="22"/>
        <v>5</v>
      </c>
      <c r="AY8" s="67"/>
      <c r="AZ8" s="60">
        <v>3</v>
      </c>
      <c r="BA8" s="60">
        <v>60</v>
      </c>
      <c r="BB8" s="60">
        <v>5</v>
      </c>
      <c r="BC8" s="60">
        <f t="shared" si="23"/>
        <v>65</v>
      </c>
      <c r="BD8" s="67"/>
      <c r="BE8" s="60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0</v>
      </c>
      <c r="BS8" s="60">
        <f t="shared" si="29"/>
        <v>1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6"/>
        <v>4</v>
      </c>
      <c r="B9" s="78" t="s">
        <v>626</v>
      </c>
      <c r="C9" s="78" t="s">
        <v>627</v>
      </c>
      <c r="D9" s="78" t="s">
        <v>629</v>
      </c>
      <c r="E9" s="56">
        <f>Q9</f>
        <v>305</v>
      </c>
      <c r="F9" s="56">
        <f t="shared" si="0"/>
        <v>4</v>
      </c>
      <c r="G9" s="67"/>
      <c r="H9" s="60" t="str">
        <f t="shared" si="1"/>
        <v/>
      </c>
      <c r="I9" s="74" t="str">
        <f t="shared" si="2"/>
        <v/>
      </c>
      <c r="J9" s="74">
        <f t="shared" si="3"/>
        <v>3</v>
      </c>
      <c r="K9" s="74">
        <f t="shared" si="4"/>
        <v>2</v>
      </c>
      <c r="L9" s="74">
        <f t="shared" si="5"/>
        <v>1</v>
      </c>
      <c r="M9" s="74">
        <f t="shared" si="6"/>
        <v>5</v>
      </c>
      <c r="N9" s="74" t="str">
        <f t="shared" si="7"/>
        <v/>
      </c>
      <c r="O9" s="74" t="str">
        <f t="shared" si="8"/>
        <v/>
      </c>
      <c r="P9" s="67"/>
      <c r="Q9" s="56">
        <f t="shared" si="9"/>
        <v>305</v>
      </c>
      <c r="R9" s="60" t="str">
        <f t="shared" si="10"/>
        <v/>
      </c>
      <c r="S9" s="74" t="str">
        <f t="shared" si="11"/>
        <v/>
      </c>
      <c r="T9" s="74" t="str">
        <f t="shared" si="12"/>
        <v/>
      </c>
      <c r="U9" s="74" t="str">
        <f t="shared" si="13"/>
        <v/>
      </c>
      <c r="V9" s="74" t="str">
        <f t="shared" si="14"/>
        <v/>
      </c>
      <c r="W9" s="74" t="str">
        <f t="shared" si="15"/>
        <v/>
      </c>
      <c r="X9" s="74" t="str">
        <f t="shared" si="16"/>
        <v/>
      </c>
      <c r="Y9" s="74" t="str">
        <f t="shared" si="17"/>
        <v/>
      </c>
      <c r="Z9" s="67"/>
      <c r="AA9" s="60"/>
      <c r="AB9" s="60"/>
      <c r="AC9" s="60"/>
      <c r="AD9" s="60">
        <f t="shared" si="18"/>
        <v>0</v>
      </c>
      <c r="AE9" s="67"/>
      <c r="AF9" s="60"/>
      <c r="AG9" s="60"/>
      <c r="AH9" s="60"/>
      <c r="AI9" s="60">
        <f t="shared" si="19"/>
        <v>0</v>
      </c>
      <c r="AJ9" s="67"/>
      <c r="AK9" s="60">
        <v>3</v>
      </c>
      <c r="AL9" s="60">
        <v>60</v>
      </c>
      <c r="AM9" s="60">
        <v>5</v>
      </c>
      <c r="AN9" s="60">
        <f t="shared" si="20"/>
        <v>65</v>
      </c>
      <c r="AO9" s="67"/>
      <c r="AP9" s="60">
        <v>2</v>
      </c>
      <c r="AQ9" s="60">
        <v>80</v>
      </c>
      <c r="AR9" s="60">
        <v>5</v>
      </c>
      <c r="AS9" s="60">
        <f t="shared" si="21"/>
        <v>85</v>
      </c>
      <c r="AT9" s="67"/>
      <c r="AU9" s="60">
        <v>1</v>
      </c>
      <c r="AV9" s="60">
        <v>100</v>
      </c>
      <c r="AW9" s="60">
        <v>5</v>
      </c>
      <c r="AX9" s="60">
        <f t="shared" si="22"/>
        <v>105</v>
      </c>
      <c r="AY9" s="67"/>
      <c r="AZ9" s="60">
        <v>5</v>
      </c>
      <c r="BA9" s="60">
        <v>45</v>
      </c>
      <c r="BB9" s="60">
        <v>5</v>
      </c>
      <c r="BC9" s="60">
        <f t="shared" si="23"/>
        <v>50</v>
      </c>
      <c r="BD9" s="67"/>
      <c r="BE9" s="60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0</v>
      </c>
      <c r="BS9" s="60">
        <f t="shared" si="29"/>
        <v>0</v>
      </c>
      <c r="BT9" s="60">
        <f t="shared" si="30"/>
        <v>1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6"/>
        <v>5</v>
      </c>
      <c r="B10" s="77" t="s">
        <v>513</v>
      </c>
      <c r="C10" s="77" t="s">
        <v>514</v>
      </c>
      <c r="D10" s="77" t="s">
        <v>11</v>
      </c>
      <c r="E10" s="56">
        <f>Q10</f>
        <v>290</v>
      </c>
      <c r="F10" s="56">
        <f t="shared" si="0"/>
        <v>5</v>
      </c>
      <c r="G10" s="67"/>
      <c r="H10" s="60">
        <f t="shared" si="1"/>
        <v>2</v>
      </c>
      <c r="I10" s="74">
        <f t="shared" si="2"/>
        <v>3</v>
      </c>
      <c r="J10" s="74">
        <f t="shared" si="3"/>
        <v>5</v>
      </c>
      <c r="K10" s="82" t="str">
        <f t="shared" si="4"/>
        <v>DSQ</v>
      </c>
      <c r="L10" s="74">
        <f t="shared" si="5"/>
        <v>2</v>
      </c>
      <c r="M10" s="74" t="str">
        <f t="shared" si="6"/>
        <v/>
      </c>
      <c r="N10" s="74" t="str">
        <f t="shared" si="7"/>
        <v/>
      </c>
      <c r="O10" s="74" t="str">
        <f t="shared" si="8"/>
        <v/>
      </c>
      <c r="P10" s="67"/>
      <c r="Q10" s="56">
        <f t="shared" si="9"/>
        <v>290</v>
      </c>
      <c r="R10" s="60">
        <f t="shared" si="10"/>
        <v>80</v>
      </c>
      <c r="S10" s="74">
        <f t="shared" si="11"/>
        <v>60</v>
      </c>
      <c r="T10" s="74">
        <f t="shared" si="12"/>
        <v>45</v>
      </c>
      <c r="U10" s="82">
        <f t="shared" si="13"/>
        <v>0</v>
      </c>
      <c r="V10" s="74">
        <f t="shared" si="14"/>
        <v>80</v>
      </c>
      <c r="W10" s="74" t="str">
        <f t="shared" si="15"/>
        <v/>
      </c>
      <c r="X10" s="74" t="str">
        <f t="shared" si="16"/>
        <v/>
      </c>
      <c r="Y10" s="74" t="str">
        <f t="shared" si="17"/>
        <v/>
      </c>
      <c r="Z10" s="67"/>
      <c r="AA10" s="60">
        <v>2</v>
      </c>
      <c r="AB10" s="60">
        <v>80</v>
      </c>
      <c r="AC10" s="60">
        <v>5</v>
      </c>
      <c r="AD10" s="60">
        <f t="shared" si="18"/>
        <v>85</v>
      </c>
      <c r="AE10" s="67"/>
      <c r="AF10" s="60">
        <v>3</v>
      </c>
      <c r="AG10" s="60">
        <v>60</v>
      </c>
      <c r="AH10" s="60">
        <v>5</v>
      </c>
      <c r="AI10" s="60">
        <f t="shared" si="19"/>
        <v>65</v>
      </c>
      <c r="AJ10" s="67"/>
      <c r="AK10" s="60">
        <v>5</v>
      </c>
      <c r="AL10" s="60">
        <v>45</v>
      </c>
      <c r="AM10" s="60">
        <v>5</v>
      </c>
      <c r="AN10" s="60">
        <f t="shared" si="20"/>
        <v>50</v>
      </c>
      <c r="AO10" s="67"/>
      <c r="AP10" s="79" t="s">
        <v>56</v>
      </c>
      <c r="AQ10" s="60">
        <v>0</v>
      </c>
      <c r="AR10" s="60">
        <v>5</v>
      </c>
      <c r="AS10" s="60">
        <f t="shared" si="21"/>
        <v>5</v>
      </c>
      <c r="AT10" s="67"/>
      <c r="AU10" s="60">
        <v>2</v>
      </c>
      <c r="AV10" s="60">
        <v>80</v>
      </c>
      <c r="AW10" s="60">
        <v>5</v>
      </c>
      <c r="AX10" s="60">
        <f t="shared" si="22"/>
        <v>85</v>
      </c>
      <c r="AY10" s="67"/>
      <c r="AZ10" s="60"/>
      <c r="BA10" s="60"/>
      <c r="BB10" s="60"/>
      <c r="BC10" s="60">
        <f t="shared" si="23"/>
        <v>0</v>
      </c>
      <c r="BD10" s="67"/>
      <c r="BE10" s="60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1</v>
      </c>
      <c r="BT10" s="60">
        <f t="shared" si="30"/>
        <v>0</v>
      </c>
      <c r="BU10" s="60">
        <f t="shared" si="31"/>
        <v>0</v>
      </c>
      <c r="BV10" s="60">
        <f t="shared" si="32"/>
        <v>0</v>
      </c>
      <c r="BW10" s="60">
        <f t="shared" si="33"/>
        <v>0</v>
      </c>
    </row>
    <row r="11" spans="1:75" s="66" customFormat="1" ht="15" x14ac:dyDescent="0.25">
      <c r="A11" s="56">
        <f t="shared" si="26"/>
        <v>6</v>
      </c>
      <c r="B11" s="77" t="s">
        <v>519</v>
      </c>
      <c r="C11" s="77" t="s">
        <v>520</v>
      </c>
      <c r="D11" s="77" t="s">
        <v>11</v>
      </c>
      <c r="E11" s="56">
        <f>Q11-U11</f>
        <v>190</v>
      </c>
      <c r="F11" s="56">
        <f t="shared" si="0"/>
        <v>6</v>
      </c>
      <c r="G11" s="67"/>
      <c r="H11" s="60">
        <f t="shared" si="1"/>
        <v>6</v>
      </c>
      <c r="I11" s="74">
        <f t="shared" si="2"/>
        <v>6</v>
      </c>
      <c r="J11" s="82" t="str">
        <f t="shared" si="3"/>
        <v>DSQ</v>
      </c>
      <c r="K11" s="82">
        <f t="shared" si="4"/>
        <v>9</v>
      </c>
      <c r="L11" s="74">
        <f t="shared" si="5"/>
        <v>6</v>
      </c>
      <c r="M11" s="74">
        <f t="shared" si="6"/>
        <v>6</v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219</v>
      </c>
      <c r="R11" s="60">
        <f t="shared" si="10"/>
        <v>40</v>
      </c>
      <c r="S11" s="74">
        <f t="shared" si="11"/>
        <v>40</v>
      </c>
      <c r="T11" s="82">
        <f t="shared" si="12"/>
        <v>0</v>
      </c>
      <c r="U11" s="82">
        <f t="shared" si="13"/>
        <v>29</v>
      </c>
      <c r="V11" s="74">
        <f t="shared" si="14"/>
        <v>40</v>
      </c>
      <c r="W11" s="74">
        <f t="shared" si="15"/>
        <v>40</v>
      </c>
      <c r="X11" s="74" t="str">
        <f t="shared" si="16"/>
        <v/>
      </c>
      <c r="Y11" s="74" t="str">
        <f t="shared" si="17"/>
        <v/>
      </c>
      <c r="Z11" s="67"/>
      <c r="AA11" s="60">
        <v>6</v>
      </c>
      <c r="AB11" s="60">
        <v>40</v>
      </c>
      <c r="AC11" s="60">
        <v>5</v>
      </c>
      <c r="AD11" s="60">
        <f t="shared" si="18"/>
        <v>45</v>
      </c>
      <c r="AE11" s="67"/>
      <c r="AF11" s="60">
        <v>6</v>
      </c>
      <c r="AG11" s="60">
        <v>40</v>
      </c>
      <c r="AH11" s="60">
        <v>5</v>
      </c>
      <c r="AI11" s="60">
        <f t="shared" si="19"/>
        <v>45</v>
      </c>
      <c r="AJ11" s="67"/>
      <c r="AK11" s="79" t="s">
        <v>56</v>
      </c>
      <c r="AL11" s="60">
        <v>0</v>
      </c>
      <c r="AM11" s="60">
        <v>5</v>
      </c>
      <c r="AN11" s="60">
        <f t="shared" si="20"/>
        <v>5</v>
      </c>
      <c r="AO11" s="67"/>
      <c r="AP11" s="60">
        <v>9</v>
      </c>
      <c r="AQ11" s="60">
        <v>29</v>
      </c>
      <c r="AR11" s="60">
        <v>5</v>
      </c>
      <c r="AS11" s="60">
        <f t="shared" si="21"/>
        <v>34</v>
      </c>
      <c r="AT11" s="67"/>
      <c r="AU11" s="60">
        <v>6</v>
      </c>
      <c r="AV11" s="60">
        <v>40</v>
      </c>
      <c r="AW11" s="60">
        <v>5</v>
      </c>
      <c r="AX11" s="60">
        <f t="shared" si="22"/>
        <v>45</v>
      </c>
      <c r="AY11" s="67"/>
      <c r="AZ11" s="60">
        <v>6</v>
      </c>
      <c r="BA11" s="60">
        <v>40</v>
      </c>
      <c r="BB11" s="60">
        <v>5</v>
      </c>
      <c r="BC11" s="60">
        <f t="shared" si="23"/>
        <v>45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1</v>
      </c>
      <c r="BS11" s="60">
        <f t="shared" si="29"/>
        <v>0</v>
      </c>
      <c r="BT11" s="60">
        <f t="shared" si="30"/>
        <v>0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6"/>
        <v>6</v>
      </c>
      <c r="B12" s="77" t="s">
        <v>515</v>
      </c>
      <c r="C12" s="77" t="s">
        <v>303</v>
      </c>
      <c r="D12" s="77" t="s">
        <v>18</v>
      </c>
      <c r="E12" s="56">
        <f>Q12-U12</f>
        <v>190</v>
      </c>
      <c r="F12" s="56">
        <f t="shared" si="0"/>
        <v>5</v>
      </c>
      <c r="G12" s="67"/>
      <c r="H12" s="60">
        <f t="shared" si="1"/>
        <v>3</v>
      </c>
      <c r="I12" s="74">
        <f t="shared" si="2"/>
        <v>4</v>
      </c>
      <c r="J12" s="74">
        <f t="shared" si="3"/>
        <v>10</v>
      </c>
      <c r="K12" s="82">
        <f t="shared" si="4"/>
        <v>11</v>
      </c>
      <c r="L12" s="74">
        <f t="shared" si="5"/>
        <v>9</v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214</v>
      </c>
      <c r="R12" s="60">
        <f t="shared" si="10"/>
        <v>60</v>
      </c>
      <c r="S12" s="74">
        <f t="shared" si="11"/>
        <v>50</v>
      </c>
      <c r="T12" s="74">
        <f t="shared" si="12"/>
        <v>26</v>
      </c>
      <c r="U12" s="82">
        <f t="shared" si="13"/>
        <v>24</v>
      </c>
      <c r="V12" s="74">
        <f t="shared" si="14"/>
        <v>29</v>
      </c>
      <c r="W12" s="74" t="str">
        <f t="shared" si="15"/>
        <v/>
      </c>
      <c r="X12" s="74" t="str">
        <f t="shared" si="16"/>
        <v/>
      </c>
      <c r="Y12" s="74" t="str">
        <f t="shared" si="17"/>
        <v/>
      </c>
      <c r="Z12" s="67"/>
      <c r="AA12" s="60">
        <v>3</v>
      </c>
      <c r="AB12" s="60">
        <v>60</v>
      </c>
      <c r="AC12" s="60">
        <v>5</v>
      </c>
      <c r="AD12" s="60">
        <f t="shared" si="18"/>
        <v>65</v>
      </c>
      <c r="AE12" s="67"/>
      <c r="AF12" s="60">
        <v>4</v>
      </c>
      <c r="AG12" s="60">
        <v>50</v>
      </c>
      <c r="AH12" s="60">
        <v>5</v>
      </c>
      <c r="AI12" s="60">
        <f t="shared" si="19"/>
        <v>55</v>
      </c>
      <c r="AJ12" s="67"/>
      <c r="AK12" s="60">
        <v>10</v>
      </c>
      <c r="AL12" s="60">
        <v>26</v>
      </c>
      <c r="AM12" s="60">
        <v>5</v>
      </c>
      <c r="AN12" s="60">
        <f t="shared" si="20"/>
        <v>31</v>
      </c>
      <c r="AO12" s="67"/>
      <c r="AP12" s="60">
        <v>11</v>
      </c>
      <c r="AQ12" s="60">
        <v>24</v>
      </c>
      <c r="AR12" s="60">
        <v>5</v>
      </c>
      <c r="AS12" s="60">
        <f t="shared" si="21"/>
        <v>29</v>
      </c>
      <c r="AT12" s="67"/>
      <c r="AU12" s="60">
        <v>9</v>
      </c>
      <c r="AV12" s="60">
        <v>29</v>
      </c>
      <c r="AW12" s="60">
        <v>5</v>
      </c>
      <c r="AX12" s="60">
        <f t="shared" si="22"/>
        <v>34</v>
      </c>
      <c r="AY12" s="67"/>
      <c r="AZ12" s="60"/>
      <c r="BA12" s="60"/>
      <c r="BB12" s="60"/>
      <c r="BC12" s="60">
        <f t="shared" si="23"/>
        <v>0</v>
      </c>
      <c r="BD12" s="67"/>
      <c r="BE12" s="68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1</v>
      </c>
      <c r="BT12" s="60">
        <f t="shared" si="30"/>
        <v>0</v>
      </c>
      <c r="BU12" s="60">
        <f t="shared" si="31"/>
        <v>0</v>
      </c>
      <c r="BV12" s="60">
        <f t="shared" si="32"/>
        <v>0</v>
      </c>
      <c r="BW12" s="60">
        <f t="shared" si="33"/>
        <v>0</v>
      </c>
    </row>
    <row r="13" spans="1:75" s="66" customFormat="1" ht="15" x14ac:dyDescent="0.25">
      <c r="A13" s="56">
        <f t="shared" si="26"/>
        <v>8</v>
      </c>
      <c r="B13" s="78" t="s">
        <v>61</v>
      </c>
      <c r="C13" s="78" t="s">
        <v>622</v>
      </c>
      <c r="D13" s="78" t="s">
        <v>11</v>
      </c>
      <c r="E13" s="56">
        <f t="shared" ref="E13:E36" si="34">Q13</f>
        <v>188</v>
      </c>
      <c r="F13" s="56">
        <f t="shared" si="0"/>
        <v>4</v>
      </c>
      <c r="G13" s="67"/>
      <c r="H13" s="60" t="str">
        <f t="shared" si="1"/>
        <v/>
      </c>
      <c r="I13" s="74" t="str">
        <f t="shared" si="2"/>
        <v/>
      </c>
      <c r="J13" s="74">
        <f t="shared" si="3"/>
        <v>8</v>
      </c>
      <c r="K13" s="74">
        <f t="shared" si="4"/>
        <v>7</v>
      </c>
      <c r="L13" s="74">
        <f t="shared" si="5"/>
        <v>4</v>
      </c>
      <c r="M13" s="74">
        <f t="shared" si="6"/>
        <v>4</v>
      </c>
      <c r="N13" s="74" t="str">
        <f t="shared" si="7"/>
        <v/>
      </c>
      <c r="O13" s="74" t="str">
        <f t="shared" si="8"/>
        <v/>
      </c>
      <c r="P13" s="67"/>
      <c r="Q13" s="56">
        <f t="shared" si="9"/>
        <v>188</v>
      </c>
      <c r="R13" s="60" t="str">
        <f t="shared" si="10"/>
        <v/>
      </c>
      <c r="S13" s="74" t="str">
        <f t="shared" si="11"/>
        <v/>
      </c>
      <c r="T13" s="74" t="str">
        <f t="shared" si="12"/>
        <v/>
      </c>
      <c r="U13" s="74" t="str">
        <f t="shared" si="13"/>
        <v/>
      </c>
      <c r="V13" s="74" t="str">
        <f t="shared" si="14"/>
        <v/>
      </c>
      <c r="W13" s="74" t="str">
        <f t="shared" si="15"/>
        <v/>
      </c>
      <c r="X13" s="74" t="str">
        <f t="shared" si="16"/>
        <v/>
      </c>
      <c r="Y13" s="74" t="str">
        <f t="shared" si="17"/>
        <v/>
      </c>
      <c r="Z13" s="67"/>
      <c r="AA13" s="60"/>
      <c r="AB13" s="60"/>
      <c r="AC13" s="60"/>
      <c r="AD13" s="60">
        <f t="shared" si="18"/>
        <v>0</v>
      </c>
      <c r="AE13" s="67"/>
      <c r="AF13" s="60"/>
      <c r="AG13" s="60"/>
      <c r="AH13" s="60"/>
      <c r="AI13" s="60">
        <f t="shared" si="19"/>
        <v>0</v>
      </c>
      <c r="AJ13" s="67"/>
      <c r="AK13" s="60">
        <v>8</v>
      </c>
      <c r="AL13" s="60">
        <v>32</v>
      </c>
      <c r="AM13" s="60">
        <v>5</v>
      </c>
      <c r="AN13" s="60">
        <f t="shared" si="20"/>
        <v>37</v>
      </c>
      <c r="AO13" s="67"/>
      <c r="AP13" s="60">
        <v>7</v>
      </c>
      <c r="AQ13" s="60">
        <v>36</v>
      </c>
      <c r="AR13" s="60">
        <v>5</v>
      </c>
      <c r="AS13" s="60">
        <f t="shared" si="21"/>
        <v>41</v>
      </c>
      <c r="AT13" s="67"/>
      <c r="AU13" s="60">
        <v>4</v>
      </c>
      <c r="AV13" s="60">
        <v>50</v>
      </c>
      <c r="AW13" s="60">
        <v>5</v>
      </c>
      <c r="AX13" s="60">
        <f t="shared" si="22"/>
        <v>55</v>
      </c>
      <c r="AY13" s="67"/>
      <c r="AZ13" s="60">
        <v>4</v>
      </c>
      <c r="BA13" s="60">
        <v>50</v>
      </c>
      <c r="BB13" s="60">
        <v>5</v>
      </c>
      <c r="BC13" s="60">
        <f t="shared" si="23"/>
        <v>55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0</v>
      </c>
      <c r="BT13" s="60">
        <f t="shared" si="30"/>
        <v>1</v>
      </c>
      <c r="BU13" s="60">
        <f t="shared" si="31"/>
        <v>0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6"/>
        <v>9</v>
      </c>
      <c r="B14" s="77" t="s">
        <v>527</v>
      </c>
      <c r="C14" s="77" t="s">
        <v>528</v>
      </c>
      <c r="D14" s="77" t="s">
        <v>11</v>
      </c>
      <c r="E14" s="56">
        <f t="shared" si="34"/>
        <v>150</v>
      </c>
      <c r="F14" s="56">
        <f t="shared" si="0"/>
        <v>5</v>
      </c>
      <c r="G14" s="67"/>
      <c r="H14" s="82" t="str">
        <f t="shared" si="1"/>
        <v>DSQ</v>
      </c>
      <c r="I14" s="74">
        <f t="shared" si="2"/>
        <v>7</v>
      </c>
      <c r="J14" s="74">
        <f t="shared" si="3"/>
        <v>19</v>
      </c>
      <c r="K14" s="74">
        <f t="shared" si="4"/>
        <v>8</v>
      </c>
      <c r="L14" s="74">
        <f t="shared" si="5"/>
        <v>5</v>
      </c>
      <c r="M14" s="74" t="str">
        <f t="shared" si="6"/>
        <v/>
      </c>
      <c r="N14" s="74" t="str">
        <f t="shared" si="7"/>
        <v/>
      </c>
      <c r="O14" s="74" t="str">
        <f t="shared" si="8"/>
        <v/>
      </c>
      <c r="P14" s="67"/>
      <c r="Q14" s="56">
        <f t="shared" si="9"/>
        <v>150</v>
      </c>
      <c r="R14" s="82">
        <f t="shared" si="10"/>
        <v>0</v>
      </c>
      <c r="S14" s="74">
        <f t="shared" si="11"/>
        <v>36</v>
      </c>
      <c r="T14" s="74">
        <f t="shared" si="12"/>
        <v>12</v>
      </c>
      <c r="U14" s="74">
        <f t="shared" si="13"/>
        <v>32</v>
      </c>
      <c r="V14" s="74">
        <f t="shared" si="14"/>
        <v>45</v>
      </c>
      <c r="W14" s="74" t="str">
        <f t="shared" si="15"/>
        <v/>
      </c>
      <c r="X14" s="74" t="str">
        <f t="shared" si="16"/>
        <v/>
      </c>
      <c r="Y14" s="74" t="str">
        <f t="shared" si="17"/>
        <v/>
      </c>
      <c r="Z14" s="67"/>
      <c r="AA14" s="76" t="s">
        <v>56</v>
      </c>
      <c r="AB14" s="60">
        <v>0</v>
      </c>
      <c r="AC14" s="60">
        <v>5</v>
      </c>
      <c r="AD14" s="60">
        <f t="shared" si="18"/>
        <v>5</v>
      </c>
      <c r="AE14" s="67"/>
      <c r="AF14" s="76">
        <v>7</v>
      </c>
      <c r="AG14" s="60">
        <v>36</v>
      </c>
      <c r="AH14" s="60">
        <v>5</v>
      </c>
      <c r="AI14" s="60">
        <f t="shared" si="19"/>
        <v>41</v>
      </c>
      <c r="AJ14" s="67"/>
      <c r="AK14" s="60">
        <v>19</v>
      </c>
      <c r="AL14" s="60">
        <v>12</v>
      </c>
      <c r="AM14" s="60">
        <v>5</v>
      </c>
      <c r="AN14" s="60">
        <f t="shared" si="20"/>
        <v>17</v>
      </c>
      <c r="AO14" s="67"/>
      <c r="AP14" s="60">
        <v>8</v>
      </c>
      <c r="AQ14" s="60">
        <v>32</v>
      </c>
      <c r="AR14" s="60">
        <v>5</v>
      </c>
      <c r="AS14" s="60">
        <f t="shared" si="21"/>
        <v>37</v>
      </c>
      <c r="AT14" s="67"/>
      <c r="AU14" s="60">
        <v>5</v>
      </c>
      <c r="AV14" s="60">
        <v>45</v>
      </c>
      <c r="AW14" s="60">
        <v>5</v>
      </c>
      <c r="AX14" s="60">
        <f t="shared" si="22"/>
        <v>50</v>
      </c>
      <c r="AY14" s="67"/>
      <c r="AZ14" s="60"/>
      <c r="BA14" s="60"/>
      <c r="BB14" s="60"/>
      <c r="BC14" s="60">
        <f t="shared" si="23"/>
        <v>0</v>
      </c>
      <c r="BD14" s="67"/>
      <c r="BE14" s="60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0</v>
      </c>
      <c r="BS14" s="60">
        <f t="shared" si="29"/>
        <v>1</v>
      </c>
      <c r="BT14" s="60">
        <f t="shared" si="30"/>
        <v>0</v>
      </c>
      <c r="BU14" s="60">
        <f t="shared" si="31"/>
        <v>0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6"/>
        <v>10</v>
      </c>
      <c r="B15" s="77" t="s">
        <v>523</v>
      </c>
      <c r="C15" s="77" t="s">
        <v>524</v>
      </c>
      <c r="D15" s="77" t="s">
        <v>11</v>
      </c>
      <c r="E15" s="56">
        <f t="shared" si="34"/>
        <v>146</v>
      </c>
      <c r="F15" s="56">
        <f t="shared" si="0"/>
        <v>4</v>
      </c>
      <c r="G15" s="67"/>
      <c r="H15" s="60">
        <f t="shared" si="1"/>
        <v>8</v>
      </c>
      <c r="I15" s="74" t="str">
        <f t="shared" si="2"/>
        <v/>
      </c>
      <c r="J15" s="74">
        <f t="shared" si="3"/>
        <v>9</v>
      </c>
      <c r="K15" s="74">
        <f t="shared" si="4"/>
        <v>10</v>
      </c>
      <c r="L15" s="74">
        <f t="shared" si="5"/>
        <v>7</v>
      </c>
      <c r="M15" s="74" t="str">
        <f t="shared" si="6"/>
        <v/>
      </c>
      <c r="N15" s="74" t="str">
        <f t="shared" si="7"/>
        <v/>
      </c>
      <c r="O15" s="74" t="str">
        <f t="shared" si="8"/>
        <v/>
      </c>
      <c r="P15" s="67"/>
      <c r="Q15" s="56">
        <f t="shared" si="9"/>
        <v>146</v>
      </c>
      <c r="R15" s="60" t="str">
        <f t="shared" si="10"/>
        <v/>
      </c>
      <c r="S15" s="74" t="str">
        <f t="shared" si="11"/>
        <v/>
      </c>
      <c r="T15" s="74" t="str">
        <f t="shared" si="12"/>
        <v/>
      </c>
      <c r="U15" s="74" t="str">
        <f t="shared" si="13"/>
        <v/>
      </c>
      <c r="V15" s="74" t="str">
        <f t="shared" si="14"/>
        <v/>
      </c>
      <c r="W15" s="74" t="str">
        <f t="shared" si="15"/>
        <v/>
      </c>
      <c r="X15" s="74" t="str">
        <f t="shared" si="16"/>
        <v/>
      </c>
      <c r="Y15" s="74" t="str">
        <f t="shared" si="17"/>
        <v/>
      </c>
      <c r="Z15" s="67"/>
      <c r="AA15" s="60">
        <v>8</v>
      </c>
      <c r="AB15" s="60">
        <v>32</v>
      </c>
      <c r="AC15" s="60">
        <v>5</v>
      </c>
      <c r="AD15" s="60">
        <f t="shared" si="18"/>
        <v>37</v>
      </c>
      <c r="AE15" s="67"/>
      <c r="AF15" s="76"/>
      <c r="AG15" s="60"/>
      <c r="AH15" s="60"/>
      <c r="AI15" s="60">
        <f t="shared" si="19"/>
        <v>0</v>
      </c>
      <c r="AJ15" s="67"/>
      <c r="AK15" s="60">
        <v>9</v>
      </c>
      <c r="AL15" s="60">
        <v>32</v>
      </c>
      <c r="AM15" s="60">
        <v>5</v>
      </c>
      <c r="AN15" s="60">
        <f t="shared" si="20"/>
        <v>37</v>
      </c>
      <c r="AO15" s="67"/>
      <c r="AP15" s="60">
        <v>10</v>
      </c>
      <c r="AQ15" s="60">
        <v>26</v>
      </c>
      <c r="AR15" s="60">
        <v>5</v>
      </c>
      <c r="AS15" s="60">
        <f t="shared" si="21"/>
        <v>31</v>
      </c>
      <c r="AT15" s="67"/>
      <c r="AU15" s="60">
        <v>7</v>
      </c>
      <c r="AV15" s="60">
        <v>36</v>
      </c>
      <c r="AW15" s="60">
        <v>5</v>
      </c>
      <c r="AX15" s="60">
        <f t="shared" si="22"/>
        <v>41</v>
      </c>
      <c r="AY15" s="67"/>
      <c r="AZ15" s="60"/>
      <c r="BA15" s="60"/>
      <c r="BB15" s="60"/>
      <c r="BC15" s="60">
        <f t="shared" si="23"/>
        <v>0</v>
      </c>
      <c r="BD15" s="67"/>
      <c r="BE15" s="60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0</v>
      </c>
      <c r="BS15" s="60">
        <f t="shared" si="29"/>
        <v>0</v>
      </c>
      <c r="BT15" s="60">
        <f t="shared" si="30"/>
        <v>1</v>
      </c>
      <c r="BU15" s="60">
        <f t="shared" si="31"/>
        <v>0</v>
      </c>
      <c r="BV15" s="60">
        <f t="shared" si="32"/>
        <v>0</v>
      </c>
      <c r="BW15" s="60">
        <f t="shared" si="33"/>
        <v>0</v>
      </c>
    </row>
    <row r="16" spans="1:75" s="66" customFormat="1" ht="15" x14ac:dyDescent="0.25">
      <c r="A16" s="56">
        <f t="shared" si="26"/>
        <v>11</v>
      </c>
      <c r="B16" s="77" t="s">
        <v>517</v>
      </c>
      <c r="C16" s="77" t="s">
        <v>518</v>
      </c>
      <c r="D16" s="77" t="s">
        <v>22</v>
      </c>
      <c r="E16" s="56">
        <f t="shared" si="34"/>
        <v>138</v>
      </c>
      <c r="F16" s="56">
        <f t="shared" si="0"/>
        <v>5</v>
      </c>
      <c r="G16" s="67"/>
      <c r="H16" s="60">
        <f t="shared" si="1"/>
        <v>5</v>
      </c>
      <c r="I16" s="82" t="str">
        <f t="shared" si="2"/>
        <v>DSQ</v>
      </c>
      <c r="J16" s="74">
        <f t="shared" si="3"/>
        <v>12</v>
      </c>
      <c r="K16" s="74">
        <f t="shared" si="4"/>
        <v>13</v>
      </c>
      <c r="L16" s="74">
        <f t="shared" si="5"/>
        <v>10</v>
      </c>
      <c r="M16" s="74" t="str">
        <f t="shared" si="6"/>
        <v/>
      </c>
      <c r="N16" s="74" t="str">
        <f t="shared" si="7"/>
        <v/>
      </c>
      <c r="O16" s="74" t="str">
        <f t="shared" si="8"/>
        <v/>
      </c>
      <c r="P16" s="67"/>
      <c r="Q16" s="56">
        <f t="shared" si="9"/>
        <v>138</v>
      </c>
      <c r="R16" s="60">
        <f t="shared" si="10"/>
        <v>45</v>
      </c>
      <c r="S16" s="82">
        <f t="shared" si="11"/>
        <v>0</v>
      </c>
      <c r="T16" s="74">
        <f t="shared" si="12"/>
        <v>22</v>
      </c>
      <c r="U16" s="74">
        <f t="shared" si="13"/>
        <v>20</v>
      </c>
      <c r="V16" s="74">
        <f t="shared" si="14"/>
        <v>26</v>
      </c>
      <c r="W16" s="74" t="str">
        <f t="shared" si="15"/>
        <v/>
      </c>
      <c r="X16" s="74" t="str">
        <f t="shared" si="16"/>
        <v/>
      </c>
      <c r="Y16" s="74" t="str">
        <f t="shared" si="17"/>
        <v/>
      </c>
      <c r="Z16" s="67"/>
      <c r="AA16" s="76">
        <v>5</v>
      </c>
      <c r="AB16" s="60">
        <v>45</v>
      </c>
      <c r="AC16" s="60">
        <v>5</v>
      </c>
      <c r="AD16" s="60">
        <f t="shared" si="18"/>
        <v>50</v>
      </c>
      <c r="AE16" s="67"/>
      <c r="AF16" s="76" t="s">
        <v>56</v>
      </c>
      <c r="AG16" s="60">
        <v>0</v>
      </c>
      <c r="AH16" s="60">
        <v>5</v>
      </c>
      <c r="AI16" s="60">
        <f t="shared" si="19"/>
        <v>5</v>
      </c>
      <c r="AJ16" s="67"/>
      <c r="AK16" s="60">
        <v>12</v>
      </c>
      <c r="AL16" s="60">
        <v>22</v>
      </c>
      <c r="AM16" s="60">
        <v>5</v>
      </c>
      <c r="AN16" s="60">
        <f t="shared" si="20"/>
        <v>27</v>
      </c>
      <c r="AO16" s="67"/>
      <c r="AP16" s="60">
        <v>13</v>
      </c>
      <c r="AQ16" s="60">
        <v>20</v>
      </c>
      <c r="AR16" s="60">
        <v>5</v>
      </c>
      <c r="AS16" s="60">
        <f t="shared" si="21"/>
        <v>25</v>
      </c>
      <c r="AT16" s="67"/>
      <c r="AU16" s="60">
        <v>10</v>
      </c>
      <c r="AV16" s="60">
        <v>26</v>
      </c>
      <c r="AW16" s="60">
        <v>5</v>
      </c>
      <c r="AX16" s="60">
        <f t="shared" si="22"/>
        <v>31</v>
      </c>
      <c r="AY16" s="67"/>
      <c r="AZ16" s="60"/>
      <c r="BA16" s="60"/>
      <c r="BB16" s="60"/>
      <c r="BC16" s="60">
        <f t="shared" si="23"/>
        <v>0</v>
      </c>
      <c r="BD16" s="67"/>
      <c r="BE16" s="68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1</v>
      </c>
      <c r="BT16" s="60">
        <f t="shared" si="30"/>
        <v>0</v>
      </c>
      <c r="BU16" s="60">
        <f t="shared" si="31"/>
        <v>0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6"/>
        <v>12</v>
      </c>
      <c r="B17" s="77" t="s">
        <v>521</v>
      </c>
      <c r="C17" s="77" t="s">
        <v>522</v>
      </c>
      <c r="D17" s="77" t="s">
        <v>11</v>
      </c>
      <c r="E17" s="56">
        <f t="shared" si="34"/>
        <v>133</v>
      </c>
      <c r="F17" s="56">
        <f t="shared" si="0"/>
        <v>4</v>
      </c>
      <c r="G17" s="67"/>
      <c r="H17" s="60">
        <f t="shared" si="1"/>
        <v>7</v>
      </c>
      <c r="I17" s="74">
        <f t="shared" si="2"/>
        <v>9</v>
      </c>
      <c r="J17" s="74">
        <f t="shared" si="3"/>
        <v>11</v>
      </c>
      <c r="K17" s="74" t="str">
        <f t="shared" si="4"/>
        <v/>
      </c>
      <c r="L17" s="74">
        <f t="shared" si="5"/>
        <v>11</v>
      </c>
      <c r="M17" s="74" t="str">
        <f t="shared" si="6"/>
        <v/>
      </c>
      <c r="N17" s="74" t="str">
        <f t="shared" si="7"/>
        <v/>
      </c>
      <c r="O17" s="74" t="str">
        <f t="shared" si="8"/>
        <v/>
      </c>
      <c r="P17" s="67"/>
      <c r="Q17" s="56">
        <f t="shared" si="9"/>
        <v>133</v>
      </c>
      <c r="R17" s="60" t="str">
        <f t="shared" si="10"/>
        <v/>
      </c>
      <c r="S17" s="74" t="str">
        <f t="shared" si="11"/>
        <v/>
      </c>
      <c r="T17" s="74" t="str">
        <f t="shared" si="12"/>
        <v/>
      </c>
      <c r="U17" s="74" t="str">
        <f t="shared" si="13"/>
        <v/>
      </c>
      <c r="V17" s="74" t="str">
        <f t="shared" si="14"/>
        <v/>
      </c>
      <c r="W17" s="74" t="str">
        <f t="shared" si="15"/>
        <v/>
      </c>
      <c r="X17" s="74" t="str">
        <f t="shared" si="16"/>
        <v/>
      </c>
      <c r="Y17" s="74" t="str">
        <f t="shared" si="17"/>
        <v/>
      </c>
      <c r="Z17" s="67"/>
      <c r="AA17" s="60">
        <v>7</v>
      </c>
      <c r="AB17" s="60">
        <v>36</v>
      </c>
      <c r="AC17" s="60">
        <v>5</v>
      </c>
      <c r="AD17" s="60">
        <f t="shared" si="18"/>
        <v>41</v>
      </c>
      <c r="AE17" s="67"/>
      <c r="AF17" s="60">
        <v>9</v>
      </c>
      <c r="AG17" s="60">
        <v>29</v>
      </c>
      <c r="AH17" s="60">
        <v>5</v>
      </c>
      <c r="AI17" s="60">
        <f t="shared" si="19"/>
        <v>34</v>
      </c>
      <c r="AJ17" s="67"/>
      <c r="AK17" s="60">
        <v>11</v>
      </c>
      <c r="AL17" s="60">
        <v>24</v>
      </c>
      <c r="AM17" s="60">
        <v>5</v>
      </c>
      <c r="AN17" s="60">
        <f t="shared" si="20"/>
        <v>29</v>
      </c>
      <c r="AO17" s="67"/>
      <c r="AP17" s="60"/>
      <c r="AQ17" s="60"/>
      <c r="AR17" s="60"/>
      <c r="AS17" s="60">
        <f t="shared" si="21"/>
        <v>0</v>
      </c>
      <c r="AT17" s="67"/>
      <c r="AU17" s="60">
        <v>11</v>
      </c>
      <c r="AV17" s="60">
        <v>24</v>
      </c>
      <c r="AW17" s="60">
        <v>5</v>
      </c>
      <c r="AX17" s="60">
        <f t="shared" si="22"/>
        <v>29</v>
      </c>
      <c r="AY17" s="67"/>
      <c r="AZ17" s="60"/>
      <c r="BA17" s="60"/>
      <c r="BB17" s="60"/>
      <c r="BC17" s="60">
        <f t="shared" si="23"/>
        <v>0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0</v>
      </c>
      <c r="BS17" s="60">
        <f t="shared" si="29"/>
        <v>0</v>
      </c>
      <c r="BT17" s="60">
        <f t="shared" si="30"/>
        <v>1</v>
      </c>
      <c r="BU17" s="60">
        <f t="shared" si="31"/>
        <v>0</v>
      </c>
      <c r="BV17" s="60">
        <f t="shared" si="32"/>
        <v>0</v>
      </c>
      <c r="BW17" s="60">
        <f t="shared" si="33"/>
        <v>0</v>
      </c>
    </row>
    <row r="18" spans="1:75" s="66" customFormat="1" ht="15" x14ac:dyDescent="0.25">
      <c r="A18" s="56">
        <f t="shared" si="26"/>
        <v>13</v>
      </c>
      <c r="B18" s="78" t="s">
        <v>169</v>
      </c>
      <c r="C18" s="78" t="s">
        <v>618</v>
      </c>
      <c r="D18" s="78" t="s">
        <v>629</v>
      </c>
      <c r="E18" s="56">
        <f t="shared" si="34"/>
        <v>132</v>
      </c>
      <c r="F18" s="56">
        <f t="shared" si="0"/>
        <v>3</v>
      </c>
      <c r="G18" s="67"/>
      <c r="H18" s="60" t="str">
        <f t="shared" si="1"/>
        <v/>
      </c>
      <c r="I18" s="74" t="str">
        <f t="shared" si="2"/>
        <v/>
      </c>
      <c r="J18" s="74">
        <f t="shared" si="3"/>
        <v>7</v>
      </c>
      <c r="K18" s="74">
        <f t="shared" si="4"/>
        <v>5</v>
      </c>
      <c r="L18" s="74" t="str">
        <f t="shared" si="5"/>
        <v/>
      </c>
      <c r="M18" s="74">
        <f t="shared" si="6"/>
        <v>7</v>
      </c>
      <c r="N18" s="74" t="str">
        <f t="shared" si="7"/>
        <v/>
      </c>
      <c r="O18" s="74" t="str">
        <f t="shared" si="8"/>
        <v/>
      </c>
      <c r="P18" s="67"/>
      <c r="Q18" s="56">
        <f t="shared" si="9"/>
        <v>132</v>
      </c>
      <c r="R18" s="60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74" t="str">
        <f t="shared" si="17"/>
        <v/>
      </c>
      <c r="Z18" s="67"/>
      <c r="AA18" s="60"/>
      <c r="AB18" s="60"/>
      <c r="AC18" s="60"/>
      <c r="AD18" s="60">
        <f t="shared" si="18"/>
        <v>0</v>
      </c>
      <c r="AE18" s="67"/>
      <c r="AF18" s="60"/>
      <c r="AG18" s="60"/>
      <c r="AH18" s="60"/>
      <c r="AI18" s="60">
        <f t="shared" si="19"/>
        <v>0</v>
      </c>
      <c r="AJ18" s="67"/>
      <c r="AK18" s="68">
        <v>7</v>
      </c>
      <c r="AL18" s="60">
        <v>36</v>
      </c>
      <c r="AM18" s="60">
        <v>5</v>
      </c>
      <c r="AN18" s="60">
        <f t="shared" si="20"/>
        <v>41</v>
      </c>
      <c r="AO18" s="67"/>
      <c r="AP18" s="60">
        <v>5</v>
      </c>
      <c r="AQ18" s="60">
        <v>45</v>
      </c>
      <c r="AR18" s="60">
        <v>5</v>
      </c>
      <c r="AS18" s="60">
        <f t="shared" si="21"/>
        <v>50</v>
      </c>
      <c r="AT18" s="67"/>
      <c r="AU18" s="60"/>
      <c r="AV18" s="60"/>
      <c r="AW18" s="60"/>
      <c r="AX18" s="60">
        <f t="shared" si="22"/>
        <v>0</v>
      </c>
      <c r="AY18" s="67"/>
      <c r="AZ18" s="60">
        <v>7</v>
      </c>
      <c r="BA18" s="60">
        <v>36</v>
      </c>
      <c r="BB18" s="60">
        <v>5</v>
      </c>
      <c r="BC18" s="60">
        <f t="shared" si="23"/>
        <v>41</v>
      </c>
      <c r="BD18" s="67"/>
      <c r="BE18" s="68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0</v>
      </c>
      <c r="BS18" s="60">
        <f t="shared" si="29"/>
        <v>0</v>
      </c>
      <c r="BT18" s="60">
        <f t="shared" si="30"/>
        <v>0</v>
      </c>
      <c r="BU18" s="60">
        <f t="shared" si="31"/>
        <v>1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6"/>
        <v>14</v>
      </c>
      <c r="B19" s="78" t="s">
        <v>624</v>
      </c>
      <c r="C19" s="78" t="s">
        <v>625</v>
      </c>
      <c r="D19" s="78" t="s">
        <v>630</v>
      </c>
      <c r="E19" s="56">
        <f t="shared" si="34"/>
        <v>113</v>
      </c>
      <c r="F19" s="56">
        <f t="shared" si="0"/>
        <v>4</v>
      </c>
      <c r="G19" s="67"/>
      <c r="H19" s="60" t="str">
        <f t="shared" si="1"/>
        <v/>
      </c>
      <c r="I19" s="74" t="str">
        <f t="shared" si="2"/>
        <v/>
      </c>
      <c r="J19" s="74">
        <f t="shared" si="3"/>
        <v>13</v>
      </c>
      <c r="K19" s="74">
        <f t="shared" si="4"/>
        <v>12</v>
      </c>
      <c r="L19" s="74">
        <f t="shared" si="5"/>
        <v>12</v>
      </c>
      <c r="M19" s="74">
        <f t="shared" si="6"/>
        <v>9</v>
      </c>
      <c r="N19" s="74" t="str">
        <f t="shared" si="7"/>
        <v/>
      </c>
      <c r="O19" s="74" t="str">
        <f t="shared" si="8"/>
        <v/>
      </c>
      <c r="P19" s="67"/>
      <c r="Q19" s="56">
        <f t="shared" si="9"/>
        <v>113</v>
      </c>
      <c r="R19" s="60" t="str">
        <f t="shared" si="10"/>
        <v/>
      </c>
      <c r="S19" s="74" t="str">
        <f t="shared" si="11"/>
        <v/>
      </c>
      <c r="T19" s="74" t="str">
        <f t="shared" si="12"/>
        <v/>
      </c>
      <c r="U19" s="74" t="str">
        <f t="shared" si="13"/>
        <v/>
      </c>
      <c r="V19" s="74" t="str">
        <f t="shared" si="14"/>
        <v/>
      </c>
      <c r="W19" s="74" t="str">
        <f t="shared" si="15"/>
        <v/>
      </c>
      <c r="X19" s="74" t="str">
        <f t="shared" si="16"/>
        <v/>
      </c>
      <c r="Y19" s="74" t="str">
        <f t="shared" si="17"/>
        <v/>
      </c>
      <c r="Z19" s="67"/>
      <c r="AA19" s="60"/>
      <c r="AB19" s="60"/>
      <c r="AC19" s="60"/>
      <c r="AD19" s="60">
        <f t="shared" si="18"/>
        <v>0</v>
      </c>
      <c r="AE19" s="67"/>
      <c r="AF19" s="60"/>
      <c r="AG19" s="60"/>
      <c r="AH19" s="60"/>
      <c r="AI19" s="60">
        <f t="shared" si="19"/>
        <v>0</v>
      </c>
      <c r="AJ19" s="67"/>
      <c r="AK19" s="60">
        <v>13</v>
      </c>
      <c r="AL19" s="60">
        <v>20</v>
      </c>
      <c r="AM19" s="60">
        <v>5</v>
      </c>
      <c r="AN19" s="60">
        <f t="shared" si="20"/>
        <v>25</v>
      </c>
      <c r="AO19" s="67"/>
      <c r="AP19" s="60">
        <v>12</v>
      </c>
      <c r="AQ19" s="60">
        <v>22</v>
      </c>
      <c r="AR19" s="60">
        <v>5</v>
      </c>
      <c r="AS19" s="60">
        <f t="shared" si="21"/>
        <v>27</v>
      </c>
      <c r="AT19" s="67"/>
      <c r="AU19" s="60">
        <v>12</v>
      </c>
      <c r="AV19" s="60">
        <v>22</v>
      </c>
      <c r="AW19" s="60">
        <v>5</v>
      </c>
      <c r="AX19" s="60">
        <f t="shared" si="22"/>
        <v>27</v>
      </c>
      <c r="AY19" s="67"/>
      <c r="AZ19" s="60">
        <v>9</v>
      </c>
      <c r="BA19" s="60">
        <v>29</v>
      </c>
      <c r="BB19" s="60">
        <v>5</v>
      </c>
      <c r="BC19" s="60">
        <f t="shared" si="23"/>
        <v>34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 t="shared" si="27"/>
        <v>0</v>
      </c>
      <c r="BR19" s="60">
        <f t="shared" si="28"/>
        <v>0</v>
      </c>
      <c r="BS19" s="60">
        <f t="shared" si="29"/>
        <v>0</v>
      </c>
      <c r="BT19" s="60">
        <f t="shared" si="30"/>
        <v>1</v>
      </c>
      <c r="BU19" s="60">
        <f t="shared" si="31"/>
        <v>0</v>
      </c>
      <c r="BV19" s="60">
        <f t="shared" si="32"/>
        <v>0</v>
      </c>
      <c r="BW19" s="60">
        <f t="shared" si="33"/>
        <v>0</v>
      </c>
    </row>
    <row r="20" spans="1:75" s="66" customFormat="1" ht="15" x14ac:dyDescent="0.25">
      <c r="A20" s="56">
        <f t="shared" si="26"/>
        <v>15</v>
      </c>
      <c r="B20" s="78" t="s">
        <v>354</v>
      </c>
      <c r="C20" s="78" t="s">
        <v>230</v>
      </c>
      <c r="D20" s="78" t="s">
        <v>11</v>
      </c>
      <c r="E20" s="56">
        <f t="shared" si="34"/>
        <v>110</v>
      </c>
      <c r="F20" s="56">
        <f t="shared" si="0"/>
        <v>2</v>
      </c>
      <c r="G20" s="67"/>
      <c r="H20" s="60" t="str">
        <f t="shared" si="1"/>
        <v/>
      </c>
      <c r="I20" s="74" t="str">
        <f t="shared" si="2"/>
        <v/>
      </c>
      <c r="J20" s="74">
        <f t="shared" si="3"/>
        <v>4</v>
      </c>
      <c r="K20" s="74">
        <f t="shared" si="4"/>
        <v>4</v>
      </c>
      <c r="L20" s="74" t="str">
        <f t="shared" si="5"/>
        <v/>
      </c>
      <c r="M20" s="74" t="str">
        <f t="shared" si="6"/>
        <v/>
      </c>
      <c r="N20" s="74" t="str">
        <f t="shared" si="7"/>
        <v/>
      </c>
      <c r="O20" s="74" t="str">
        <f t="shared" si="8"/>
        <v/>
      </c>
      <c r="P20" s="67"/>
      <c r="Q20" s="56">
        <f t="shared" si="9"/>
        <v>110</v>
      </c>
      <c r="R20" s="60" t="str">
        <f t="shared" si="10"/>
        <v/>
      </c>
      <c r="S20" s="74" t="str">
        <f t="shared" si="11"/>
        <v/>
      </c>
      <c r="T20" s="74" t="str">
        <f t="shared" si="12"/>
        <v/>
      </c>
      <c r="U20" s="74" t="str">
        <f t="shared" si="13"/>
        <v/>
      </c>
      <c r="V20" s="74" t="str">
        <f t="shared" si="14"/>
        <v/>
      </c>
      <c r="W20" s="74" t="str">
        <f t="shared" si="15"/>
        <v/>
      </c>
      <c r="X20" s="74" t="str">
        <f t="shared" si="16"/>
        <v/>
      </c>
      <c r="Y20" s="74" t="str">
        <f t="shared" si="17"/>
        <v/>
      </c>
      <c r="Z20" s="67"/>
      <c r="AA20" s="60"/>
      <c r="AB20" s="60"/>
      <c r="AC20" s="60"/>
      <c r="AD20" s="60">
        <f t="shared" si="18"/>
        <v>0</v>
      </c>
      <c r="AE20" s="67"/>
      <c r="AF20" s="60"/>
      <c r="AG20" s="60"/>
      <c r="AH20" s="60"/>
      <c r="AI20" s="60">
        <f t="shared" si="19"/>
        <v>0</v>
      </c>
      <c r="AJ20" s="67"/>
      <c r="AK20" s="60">
        <v>4</v>
      </c>
      <c r="AL20" s="60">
        <v>50</v>
      </c>
      <c r="AM20" s="60">
        <v>5</v>
      </c>
      <c r="AN20" s="60">
        <f t="shared" si="20"/>
        <v>55</v>
      </c>
      <c r="AO20" s="67"/>
      <c r="AP20" s="60">
        <v>4</v>
      </c>
      <c r="AQ20" s="60">
        <v>50</v>
      </c>
      <c r="AR20" s="60">
        <v>5</v>
      </c>
      <c r="AS20" s="60">
        <f t="shared" si="21"/>
        <v>55</v>
      </c>
      <c r="AT20" s="67"/>
      <c r="AU20" s="60"/>
      <c r="AV20" s="60"/>
      <c r="AW20" s="60"/>
      <c r="AX20" s="60">
        <f t="shared" si="22"/>
        <v>0</v>
      </c>
      <c r="AY20" s="67"/>
      <c r="AZ20" s="60"/>
      <c r="BA20" s="60"/>
      <c r="BB20" s="60"/>
      <c r="BC20" s="60">
        <f t="shared" si="23"/>
        <v>0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 t="shared" ref="BQ20:BQ41" si="35">IF($F20=7,1,0)</f>
        <v>0</v>
      </c>
      <c r="BR20" s="60">
        <f t="shared" ref="BR20:BR41" si="36">IF($F20=6,1,0)</f>
        <v>0</v>
      </c>
      <c r="BS20" s="60">
        <f t="shared" ref="BS20:BS41" si="37">IF($F20=5,1,0)</f>
        <v>0</v>
      </c>
      <c r="BT20" s="60">
        <f t="shared" ref="BT20:BT41" si="38">IF($F20=4,1,0)</f>
        <v>0</v>
      </c>
      <c r="BU20" s="60">
        <f t="shared" ref="BU20:BU41" si="39">IF($F20=3,1,0)</f>
        <v>0</v>
      </c>
      <c r="BV20" s="60">
        <f t="shared" ref="BV20:BV41" si="40">IF($F20=2,1,0)</f>
        <v>1</v>
      </c>
      <c r="BW20" s="60">
        <f t="shared" ref="BW20:BW41" si="41">IF($F20=1,1,0)</f>
        <v>0</v>
      </c>
    </row>
    <row r="21" spans="1:75" s="66" customFormat="1" ht="15" x14ac:dyDescent="0.25">
      <c r="A21" s="56">
        <f t="shared" si="26"/>
        <v>15</v>
      </c>
      <c r="B21" s="77" t="s">
        <v>516</v>
      </c>
      <c r="C21" s="77" t="s">
        <v>476</v>
      </c>
      <c r="D21" s="77" t="s">
        <v>11</v>
      </c>
      <c r="E21" s="56">
        <f t="shared" si="34"/>
        <v>110</v>
      </c>
      <c r="F21" s="56">
        <f t="shared" si="0"/>
        <v>3</v>
      </c>
      <c r="G21" s="67"/>
      <c r="H21" s="60">
        <f t="shared" si="1"/>
        <v>4</v>
      </c>
      <c r="I21" s="74">
        <f t="shared" si="2"/>
        <v>5</v>
      </c>
      <c r="J21" s="74" t="str">
        <f t="shared" si="3"/>
        <v/>
      </c>
      <c r="K21" s="74" t="str">
        <f t="shared" si="4"/>
        <v/>
      </c>
      <c r="L21" s="74" t="str">
        <f t="shared" si="5"/>
        <v/>
      </c>
      <c r="M21" s="74" t="str">
        <f t="shared" si="6"/>
        <v>DSQ</v>
      </c>
      <c r="N21" s="74" t="str">
        <f t="shared" si="7"/>
        <v/>
      </c>
      <c r="O21" s="74" t="str">
        <f t="shared" si="8"/>
        <v/>
      </c>
      <c r="P21" s="67"/>
      <c r="Q21" s="56">
        <f t="shared" si="9"/>
        <v>110</v>
      </c>
      <c r="R21" s="60" t="str">
        <f t="shared" si="10"/>
        <v/>
      </c>
      <c r="S21" s="74" t="str">
        <f t="shared" si="11"/>
        <v/>
      </c>
      <c r="T21" s="74" t="str">
        <f t="shared" si="12"/>
        <v/>
      </c>
      <c r="U21" s="74" t="str">
        <f t="shared" si="13"/>
        <v/>
      </c>
      <c r="V21" s="74" t="str">
        <f t="shared" si="14"/>
        <v/>
      </c>
      <c r="W21" s="74" t="str">
        <f t="shared" si="15"/>
        <v/>
      </c>
      <c r="X21" s="74" t="str">
        <f t="shared" si="16"/>
        <v/>
      </c>
      <c r="Y21" s="74" t="str">
        <f t="shared" si="17"/>
        <v/>
      </c>
      <c r="Z21" s="67"/>
      <c r="AA21" s="60">
        <v>4</v>
      </c>
      <c r="AB21" s="60">
        <v>50</v>
      </c>
      <c r="AC21" s="60">
        <v>5</v>
      </c>
      <c r="AD21" s="60">
        <f t="shared" si="18"/>
        <v>55</v>
      </c>
      <c r="AE21" s="67"/>
      <c r="AF21" s="60">
        <v>5</v>
      </c>
      <c r="AG21" s="60">
        <v>45</v>
      </c>
      <c r="AH21" s="60">
        <v>5</v>
      </c>
      <c r="AI21" s="60">
        <f t="shared" si="19"/>
        <v>50</v>
      </c>
      <c r="AJ21" s="67"/>
      <c r="AK21" s="60"/>
      <c r="AL21" s="60"/>
      <c r="AM21" s="60"/>
      <c r="AN21" s="60">
        <f t="shared" si="20"/>
        <v>0</v>
      </c>
      <c r="AO21" s="67"/>
      <c r="AP21" s="60"/>
      <c r="AQ21" s="60"/>
      <c r="AR21" s="60"/>
      <c r="AS21" s="60">
        <f t="shared" si="21"/>
        <v>0</v>
      </c>
      <c r="AT21" s="67"/>
      <c r="AU21" s="60"/>
      <c r="AV21" s="60"/>
      <c r="AW21" s="60"/>
      <c r="AX21" s="60">
        <f t="shared" si="22"/>
        <v>0</v>
      </c>
      <c r="AY21" s="67"/>
      <c r="AZ21" s="88" t="s">
        <v>56</v>
      </c>
      <c r="BA21" s="60">
        <v>0</v>
      </c>
      <c r="BB21" s="60">
        <v>5</v>
      </c>
      <c r="BC21" s="60">
        <f t="shared" si="23"/>
        <v>5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 t="shared" si="35"/>
        <v>0</v>
      </c>
      <c r="BR21" s="60">
        <f t="shared" si="36"/>
        <v>0</v>
      </c>
      <c r="BS21" s="60">
        <f t="shared" si="37"/>
        <v>0</v>
      </c>
      <c r="BT21" s="60">
        <f t="shared" si="38"/>
        <v>0</v>
      </c>
      <c r="BU21" s="60">
        <f t="shared" si="39"/>
        <v>1</v>
      </c>
      <c r="BV21" s="60">
        <f t="shared" si="40"/>
        <v>0</v>
      </c>
      <c r="BW21" s="60">
        <f t="shared" si="41"/>
        <v>0</v>
      </c>
    </row>
    <row r="22" spans="1:75" s="66" customFormat="1" ht="15" x14ac:dyDescent="0.25">
      <c r="A22" s="56">
        <f t="shared" si="26"/>
        <v>17</v>
      </c>
      <c r="B22" s="77" t="s">
        <v>532</v>
      </c>
      <c r="C22" s="77" t="s">
        <v>444</v>
      </c>
      <c r="D22" s="77" t="s">
        <v>11</v>
      </c>
      <c r="E22" s="56">
        <f t="shared" si="34"/>
        <v>53</v>
      </c>
      <c r="F22" s="56">
        <f t="shared" si="0"/>
        <v>2</v>
      </c>
      <c r="G22" s="67"/>
      <c r="H22" s="60" t="str">
        <f t="shared" si="1"/>
        <v/>
      </c>
      <c r="I22" s="74">
        <f t="shared" si="2"/>
        <v>8</v>
      </c>
      <c r="J22" s="74">
        <f t="shared" si="3"/>
        <v>20</v>
      </c>
      <c r="K22" s="74" t="str">
        <f t="shared" si="4"/>
        <v/>
      </c>
      <c r="L22" s="74" t="str">
        <f t="shared" si="5"/>
        <v/>
      </c>
      <c r="M22" s="74" t="str">
        <f t="shared" si="6"/>
        <v/>
      </c>
      <c r="N22" s="74" t="str">
        <f t="shared" si="7"/>
        <v/>
      </c>
      <c r="O22" s="74" t="str">
        <f t="shared" si="8"/>
        <v/>
      </c>
      <c r="P22" s="67"/>
      <c r="Q22" s="56">
        <f t="shared" si="9"/>
        <v>53</v>
      </c>
      <c r="R22" s="60" t="str">
        <f t="shared" si="10"/>
        <v/>
      </c>
      <c r="S22" s="74" t="str">
        <f t="shared" si="11"/>
        <v/>
      </c>
      <c r="T22" s="74" t="str">
        <f t="shared" si="12"/>
        <v/>
      </c>
      <c r="U22" s="74" t="str">
        <f t="shared" si="13"/>
        <v/>
      </c>
      <c r="V22" s="74" t="str">
        <f t="shared" si="14"/>
        <v/>
      </c>
      <c r="W22" s="74" t="str">
        <f t="shared" si="15"/>
        <v/>
      </c>
      <c r="X22" s="74" t="str">
        <f t="shared" si="16"/>
        <v/>
      </c>
      <c r="Y22" s="74" t="str">
        <f t="shared" si="17"/>
        <v/>
      </c>
      <c r="Z22" s="67"/>
      <c r="AA22" s="60"/>
      <c r="AB22" s="60"/>
      <c r="AC22" s="60"/>
      <c r="AD22" s="60">
        <f t="shared" si="18"/>
        <v>0</v>
      </c>
      <c r="AE22" s="67"/>
      <c r="AF22" s="60">
        <v>8</v>
      </c>
      <c r="AG22" s="60">
        <v>32</v>
      </c>
      <c r="AH22" s="60">
        <v>5</v>
      </c>
      <c r="AI22" s="60">
        <f t="shared" si="19"/>
        <v>37</v>
      </c>
      <c r="AJ22" s="67"/>
      <c r="AK22" s="60">
        <v>20</v>
      </c>
      <c r="AL22" s="60">
        <v>11</v>
      </c>
      <c r="AM22" s="60">
        <v>5</v>
      </c>
      <c r="AN22" s="60">
        <f t="shared" si="20"/>
        <v>16</v>
      </c>
      <c r="AO22" s="67"/>
      <c r="AP22" s="60"/>
      <c r="AQ22" s="60"/>
      <c r="AR22" s="60"/>
      <c r="AS22" s="60">
        <f t="shared" si="21"/>
        <v>0</v>
      </c>
      <c r="AT22" s="67"/>
      <c r="AU22" s="60"/>
      <c r="AV22" s="60"/>
      <c r="AW22" s="60"/>
      <c r="AX22" s="60">
        <f t="shared" si="22"/>
        <v>0</v>
      </c>
      <c r="AY22" s="67"/>
      <c r="AZ22" s="60"/>
      <c r="BA22" s="60"/>
      <c r="BB22" s="60"/>
      <c r="BC22" s="60">
        <f t="shared" si="23"/>
        <v>0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 t="shared" si="35"/>
        <v>0</v>
      </c>
      <c r="BR22" s="60">
        <f t="shared" si="36"/>
        <v>0</v>
      </c>
      <c r="BS22" s="60">
        <f t="shared" si="37"/>
        <v>0</v>
      </c>
      <c r="BT22" s="60">
        <f t="shared" si="38"/>
        <v>0</v>
      </c>
      <c r="BU22" s="60">
        <f t="shared" si="39"/>
        <v>0</v>
      </c>
      <c r="BV22" s="60">
        <f t="shared" si="40"/>
        <v>1</v>
      </c>
      <c r="BW22" s="60">
        <f t="shared" si="41"/>
        <v>0</v>
      </c>
    </row>
    <row r="23" spans="1:75" s="66" customFormat="1" ht="15" x14ac:dyDescent="0.25">
      <c r="A23" s="56">
        <f t="shared" si="26"/>
        <v>18</v>
      </c>
      <c r="B23" s="77" t="s">
        <v>677</v>
      </c>
      <c r="C23" s="77" t="s">
        <v>656</v>
      </c>
      <c r="D23" s="77" t="s">
        <v>630</v>
      </c>
      <c r="E23" s="56">
        <f t="shared" si="34"/>
        <v>44</v>
      </c>
      <c r="F23" s="56">
        <f t="shared" si="0"/>
        <v>2</v>
      </c>
      <c r="G23" s="67"/>
      <c r="H23" s="60" t="str">
        <f t="shared" si="1"/>
        <v/>
      </c>
      <c r="I23" s="74" t="str">
        <f t="shared" si="2"/>
        <v/>
      </c>
      <c r="J23" s="74">
        <f t="shared" si="3"/>
        <v>17</v>
      </c>
      <c r="K23" s="74" t="str">
        <f t="shared" si="4"/>
        <v/>
      </c>
      <c r="L23" s="74">
        <f t="shared" si="5"/>
        <v>13</v>
      </c>
      <c r="M23" s="74" t="str">
        <f t="shared" si="6"/>
        <v/>
      </c>
      <c r="N23" s="74" t="str">
        <f t="shared" si="7"/>
        <v/>
      </c>
      <c r="O23" s="74" t="str">
        <f t="shared" si="8"/>
        <v/>
      </c>
      <c r="P23" s="67"/>
      <c r="Q23" s="56">
        <f t="shared" si="9"/>
        <v>44</v>
      </c>
      <c r="R23" s="60" t="str">
        <f t="shared" si="10"/>
        <v/>
      </c>
      <c r="S23" s="74" t="str">
        <f t="shared" si="11"/>
        <v/>
      </c>
      <c r="T23" s="74" t="str">
        <f t="shared" si="12"/>
        <v/>
      </c>
      <c r="U23" s="74" t="str">
        <f t="shared" si="13"/>
        <v/>
      </c>
      <c r="V23" s="74" t="str">
        <f t="shared" si="14"/>
        <v/>
      </c>
      <c r="W23" s="74" t="str">
        <f t="shared" si="15"/>
        <v/>
      </c>
      <c r="X23" s="74" t="str">
        <f t="shared" si="16"/>
        <v/>
      </c>
      <c r="Y23" s="74" t="str">
        <f t="shared" si="17"/>
        <v/>
      </c>
      <c r="Z23" s="67"/>
      <c r="AA23" s="60"/>
      <c r="AB23" s="60"/>
      <c r="AC23" s="60"/>
      <c r="AD23" s="60">
        <f t="shared" si="18"/>
        <v>0</v>
      </c>
      <c r="AE23" s="67"/>
      <c r="AF23" s="60"/>
      <c r="AG23" s="60"/>
      <c r="AH23" s="60"/>
      <c r="AI23" s="60">
        <f t="shared" si="19"/>
        <v>0</v>
      </c>
      <c r="AJ23" s="67"/>
      <c r="AK23" s="60">
        <v>17</v>
      </c>
      <c r="AL23" s="60">
        <v>14</v>
      </c>
      <c r="AM23" s="60">
        <v>5</v>
      </c>
      <c r="AN23" s="60">
        <f t="shared" si="20"/>
        <v>19</v>
      </c>
      <c r="AO23" s="67"/>
      <c r="AP23" s="60"/>
      <c r="AQ23" s="60"/>
      <c r="AR23" s="60"/>
      <c r="AS23" s="60">
        <f t="shared" si="21"/>
        <v>0</v>
      </c>
      <c r="AT23" s="67"/>
      <c r="AU23" s="60">
        <v>13</v>
      </c>
      <c r="AV23" s="60">
        <v>20</v>
      </c>
      <c r="AW23" s="60">
        <v>5</v>
      </c>
      <c r="AX23" s="60">
        <f t="shared" si="22"/>
        <v>25</v>
      </c>
      <c r="AY23" s="67"/>
      <c r="AZ23" s="60"/>
      <c r="BA23" s="60"/>
      <c r="BB23" s="60"/>
      <c r="BC23" s="60">
        <f t="shared" si="23"/>
        <v>0</v>
      </c>
      <c r="BD23" s="67"/>
      <c r="BE23" s="68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 t="shared" si="35"/>
        <v>0</v>
      </c>
      <c r="BR23" s="60">
        <f t="shared" si="36"/>
        <v>0</v>
      </c>
      <c r="BS23" s="60">
        <f t="shared" si="37"/>
        <v>0</v>
      </c>
      <c r="BT23" s="60">
        <f t="shared" si="38"/>
        <v>0</v>
      </c>
      <c r="BU23" s="60">
        <f t="shared" si="39"/>
        <v>0</v>
      </c>
      <c r="BV23" s="60">
        <f t="shared" si="40"/>
        <v>1</v>
      </c>
      <c r="BW23" s="60">
        <f t="shared" si="41"/>
        <v>0</v>
      </c>
    </row>
    <row r="24" spans="1:75" s="66" customFormat="1" ht="15" x14ac:dyDescent="0.25">
      <c r="A24" s="56">
        <f t="shared" si="26"/>
        <v>19</v>
      </c>
      <c r="B24" s="77" t="s">
        <v>679</v>
      </c>
      <c r="C24" s="77" t="s">
        <v>680</v>
      </c>
      <c r="D24" s="77" t="s">
        <v>18</v>
      </c>
      <c r="E24" s="56">
        <f t="shared" si="34"/>
        <v>42</v>
      </c>
      <c r="F24" s="56">
        <f t="shared" si="0"/>
        <v>2</v>
      </c>
      <c r="G24" s="67"/>
      <c r="H24" s="60" t="str">
        <f t="shared" si="1"/>
        <v/>
      </c>
      <c r="I24" s="74" t="str">
        <f t="shared" si="2"/>
        <v/>
      </c>
      <c r="J24" s="74" t="str">
        <f t="shared" si="3"/>
        <v/>
      </c>
      <c r="K24" s="74" t="str">
        <f t="shared" si="4"/>
        <v>DNF</v>
      </c>
      <c r="L24" s="74">
        <f t="shared" si="5"/>
        <v>8</v>
      </c>
      <c r="M24" s="74" t="str">
        <f t="shared" si="6"/>
        <v/>
      </c>
      <c r="N24" s="74" t="str">
        <f t="shared" si="7"/>
        <v/>
      </c>
      <c r="O24" s="74" t="str">
        <f t="shared" si="8"/>
        <v/>
      </c>
      <c r="P24" s="67"/>
      <c r="Q24" s="56">
        <f t="shared" si="9"/>
        <v>42</v>
      </c>
      <c r="R24" s="60" t="str">
        <f t="shared" si="10"/>
        <v/>
      </c>
      <c r="S24" s="74" t="str">
        <f t="shared" si="11"/>
        <v/>
      </c>
      <c r="T24" s="74" t="str">
        <f t="shared" si="12"/>
        <v/>
      </c>
      <c r="U24" s="74" t="str">
        <f t="shared" si="13"/>
        <v/>
      </c>
      <c r="V24" s="74" t="str">
        <f t="shared" si="14"/>
        <v/>
      </c>
      <c r="W24" s="74" t="str">
        <f t="shared" si="15"/>
        <v/>
      </c>
      <c r="X24" s="74" t="str">
        <f t="shared" si="16"/>
        <v/>
      </c>
      <c r="Y24" s="74" t="str">
        <f t="shared" si="17"/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60"/>
      <c r="AL24" s="60"/>
      <c r="AM24" s="60"/>
      <c r="AN24" s="60">
        <f t="shared" si="20"/>
        <v>0</v>
      </c>
      <c r="AO24" s="67"/>
      <c r="AP24" s="79" t="s">
        <v>126</v>
      </c>
      <c r="AQ24" s="60">
        <v>0</v>
      </c>
      <c r="AR24" s="60">
        <v>5</v>
      </c>
      <c r="AS24" s="60">
        <f t="shared" si="21"/>
        <v>5</v>
      </c>
      <c r="AT24" s="67"/>
      <c r="AU24" s="60">
        <v>8</v>
      </c>
      <c r="AV24" s="60">
        <v>32</v>
      </c>
      <c r="AW24" s="60">
        <v>5</v>
      </c>
      <c r="AX24" s="60">
        <f t="shared" si="22"/>
        <v>37</v>
      </c>
      <c r="AY24" s="67"/>
      <c r="AZ24" s="60"/>
      <c r="BA24" s="60"/>
      <c r="BB24" s="60"/>
      <c r="BC24" s="60">
        <f t="shared" si="23"/>
        <v>0</v>
      </c>
      <c r="BD24" s="67"/>
      <c r="BE24" s="60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 t="shared" si="35"/>
        <v>0</v>
      </c>
      <c r="BR24" s="60">
        <f t="shared" si="36"/>
        <v>0</v>
      </c>
      <c r="BS24" s="60">
        <f t="shared" si="37"/>
        <v>0</v>
      </c>
      <c r="BT24" s="60">
        <f t="shared" si="38"/>
        <v>0</v>
      </c>
      <c r="BU24" s="60">
        <f t="shared" si="39"/>
        <v>0</v>
      </c>
      <c r="BV24" s="60">
        <f t="shared" si="40"/>
        <v>1</v>
      </c>
      <c r="BW24" s="60">
        <f t="shared" si="41"/>
        <v>0</v>
      </c>
    </row>
    <row r="25" spans="1:75" s="66" customFormat="1" ht="15" x14ac:dyDescent="0.25">
      <c r="A25" s="56">
        <f t="shared" si="26"/>
        <v>20</v>
      </c>
      <c r="B25" s="87" t="s">
        <v>690</v>
      </c>
      <c r="C25" s="87" t="s">
        <v>17</v>
      </c>
      <c r="D25" s="87" t="s">
        <v>251</v>
      </c>
      <c r="E25" s="56">
        <f t="shared" si="34"/>
        <v>37</v>
      </c>
      <c r="F25" s="56">
        <f t="shared" si="0"/>
        <v>1</v>
      </c>
      <c r="G25" s="67"/>
      <c r="H25" s="60" t="str">
        <f t="shared" si="1"/>
        <v/>
      </c>
      <c r="I25" s="74" t="str">
        <f t="shared" si="2"/>
        <v/>
      </c>
      <c r="J25" s="74" t="str">
        <f t="shared" si="3"/>
        <v/>
      </c>
      <c r="K25" s="74" t="str">
        <f t="shared" si="4"/>
        <v/>
      </c>
      <c r="L25" s="74" t="str">
        <f t="shared" si="5"/>
        <v/>
      </c>
      <c r="M25" s="74">
        <f t="shared" si="6"/>
        <v>8</v>
      </c>
      <c r="N25" s="74" t="str">
        <f t="shared" si="7"/>
        <v/>
      </c>
      <c r="O25" s="74" t="str">
        <f t="shared" si="8"/>
        <v/>
      </c>
      <c r="P25" s="67"/>
      <c r="Q25" s="56">
        <f t="shared" si="9"/>
        <v>37</v>
      </c>
      <c r="R25" s="60" t="str">
        <f t="shared" si="10"/>
        <v/>
      </c>
      <c r="S25" s="74" t="str">
        <f t="shared" si="11"/>
        <v/>
      </c>
      <c r="T25" s="74" t="str">
        <f t="shared" si="12"/>
        <v/>
      </c>
      <c r="U25" s="74" t="str">
        <f t="shared" si="13"/>
        <v/>
      </c>
      <c r="V25" s="74" t="str">
        <f t="shared" si="14"/>
        <v/>
      </c>
      <c r="W25" s="74" t="str">
        <f t="shared" si="15"/>
        <v/>
      </c>
      <c r="X25" s="74" t="str">
        <f t="shared" si="16"/>
        <v/>
      </c>
      <c r="Y25" s="74" t="str">
        <f t="shared" si="17"/>
        <v/>
      </c>
      <c r="Z25" s="67"/>
      <c r="AA25" s="60"/>
      <c r="AB25" s="60"/>
      <c r="AC25" s="60"/>
      <c r="AD25" s="60">
        <f t="shared" si="18"/>
        <v>0</v>
      </c>
      <c r="AE25" s="67"/>
      <c r="AF25" s="60"/>
      <c r="AG25" s="60"/>
      <c r="AH25" s="60"/>
      <c r="AI25" s="60">
        <f t="shared" si="19"/>
        <v>0</v>
      </c>
      <c r="AJ25" s="67"/>
      <c r="AK25" s="60"/>
      <c r="AL25" s="60"/>
      <c r="AM25" s="60"/>
      <c r="AN25" s="60">
        <f t="shared" si="20"/>
        <v>0</v>
      </c>
      <c r="AO25" s="67"/>
      <c r="AP25" s="60"/>
      <c r="AQ25" s="60"/>
      <c r="AR25" s="60"/>
      <c r="AS25" s="60">
        <f t="shared" si="21"/>
        <v>0</v>
      </c>
      <c r="AT25" s="67"/>
      <c r="AU25" s="60"/>
      <c r="AV25" s="60"/>
      <c r="AW25" s="60"/>
      <c r="AX25" s="60">
        <f t="shared" si="22"/>
        <v>0</v>
      </c>
      <c r="AY25" s="67"/>
      <c r="AZ25" s="60">
        <v>8</v>
      </c>
      <c r="BA25" s="60">
        <v>32</v>
      </c>
      <c r="BB25" s="60">
        <v>5</v>
      </c>
      <c r="BC25" s="60">
        <f t="shared" si="23"/>
        <v>37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 t="shared" si="35"/>
        <v>0</v>
      </c>
      <c r="BR25" s="60">
        <f t="shared" si="36"/>
        <v>0</v>
      </c>
      <c r="BS25" s="60">
        <f t="shared" si="37"/>
        <v>0</v>
      </c>
      <c r="BT25" s="60">
        <f t="shared" si="38"/>
        <v>0</v>
      </c>
      <c r="BU25" s="60">
        <f t="shared" si="39"/>
        <v>0</v>
      </c>
      <c r="BV25" s="60">
        <f t="shared" si="40"/>
        <v>0</v>
      </c>
      <c r="BW25" s="60">
        <f t="shared" si="41"/>
        <v>1</v>
      </c>
    </row>
    <row r="26" spans="1:75" s="66" customFormat="1" ht="15" x14ac:dyDescent="0.25">
      <c r="A26" s="56">
        <f t="shared" si="26"/>
        <v>21</v>
      </c>
      <c r="B26" s="77" t="s">
        <v>529</v>
      </c>
      <c r="C26" s="77" t="s">
        <v>530</v>
      </c>
      <c r="D26" s="77" t="s">
        <v>531</v>
      </c>
      <c r="E26" s="56">
        <f t="shared" si="34"/>
        <v>33</v>
      </c>
      <c r="F26" s="56">
        <f t="shared" si="0"/>
        <v>3</v>
      </c>
      <c r="G26" s="67"/>
      <c r="H26" s="60" t="str">
        <f t="shared" si="1"/>
        <v>DNF</v>
      </c>
      <c r="I26" s="74" t="str">
        <f t="shared" si="2"/>
        <v>DSQ</v>
      </c>
      <c r="J26" s="74" t="str">
        <f t="shared" si="3"/>
        <v/>
      </c>
      <c r="K26" s="74">
        <f t="shared" si="4"/>
        <v>14</v>
      </c>
      <c r="L26" s="74" t="str">
        <f t="shared" si="5"/>
        <v/>
      </c>
      <c r="M26" s="74" t="str">
        <f t="shared" si="6"/>
        <v/>
      </c>
      <c r="N26" s="74" t="str">
        <f t="shared" si="7"/>
        <v/>
      </c>
      <c r="O26" s="74" t="str">
        <f t="shared" si="8"/>
        <v/>
      </c>
      <c r="P26" s="67"/>
      <c r="Q26" s="56">
        <f t="shared" si="9"/>
        <v>33</v>
      </c>
      <c r="R26" s="60" t="str">
        <f t="shared" si="10"/>
        <v/>
      </c>
      <c r="S26" s="74" t="str">
        <f t="shared" si="11"/>
        <v/>
      </c>
      <c r="T26" s="74" t="str">
        <f t="shared" si="12"/>
        <v/>
      </c>
      <c r="U26" s="74" t="str">
        <f t="shared" si="13"/>
        <v/>
      </c>
      <c r="V26" s="74" t="str">
        <f t="shared" si="14"/>
        <v/>
      </c>
      <c r="W26" s="74" t="str">
        <f t="shared" si="15"/>
        <v/>
      </c>
      <c r="X26" s="74" t="str">
        <f t="shared" si="16"/>
        <v/>
      </c>
      <c r="Y26" s="74" t="str">
        <f t="shared" si="17"/>
        <v/>
      </c>
      <c r="Z26" s="67"/>
      <c r="AA26" s="76" t="s">
        <v>126</v>
      </c>
      <c r="AB26" s="60">
        <v>0</v>
      </c>
      <c r="AC26" s="60">
        <v>5</v>
      </c>
      <c r="AD26" s="60">
        <f t="shared" si="18"/>
        <v>5</v>
      </c>
      <c r="AE26" s="67"/>
      <c r="AF26" s="76" t="s">
        <v>56</v>
      </c>
      <c r="AG26" s="60">
        <v>0</v>
      </c>
      <c r="AH26" s="60">
        <v>5</v>
      </c>
      <c r="AI26" s="60">
        <f t="shared" si="19"/>
        <v>5</v>
      </c>
      <c r="AJ26" s="67"/>
      <c r="AK26" s="60"/>
      <c r="AL26" s="60"/>
      <c r="AM26" s="60"/>
      <c r="AN26" s="60">
        <f t="shared" si="20"/>
        <v>0</v>
      </c>
      <c r="AO26" s="67"/>
      <c r="AP26" s="68">
        <v>14</v>
      </c>
      <c r="AQ26" s="60">
        <v>18</v>
      </c>
      <c r="AR26" s="60">
        <v>5</v>
      </c>
      <c r="AS26" s="60">
        <f t="shared" si="21"/>
        <v>23</v>
      </c>
      <c r="AT26" s="67"/>
      <c r="AU26" s="60"/>
      <c r="AV26" s="60"/>
      <c r="AW26" s="60"/>
      <c r="AX26" s="60">
        <f t="shared" si="22"/>
        <v>0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si="35"/>
        <v>0</v>
      </c>
      <c r="BR26" s="60">
        <f t="shared" si="36"/>
        <v>0</v>
      </c>
      <c r="BS26" s="60">
        <f t="shared" si="37"/>
        <v>0</v>
      </c>
      <c r="BT26" s="60">
        <f t="shared" si="38"/>
        <v>0</v>
      </c>
      <c r="BU26" s="60">
        <f t="shared" si="39"/>
        <v>1</v>
      </c>
      <c r="BV26" s="60">
        <f t="shared" si="40"/>
        <v>0</v>
      </c>
      <c r="BW26" s="60">
        <f t="shared" si="41"/>
        <v>0</v>
      </c>
    </row>
    <row r="27" spans="1:75" s="66" customFormat="1" ht="15" x14ac:dyDescent="0.25">
      <c r="A27" s="56">
        <f t="shared" si="26"/>
        <v>22</v>
      </c>
      <c r="B27" s="87" t="s">
        <v>691</v>
      </c>
      <c r="C27" s="66" t="s">
        <v>347</v>
      </c>
      <c r="D27" s="87" t="s">
        <v>243</v>
      </c>
      <c r="E27" s="56">
        <f t="shared" si="34"/>
        <v>31</v>
      </c>
      <c r="F27" s="56">
        <f t="shared" si="0"/>
        <v>1</v>
      </c>
      <c r="G27" s="67"/>
      <c r="H27" s="60" t="str">
        <f t="shared" si="1"/>
        <v/>
      </c>
      <c r="I27" s="74" t="str">
        <f t="shared" si="2"/>
        <v/>
      </c>
      <c r="J27" s="74" t="str">
        <f t="shared" si="3"/>
        <v/>
      </c>
      <c r="K27" s="74" t="str">
        <f t="shared" si="4"/>
        <v/>
      </c>
      <c r="L27" s="74" t="str">
        <f t="shared" si="5"/>
        <v/>
      </c>
      <c r="M27" s="74">
        <f t="shared" si="6"/>
        <v>10</v>
      </c>
      <c r="N27" s="74" t="str">
        <f t="shared" si="7"/>
        <v/>
      </c>
      <c r="O27" s="74" t="str">
        <f t="shared" si="8"/>
        <v/>
      </c>
      <c r="P27" s="67"/>
      <c r="Q27" s="56">
        <f t="shared" si="9"/>
        <v>31</v>
      </c>
      <c r="R27" s="60" t="str">
        <f t="shared" si="10"/>
        <v/>
      </c>
      <c r="S27" s="74" t="str">
        <f t="shared" si="11"/>
        <v/>
      </c>
      <c r="T27" s="74" t="str">
        <f t="shared" si="12"/>
        <v/>
      </c>
      <c r="U27" s="74" t="str">
        <f t="shared" si="13"/>
        <v/>
      </c>
      <c r="V27" s="74" t="str">
        <f t="shared" si="14"/>
        <v/>
      </c>
      <c r="W27" s="74" t="str">
        <f t="shared" si="15"/>
        <v/>
      </c>
      <c r="X27" s="74" t="str">
        <f t="shared" si="16"/>
        <v/>
      </c>
      <c r="Y27" s="74" t="str">
        <f t="shared" si="17"/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0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/>
      <c r="AV27" s="60"/>
      <c r="AW27" s="60"/>
      <c r="AX27" s="60">
        <f t="shared" si="22"/>
        <v>0</v>
      </c>
      <c r="AY27" s="67"/>
      <c r="AZ27" s="60">
        <v>10</v>
      </c>
      <c r="BA27" s="60">
        <v>26</v>
      </c>
      <c r="BB27" s="60">
        <v>5</v>
      </c>
      <c r="BC27" s="60">
        <f t="shared" si="23"/>
        <v>31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35"/>
        <v>0</v>
      </c>
      <c r="BR27" s="60">
        <f t="shared" si="36"/>
        <v>0</v>
      </c>
      <c r="BS27" s="60">
        <f t="shared" si="37"/>
        <v>0</v>
      </c>
      <c r="BT27" s="60">
        <f t="shared" si="38"/>
        <v>0</v>
      </c>
      <c r="BU27" s="60">
        <f t="shared" si="39"/>
        <v>0</v>
      </c>
      <c r="BV27" s="60">
        <f t="shared" si="40"/>
        <v>0</v>
      </c>
      <c r="BW27" s="60">
        <f t="shared" si="41"/>
        <v>1</v>
      </c>
    </row>
    <row r="28" spans="1:75" s="66" customFormat="1" ht="15" x14ac:dyDescent="0.25">
      <c r="A28" s="56">
        <f t="shared" si="26"/>
        <v>23</v>
      </c>
      <c r="B28" s="78" t="s">
        <v>304</v>
      </c>
      <c r="C28" s="78" t="s">
        <v>280</v>
      </c>
      <c r="D28" s="78" t="s">
        <v>11</v>
      </c>
      <c r="E28" s="56">
        <f t="shared" si="34"/>
        <v>23</v>
      </c>
      <c r="F28" s="56">
        <f t="shared" si="0"/>
        <v>1</v>
      </c>
      <c r="G28" s="67"/>
      <c r="H28" s="60" t="str">
        <f t="shared" si="1"/>
        <v/>
      </c>
      <c r="I28" s="74" t="str">
        <f t="shared" si="2"/>
        <v/>
      </c>
      <c r="J28" s="74">
        <f t="shared" si="3"/>
        <v>14</v>
      </c>
      <c r="K28" s="74" t="str">
        <f t="shared" si="4"/>
        <v/>
      </c>
      <c r="L28" s="74" t="str">
        <f t="shared" si="5"/>
        <v/>
      </c>
      <c r="M28" s="74" t="str">
        <f t="shared" si="6"/>
        <v/>
      </c>
      <c r="N28" s="74" t="str">
        <f t="shared" si="7"/>
        <v/>
      </c>
      <c r="O28" s="74" t="str">
        <f t="shared" si="8"/>
        <v/>
      </c>
      <c r="P28" s="67"/>
      <c r="Q28" s="56">
        <f t="shared" si="9"/>
        <v>23</v>
      </c>
      <c r="R28" s="60" t="str">
        <f t="shared" si="10"/>
        <v/>
      </c>
      <c r="S28" s="74" t="str">
        <f t="shared" si="11"/>
        <v/>
      </c>
      <c r="T28" s="74" t="str">
        <f t="shared" si="12"/>
        <v/>
      </c>
      <c r="U28" s="74" t="str">
        <f t="shared" si="13"/>
        <v/>
      </c>
      <c r="V28" s="74" t="str">
        <f t="shared" si="14"/>
        <v/>
      </c>
      <c r="W28" s="74" t="str">
        <f t="shared" si="15"/>
        <v/>
      </c>
      <c r="X28" s="74" t="str">
        <f t="shared" si="16"/>
        <v/>
      </c>
      <c r="Y28" s="74" t="str">
        <f t="shared" si="17"/>
        <v/>
      </c>
      <c r="Z28" s="67"/>
      <c r="AA28" s="60"/>
      <c r="AB28" s="60"/>
      <c r="AC28" s="60"/>
      <c r="AD28" s="60">
        <f t="shared" si="18"/>
        <v>0</v>
      </c>
      <c r="AE28" s="67"/>
      <c r="AF28" s="60"/>
      <c r="AG28" s="60"/>
      <c r="AH28" s="60"/>
      <c r="AI28" s="60">
        <f t="shared" si="19"/>
        <v>0</v>
      </c>
      <c r="AJ28" s="67"/>
      <c r="AK28" s="60">
        <v>14</v>
      </c>
      <c r="AL28" s="60">
        <v>18</v>
      </c>
      <c r="AM28" s="60">
        <v>5</v>
      </c>
      <c r="AN28" s="60">
        <f t="shared" si="20"/>
        <v>23</v>
      </c>
      <c r="AO28" s="67"/>
      <c r="AP28" s="60"/>
      <c r="AQ28" s="60"/>
      <c r="AR28" s="60"/>
      <c r="AS28" s="60">
        <f t="shared" si="21"/>
        <v>0</v>
      </c>
      <c r="AT28" s="67"/>
      <c r="AU28" s="60"/>
      <c r="AV28" s="60"/>
      <c r="AW28" s="60"/>
      <c r="AX28" s="60">
        <f t="shared" si="22"/>
        <v>0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35"/>
        <v>0</v>
      </c>
      <c r="BR28" s="60">
        <f t="shared" si="36"/>
        <v>0</v>
      </c>
      <c r="BS28" s="60">
        <f t="shared" si="37"/>
        <v>0</v>
      </c>
      <c r="BT28" s="60">
        <f t="shared" si="38"/>
        <v>0</v>
      </c>
      <c r="BU28" s="60">
        <f t="shared" si="39"/>
        <v>0</v>
      </c>
      <c r="BV28" s="60">
        <f t="shared" si="40"/>
        <v>0</v>
      </c>
      <c r="BW28" s="60">
        <f t="shared" si="41"/>
        <v>1</v>
      </c>
    </row>
    <row r="29" spans="1:75" s="66" customFormat="1" ht="15" x14ac:dyDescent="0.25">
      <c r="A29" s="56">
        <f t="shared" si="26"/>
        <v>23</v>
      </c>
      <c r="B29" s="77" t="s">
        <v>681</v>
      </c>
      <c r="C29" s="77" t="s">
        <v>682</v>
      </c>
      <c r="E29" s="56">
        <f t="shared" si="34"/>
        <v>23</v>
      </c>
      <c r="F29" s="56">
        <f t="shared" si="0"/>
        <v>1</v>
      </c>
      <c r="G29" s="67"/>
      <c r="H29" s="60" t="str">
        <f t="shared" si="1"/>
        <v/>
      </c>
      <c r="I29" s="74" t="str">
        <f t="shared" si="2"/>
        <v/>
      </c>
      <c r="J29" s="74" t="str">
        <f t="shared" si="3"/>
        <v/>
      </c>
      <c r="K29" s="74" t="str">
        <f t="shared" si="4"/>
        <v/>
      </c>
      <c r="L29" s="74">
        <f t="shared" si="5"/>
        <v>14</v>
      </c>
      <c r="M29" s="74" t="str">
        <f t="shared" si="6"/>
        <v/>
      </c>
      <c r="N29" s="74" t="str">
        <f t="shared" si="7"/>
        <v/>
      </c>
      <c r="O29" s="74" t="str">
        <f t="shared" si="8"/>
        <v/>
      </c>
      <c r="P29" s="67"/>
      <c r="Q29" s="56">
        <f t="shared" si="9"/>
        <v>23</v>
      </c>
      <c r="R29" s="60" t="str">
        <f t="shared" si="10"/>
        <v/>
      </c>
      <c r="S29" s="74" t="str">
        <f t="shared" si="11"/>
        <v/>
      </c>
      <c r="T29" s="74" t="str">
        <f t="shared" si="12"/>
        <v/>
      </c>
      <c r="U29" s="74" t="str">
        <f t="shared" si="13"/>
        <v/>
      </c>
      <c r="V29" s="74" t="str">
        <f t="shared" si="14"/>
        <v/>
      </c>
      <c r="W29" s="74" t="str">
        <f t="shared" si="15"/>
        <v/>
      </c>
      <c r="X29" s="74" t="str">
        <f t="shared" si="16"/>
        <v/>
      </c>
      <c r="Y29" s="74" t="str">
        <f t="shared" si="17"/>
        <v/>
      </c>
      <c r="Z29" s="67"/>
      <c r="AA29" s="60"/>
      <c r="AB29" s="60"/>
      <c r="AC29" s="60"/>
      <c r="AD29" s="60">
        <f t="shared" si="18"/>
        <v>0</v>
      </c>
      <c r="AE29" s="67"/>
      <c r="AF29" s="60"/>
      <c r="AG29" s="60"/>
      <c r="AH29" s="60"/>
      <c r="AI29" s="60">
        <f t="shared" si="19"/>
        <v>0</v>
      </c>
      <c r="AJ29" s="67"/>
      <c r="AK29" s="60"/>
      <c r="AL29" s="60"/>
      <c r="AM29" s="60"/>
      <c r="AN29" s="60">
        <f t="shared" si="20"/>
        <v>0</v>
      </c>
      <c r="AO29" s="67"/>
      <c r="AP29" s="60"/>
      <c r="AQ29" s="60"/>
      <c r="AR29" s="60"/>
      <c r="AS29" s="60">
        <f t="shared" si="21"/>
        <v>0</v>
      </c>
      <c r="AT29" s="67"/>
      <c r="AU29" s="60">
        <v>14</v>
      </c>
      <c r="AV29" s="60">
        <v>18</v>
      </c>
      <c r="AW29" s="60">
        <v>5</v>
      </c>
      <c r="AX29" s="60">
        <f t="shared" si="22"/>
        <v>23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  <c r="BO29" s="60">
        <v>24</v>
      </c>
      <c r="BP29" s="60">
        <v>7</v>
      </c>
      <c r="BQ29" s="60">
        <f t="shared" si="35"/>
        <v>0</v>
      </c>
      <c r="BR29" s="60">
        <f t="shared" si="36"/>
        <v>0</v>
      </c>
      <c r="BS29" s="60">
        <f t="shared" si="37"/>
        <v>0</v>
      </c>
      <c r="BT29" s="60">
        <f t="shared" si="38"/>
        <v>0</v>
      </c>
      <c r="BU29" s="60">
        <f t="shared" si="39"/>
        <v>0</v>
      </c>
      <c r="BV29" s="60">
        <f t="shared" si="40"/>
        <v>0</v>
      </c>
      <c r="BW29" s="60">
        <f t="shared" si="41"/>
        <v>1</v>
      </c>
    </row>
    <row r="30" spans="1:75" s="66" customFormat="1" ht="15" x14ac:dyDescent="0.25">
      <c r="A30" s="56">
        <f t="shared" si="26"/>
        <v>25</v>
      </c>
      <c r="B30" s="78" t="s">
        <v>617</v>
      </c>
      <c r="C30" s="78" t="s">
        <v>587</v>
      </c>
      <c r="D30" s="78" t="s">
        <v>11</v>
      </c>
      <c r="E30" s="56">
        <f t="shared" si="34"/>
        <v>21</v>
      </c>
      <c r="F30" s="56">
        <f t="shared" si="0"/>
        <v>1</v>
      </c>
      <c r="G30" s="67"/>
      <c r="H30" s="60" t="str">
        <f t="shared" si="1"/>
        <v/>
      </c>
      <c r="I30" s="74" t="str">
        <f t="shared" si="2"/>
        <v/>
      </c>
      <c r="J30" s="74">
        <f t="shared" si="3"/>
        <v>15</v>
      </c>
      <c r="K30" s="74" t="str">
        <f t="shared" si="4"/>
        <v/>
      </c>
      <c r="L30" s="74" t="str">
        <f t="shared" si="5"/>
        <v/>
      </c>
      <c r="M30" s="74" t="str">
        <f t="shared" si="6"/>
        <v/>
      </c>
      <c r="N30" s="74" t="str">
        <f t="shared" si="7"/>
        <v/>
      </c>
      <c r="O30" s="74" t="str">
        <f t="shared" si="8"/>
        <v/>
      </c>
      <c r="P30" s="67"/>
      <c r="Q30" s="56">
        <f t="shared" si="9"/>
        <v>21</v>
      </c>
      <c r="R30" s="60" t="str">
        <f t="shared" si="10"/>
        <v/>
      </c>
      <c r="S30" s="74" t="str">
        <f t="shared" si="11"/>
        <v/>
      </c>
      <c r="T30" s="74" t="str">
        <f t="shared" si="12"/>
        <v/>
      </c>
      <c r="U30" s="74" t="str">
        <f t="shared" si="13"/>
        <v/>
      </c>
      <c r="V30" s="74" t="str">
        <f t="shared" si="14"/>
        <v/>
      </c>
      <c r="W30" s="74" t="str">
        <f t="shared" si="15"/>
        <v/>
      </c>
      <c r="X30" s="74" t="str">
        <f t="shared" si="16"/>
        <v/>
      </c>
      <c r="Y30" s="74" t="str">
        <f t="shared" si="17"/>
        <v/>
      </c>
      <c r="Z30" s="67"/>
      <c r="AA30" s="60"/>
      <c r="AB30" s="60"/>
      <c r="AC30" s="60"/>
      <c r="AD30" s="60">
        <f t="shared" si="18"/>
        <v>0</v>
      </c>
      <c r="AE30" s="67"/>
      <c r="AF30" s="60"/>
      <c r="AG30" s="60"/>
      <c r="AH30" s="60"/>
      <c r="AI30" s="60">
        <f t="shared" si="19"/>
        <v>0</v>
      </c>
      <c r="AJ30" s="67"/>
      <c r="AK30" s="60">
        <v>15</v>
      </c>
      <c r="AL30" s="60">
        <v>16</v>
      </c>
      <c r="AM30" s="60">
        <v>5</v>
      </c>
      <c r="AN30" s="60">
        <f t="shared" si="20"/>
        <v>21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 t="shared" si="35"/>
        <v>0</v>
      </c>
      <c r="BR30" s="60">
        <f t="shared" si="36"/>
        <v>0</v>
      </c>
      <c r="BS30" s="60">
        <f t="shared" si="37"/>
        <v>0</v>
      </c>
      <c r="BT30" s="60">
        <f t="shared" si="38"/>
        <v>0</v>
      </c>
      <c r="BU30" s="60">
        <f t="shared" si="39"/>
        <v>0</v>
      </c>
      <c r="BV30" s="60">
        <f t="shared" si="40"/>
        <v>0</v>
      </c>
      <c r="BW30" s="60">
        <f t="shared" si="41"/>
        <v>1</v>
      </c>
    </row>
    <row r="31" spans="1:75" s="66" customFormat="1" ht="15" x14ac:dyDescent="0.25">
      <c r="A31" s="56">
        <f t="shared" si="26"/>
        <v>25</v>
      </c>
      <c r="B31" s="77" t="s">
        <v>678</v>
      </c>
      <c r="C31" s="77" t="s">
        <v>594</v>
      </c>
      <c r="D31" s="77" t="s">
        <v>120</v>
      </c>
      <c r="E31" s="56">
        <f t="shared" si="34"/>
        <v>21</v>
      </c>
      <c r="F31" s="56">
        <f t="shared" si="0"/>
        <v>1</v>
      </c>
      <c r="G31" s="67"/>
      <c r="H31" s="60" t="str">
        <f t="shared" si="1"/>
        <v/>
      </c>
      <c r="I31" s="74" t="str">
        <f t="shared" si="2"/>
        <v/>
      </c>
      <c r="J31" s="74" t="str">
        <f t="shared" si="3"/>
        <v/>
      </c>
      <c r="K31" s="74">
        <f t="shared" si="4"/>
        <v>15</v>
      </c>
      <c r="L31" s="74" t="str">
        <f t="shared" si="5"/>
        <v/>
      </c>
      <c r="M31" s="74" t="str">
        <f t="shared" si="6"/>
        <v/>
      </c>
      <c r="N31" s="74" t="str">
        <f t="shared" si="7"/>
        <v/>
      </c>
      <c r="O31" s="74" t="str">
        <f t="shared" si="8"/>
        <v/>
      </c>
      <c r="P31" s="67"/>
      <c r="Q31" s="56">
        <f t="shared" si="9"/>
        <v>21</v>
      </c>
      <c r="R31" s="60" t="str">
        <f t="shared" si="10"/>
        <v/>
      </c>
      <c r="S31" s="74" t="str">
        <f t="shared" si="11"/>
        <v/>
      </c>
      <c r="T31" s="74" t="str">
        <f t="shared" si="12"/>
        <v/>
      </c>
      <c r="U31" s="74" t="str">
        <f t="shared" si="13"/>
        <v/>
      </c>
      <c r="V31" s="74" t="str">
        <f t="shared" si="14"/>
        <v/>
      </c>
      <c r="W31" s="74" t="str">
        <f t="shared" si="15"/>
        <v/>
      </c>
      <c r="X31" s="74" t="str">
        <f t="shared" si="16"/>
        <v/>
      </c>
      <c r="Y31" s="74" t="str">
        <f t="shared" si="17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60">
        <v>15</v>
      </c>
      <c r="AQ31" s="60">
        <v>16</v>
      </c>
      <c r="AR31" s="60">
        <v>5</v>
      </c>
      <c r="AS31" s="60">
        <f t="shared" si="21"/>
        <v>21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 t="shared" si="35"/>
        <v>0</v>
      </c>
      <c r="BR31" s="60">
        <f t="shared" si="36"/>
        <v>0</v>
      </c>
      <c r="BS31" s="60">
        <f t="shared" si="37"/>
        <v>0</v>
      </c>
      <c r="BT31" s="60">
        <f t="shared" si="38"/>
        <v>0</v>
      </c>
      <c r="BU31" s="60">
        <f t="shared" si="39"/>
        <v>0</v>
      </c>
      <c r="BV31" s="60">
        <f t="shared" si="40"/>
        <v>0</v>
      </c>
      <c r="BW31" s="60">
        <f t="shared" si="41"/>
        <v>1</v>
      </c>
    </row>
    <row r="32" spans="1:75" s="66" customFormat="1" ht="15" x14ac:dyDescent="0.25">
      <c r="A32" s="56">
        <f t="shared" si="26"/>
        <v>27</v>
      </c>
      <c r="B32" s="78" t="s">
        <v>201</v>
      </c>
      <c r="C32" s="78" t="s">
        <v>623</v>
      </c>
      <c r="D32" s="78" t="s">
        <v>11</v>
      </c>
      <c r="E32" s="56">
        <f t="shared" si="34"/>
        <v>20</v>
      </c>
      <c r="F32" s="56">
        <f t="shared" si="0"/>
        <v>1</v>
      </c>
      <c r="G32" s="67"/>
      <c r="H32" s="60" t="str">
        <f t="shared" si="1"/>
        <v/>
      </c>
      <c r="I32" s="74" t="str">
        <f t="shared" si="2"/>
        <v/>
      </c>
      <c r="J32" s="74">
        <f t="shared" si="3"/>
        <v>16</v>
      </c>
      <c r="K32" s="74" t="str">
        <f t="shared" si="4"/>
        <v/>
      </c>
      <c r="L32" s="74" t="str">
        <f t="shared" si="5"/>
        <v/>
      </c>
      <c r="M32" s="74" t="str">
        <f t="shared" si="6"/>
        <v/>
      </c>
      <c r="N32" s="74" t="str">
        <f t="shared" si="7"/>
        <v/>
      </c>
      <c r="O32" s="74" t="str">
        <f t="shared" si="8"/>
        <v/>
      </c>
      <c r="P32" s="67"/>
      <c r="Q32" s="56">
        <f t="shared" si="9"/>
        <v>20</v>
      </c>
      <c r="R32" s="60" t="str">
        <f t="shared" si="10"/>
        <v/>
      </c>
      <c r="S32" s="74" t="str">
        <f t="shared" si="11"/>
        <v/>
      </c>
      <c r="T32" s="74" t="str">
        <f t="shared" si="12"/>
        <v/>
      </c>
      <c r="U32" s="74" t="str">
        <f t="shared" si="13"/>
        <v/>
      </c>
      <c r="V32" s="74" t="str">
        <f t="shared" si="14"/>
        <v/>
      </c>
      <c r="W32" s="74" t="str">
        <f t="shared" si="15"/>
        <v/>
      </c>
      <c r="X32" s="74" t="str">
        <f t="shared" si="16"/>
        <v/>
      </c>
      <c r="Y32" s="74" t="str">
        <f t="shared" si="17"/>
        <v/>
      </c>
      <c r="Z32" s="67"/>
      <c r="AA32" s="60"/>
      <c r="AB32" s="60"/>
      <c r="AC32" s="60"/>
      <c r="AD32" s="60">
        <f t="shared" si="18"/>
        <v>0</v>
      </c>
      <c r="AE32" s="67"/>
      <c r="AF32" s="60"/>
      <c r="AG32" s="60"/>
      <c r="AH32" s="60"/>
      <c r="AI32" s="60">
        <f t="shared" si="19"/>
        <v>0</v>
      </c>
      <c r="AJ32" s="67"/>
      <c r="AK32" s="60">
        <v>16</v>
      </c>
      <c r="AL32" s="60">
        <v>15</v>
      </c>
      <c r="AM32" s="60">
        <v>5</v>
      </c>
      <c r="AN32" s="60">
        <f t="shared" si="20"/>
        <v>20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/>
      <c r="BA32" s="60"/>
      <c r="BB32" s="60"/>
      <c r="BC32" s="60">
        <f t="shared" si="23"/>
        <v>0</v>
      </c>
      <c r="BD32" s="67"/>
      <c r="BE32" s="60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67"/>
      <c r="BO32" s="60">
        <v>27</v>
      </c>
      <c r="BP32" s="60">
        <v>4</v>
      </c>
      <c r="BQ32" s="60">
        <f t="shared" si="35"/>
        <v>0</v>
      </c>
      <c r="BR32" s="60">
        <f t="shared" si="36"/>
        <v>0</v>
      </c>
      <c r="BS32" s="60">
        <f t="shared" si="37"/>
        <v>0</v>
      </c>
      <c r="BT32" s="60">
        <f t="shared" si="38"/>
        <v>0</v>
      </c>
      <c r="BU32" s="60">
        <f t="shared" si="39"/>
        <v>0</v>
      </c>
      <c r="BV32" s="60">
        <f t="shared" si="40"/>
        <v>0</v>
      </c>
      <c r="BW32" s="60">
        <f t="shared" si="41"/>
        <v>1</v>
      </c>
    </row>
    <row r="33" spans="1:75" s="66" customFormat="1" ht="15" x14ac:dyDescent="0.25">
      <c r="A33" s="56">
        <f t="shared" si="26"/>
        <v>28</v>
      </c>
      <c r="B33" s="78" t="s">
        <v>620</v>
      </c>
      <c r="C33" s="78" t="s">
        <v>621</v>
      </c>
      <c r="D33" s="78" t="s">
        <v>630</v>
      </c>
      <c r="E33" s="56">
        <f t="shared" si="34"/>
        <v>18</v>
      </c>
      <c r="F33" s="56">
        <f t="shared" si="0"/>
        <v>1</v>
      </c>
      <c r="G33" s="67"/>
      <c r="H33" s="60" t="str">
        <f t="shared" si="1"/>
        <v/>
      </c>
      <c r="I33" s="74" t="str">
        <f t="shared" si="2"/>
        <v/>
      </c>
      <c r="J33" s="74">
        <f t="shared" si="3"/>
        <v>18</v>
      </c>
      <c r="K33" s="74" t="str">
        <f t="shared" si="4"/>
        <v/>
      </c>
      <c r="L33" s="74" t="str">
        <f t="shared" si="5"/>
        <v/>
      </c>
      <c r="M33" s="74" t="str">
        <f t="shared" si="6"/>
        <v/>
      </c>
      <c r="N33" s="74" t="str">
        <f t="shared" si="7"/>
        <v/>
      </c>
      <c r="O33" s="74" t="str">
        <f t="shared" si="8"/>
        <v/>
      </c>
      <c r="P33" s="67"/>
      <c r="Q33" s="56">
        <f t="shared" si="9"/>
        <v>18</v>
      </c>
      <c r="R33" s="60" t="str">
        <f t="shared" si="10"/>
        <v/>
      </c>
      <c r="S33" s="74" t="str">
        <f t="shared" si="11"/>
        <v/>
      </c>
      <c r="T33" s="74" t="str">
        <f t="shared" si="12"/>
        <v/>
      </c>
      <c r="U33" s="74" t="str">
        <f t="shared" si="13"/>
        <v/>
      </c>
      <c r="V33" s="74" t="str">
        <f t="shared" si="14"/>
        <v/>
      </c>
      <c r="W33" s="74" t="str">
        <f t="shared" si="15"/>
        <v/>
      </c>
      <c r="X33" s="74" t="str">
        <f t="shared" si="16"/>
        <v/>
      </c>
      <c r="Y33" s="74" t="str">
        <f t="shared" si="17"/>
        <v/>
      </c>
      <c r="Z33" s="67"/>
      <c r="AA33" s="60"/>
      <c r="AB33" s="60"/>
      <c r="AC33" s="60"/>
      <c r="AD33" s="60">
        <f t="shared" si="18"/>
        <v>0</v>
      </c>
      <c r="AE33" s="67"/>
      <c r="AF33" s="60"/>
      <c r="AG33" s="60"/>
      <c r="AH33" s="60"/>
      <c r="AI33" s="60">
        <f t="shared" si="19"/>
        <v>0</v>
      </c>
      <c r="AJ33" s="67"/>
      <c r="AK33" s="60">
        <v>18</v>
      </c>
      <c r="AL33" s="60">
        <v>13</v>
      </c>
      <c r="AM33" s="60">
        <v>5</v>
      </c>
      <c r="AN33" s="60">
        <f t="shared" si="20"/>
        <v>18</v>
      </c>
      <c r="AO33" s="67"/>
      <c r="AP33" s="60"/>
      <c r="AQ33" s="60"/>
      <c r="AR33" s="60"/>
      <c r="AS33" s="60">
        <f t="shared" si="21"/>
        <v>0</v>
      </c>
      <c r="AT33" s="67"/>
      <c r="AU33" s="60"/>
      <c r="AV33" s="60"/>
      <c r="AW33" s="60"/>
      <c r="AX33" s="60">
        <f t="shared" si="22"/>
        <v>0</v>
      </c>
      <c r="AY33" s="67"/>
      <c r="AZ33" s="60"/>
      <c r="BA33" s="60"/>
      <c r="BB33" s="60"/>
      <c r="BC33" s="60">
        <f t="shared" si="23"/>
        <v>0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67"/>
      <c r="BO33" s="60">
        <v>28</v>
      </c>
      <c r="BP33" s="60">
        <v>3</v>
      </c>
      <c r="BQ33" s="60">
        <f t="shared" si="35"/>
        <v>0</v>
      </c>
      <c r="BR33" s="60">
        <f t="shared" si="36"/>
        <v>0</v>
      </c>
      <c r="BS33" s="60">
        <f t="shared" si="37"/>
        <v>0</v>
      </c>
      <c r="BT33" s="60">
        <f t="shared" si="38"/>
        <v>0</v>
      </c>
      <c r="BU33" s="60">
        <f t="shared" si="39"/>
        <v>0</v>
      </c>
      <c r="BV33" s="60">
        <f t="shared" si="40"/>
        <v>0</v>
      </c>
      <c r="BW33" s="60">
        <f t="shared" si="41"/>
        <v>1</v>
      </c>
    </row>
    <row r="34" spans="1:75" s="66" customFormat="1" ht="15" x14ac:dyDescent="0.25">
      <c r="A34" s="56">
        <f t="shared" si="26"/>
        <v>29</v>
      </c>
      <c r="B34" s="77" t="s">
        <v>533</v>
      </c>
      <c r="C34" s="77" t="s">
        <v>534</v>
      </c>
      <c r="D34" s="77" t="s">
        <v>531</v>
      </c>
      <c r="E34" s="56">
        <f t="shared" si="34"/>
        <v>5</v>
      </c>
      <c r="F34" s="56">
        <f t="shared" si="0"/>
        <v>1</v>
      </c>
      <c r="G34" s="67"/>
      <c r="H34" s="60" t="str">
        <f t="shared" si="1"/>
        <v/>
      </c>
      <c r="I34" s="74" t="str">
        <f t="shared" si="2"/>
        <v>DSQ</v>
      </c>
      <c r="J34" s="74" t="str">
        <f t="shared" si="3"/>
        <v/>
      </c>
      <c r="K34" s="74" t="str">
        <f t="shared" si="4"/>
        <v/>
      </c>
      <c r="L34" s="74" t="str">
        <f t="shared" si="5"/>
        <v/>
      </c>
      <c r="M34" s="74" t="str">
        <f t="shared" si="6"/>
        <v/>
      </c>
      <c r="N34" s="74" t="str">
        <f t="shared" si="7"/>
        <v/>
      </c>
      <c r="O34" s="74" t="str">
        <f t="shared" si="8"/>
        <v/>
      </c>
      <c r="P34" s="67"/>
      <c r="Q34" s="56">
        <f t="shared" si="9"/>
        <v>5</v>
      </c>
      <c r="R34" s="60" t="str">
        <f t="shared" si="10"/>
        <v/>
      </c>
      <c r="S34" s="74" t="str">
        <f t="shared" si="11"/>
        <v/>
      </c>
      <c r="T34" s="74" t="str">
        <f t="shared" si="12"/>
        <v/>
      </c>
      <c r="U34" s="74" t="str">
        <f t="shared" si="13"/>
        <v/>
      </c>
      <c r="V34" s="74" t="str">
        <f t="shared" si="14"/>
        <v/>
      </c>
      <c r="W34" s="74" t="str">
        <f t="shared" si="15"/>
        <v/>
      </c>
      <c r="X34" s="74" t="str">
        <f t="shared" si="16"/>
        <v/>
      </c>
      <c r="Y34" s="74" t="str">
        <f t="shared" si="17"/>
        <v/>
      </c>
      <c r="Z34" s="67"/>
      <c r="AA34" s="60"/>
      <c r="AB34" s="60"/>
      <c r="AC34" s="60"/>
      <c r="AD34" s="60">
        <f t="shared" si="18"/>
        <v>0</v>
      </c>
      <c r="AE34" s="67"/>
      <c r="AF34" s="76" t="s">
        <v>56</v>
      </c>
      <c r="AG34" s="60">
        <v>0</v>
      </c>
      <c r="AH34" s="60">
        <v>5</v>
      </c>
      <c r="AI34" s="60">
        <f t="shared" si="19"/>
        <v>5</v>
      </c>
      <c r="AJ34" s="67"/>
      <c r="AK34" s="60"/>
      <c r="AL34" s="60"/>
      <c r="AM34" s="60"/>
      <c r="AN34" s="60">
        <f t="shared" si="20"/>
        <v>0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  <c r="BO34" s="60">
        <v>29</v>
      </c>
      <c r="BP34" s="60">
        <v>2</v>
      </c>
      <c r="BQ34" s="60">
        <f t="shared" si="35"/>
        <v>0</v>
      </c>
      <c r="BR34" s="60">
        <f t="shared" si="36"/>
        <v>0</v>
      </c>
      <c r="BS34" s="60">
        <f t="shared" si="37"/>
        <v>0</v>
      </c>
      <c r="BT34" s="60">
        <f t="shared" si="38"/>
        <v>0</v>
      </c>
      <c r="BU34" s="60">
        <f t="shared" si="39"/>
        <v>0</v>
      </c>
      <c r="BV34" s="60">
        <f t="shared" si="40"/>
        <v>0</v>
      </c>
      <c r="BW34" s="60">
        <f t="shared" si="41"/>
        <v>1</v>
      </c>
    </row>
    <row r="35" spans="1:75" s="66" customFormat="1" ht="15" x14ac:dyDescent="0.25">
      <c r="A35" s="56">
        <f t="shared" si="26"/>
        <v>29</v>
      </c>
      <c r="B35" s="78" t="s">
        <v>619</v>
      </c>
      <c r="C35" s="78" t="s">
        <v>347</v>
      </c>
      <c r="D35" s="78" t="s">
        <v>11</v>
      </c>
      <c r="E35" s="56">
        <f t="shared" si="34"/>
        <v>5</v>
      </c>
      <c r="F35" s="56">
        <f t="shared" si="0"/>
        <v>1</v>
      </c>
      <c r="G35" s="67"/>
      <c r="H35" s="60" t="str">
        <f t="shared" si="1"/>
        <v/>
      </c>
      <c r="I35" s="74" t="str">
        <f t="shared" si="2"/>
        <v/>
      </c>
      <c r="J35" s="74" t="str">
        <f t="shared" si="3"/>
        <v>DSQ</v>
      </c>
      <c r="K35" s="74" t="str">
        <f t="shared" si="4"/>
        <v/>
      </c>
      <c r="L35" s="74" t="str">
        <f t="shared" si="5"/>
        <v/>
      </c>
      <c r="M35" s="74" t="str">
        <f t="shared" si="6"/>
        <v/>
      </c>
      <c r="N35" s="74" t="str">
        <f t="shared" si="7"/>
        <v/>
      </c>
      <c r="O35" s="74" t="str">
        <f t="shared" si="8"/>
        <v/>
      </c>
      <c r="P35" s="67"/>
      <c r="Q35" s="56">
        <f t="shared" si="9"/>
        <v>5</v>
      </c>
      <c r="R35" s="60" t="str">
        <f t="shared" si="10"/>
        <v/>
      </c>
      <c r="S35" s="74" t="str">
        <f t="shared" si="11"/>
        <v/>
      </c>
      <c r="T35" s="74" t="str">
        <f t="shared" si="12"/>
        <v/>
      </c>
      <c r="U35" s="74" t="str">
        <f t="shared" si="13"/>
        <v/>
      </c>
      <c r="V35" s="74" t="str">
        <f t="shared" si="14"/>
        <v/>
      </c>
      <c r="W35" s="74" t="str">
        <f t="shared" si="15"/>
        <v/>
      </c>
      <c r="X35" s="74" t="str">
        <f t="shared" si="16"/>
        <v/>
      </c>
      <c r="Y35" s="74" t="str">
        <f t="shared" si="17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79" t="s">
        <v>56</v>
      </c>
      <c r="AL35" s="60">
        <v>0</v>
      </c>
      <c r="AM35" s="60">
        <v>5</v>
      </c>
      <c r="AN35" s="60">
        <f t="shared" si="20"/>
        <v>5</v>
      </c>
      <c r="AO35" s="67"/>
      <c r="AP35" s="68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  <c r="BO35" s="60">
        <v>30</v>
      </c>
      <c r="BP35" s="60">
        <v>1</v>
      </c>
      <c r="BQ35" s="60">
        <f t="shared" si="35"/>
        <v>0</v>
      </c>
      <c r="BR35" s="60">
        <f t="shared" si="36"/>
        <v>0</v>
      </c>
      <c r="BS35" s="60">
        <f t="shared" si="37"/>
        <v>0</v>
      </c>
      <c r="BT35" s="60">
        <f t="shared" si="38"/>
        <v>0</v>
      </c>
      <c r="BU35" s="60">
        <f t="shared" si="39"/>
        <v>0</v>
      </c>
      <c r="BV35" s="60">
        <f t="shared" si="40"/>
        <v>0</v>
      </c>
      <c r="BW35" s="60">
        <f t="shared" si="41"/>
        <v>1</v>
      </c>
    </row>
    <row r="36" spans="1:75" s="66" customFormat="1" ht="15" x14ac:dyDescent="0.25">
      <c r="A36" s="56">
        <f t="shared" si="26"/>
        <v>29</v>
      </c>
      <c r="B36" s="87" t="s">
        <v>692</v>
      </c>
      <c r="C36" s="66" t="s">
        <v>693</v>
      </c>
      <c r="D36" s="87" t="s">
        <v>310</v>
      </c>
      <c r="E36" s="56">
        <f t="shared" si="34"/>
        <v>5</v>
      </c>
      <c r="F36" s="56">
        <f t="shared" si="0"/>
        <v>1</v>
      </c>
      <c r="G36" s="67"/>
      <c r="H36" s="60" t="str">
        <f t="shared" si="1"/>
        <v/>
      </c>
      <c r="I36" s="74" t="str">
        <f t="shared" si="2"/>
        <v/>
      </c>
      <c r="J36" s="74" t="str">
        <f t="shared" si="3"/>
        <v/>
      </c>
      <c r="K36" s="74" t="str">
        <f t="shared" si="4"/>
        <v/>
      </c>
      <c r="L36" s="74" t="str">
        <f t="shared" si="5"/>
        <v/>
      </c>
      <c r="M36" s="74" t="str">
        <f t="shared" si="6"/>
        <v>DSQ</v>
      </c>
      <c r="N36" s="74" t="str">
        <f t="shared" si="7"/>
        <v/>
      </c>
      <c r="O36" s="74" t="str">
        <f t="shared" si="8"/>
        <v/>
      </c>
      <c r="P36" s="67"/>
      <c r="Q36" s="56">
        <f t="shared" si="9"/>
        <v>5</v>
      </c>
      <c r="R36" s="60" t="str">
        <f t="shared" si="10"/>
        <v/>
      </c>
      <c r="S36" s="74" t="str">
        <f t="shared" si="11"/>
        <v/>
      </c>
      <c r="T36" s="74" t="str">
        <f t="shared" si="12"/>
        <v/>
      </c>
      <c r="U36" s="74" t="str">
        <f t="shared" si="13"/>
        <v/>
      </c>
      <c r="V36" s="74" t="str">
        <f t="shared" si="14"/>
        <v/>
      </c>
      <c r="W36" s="74" t="str">
        <f t="shared" si="15"/>
        <v/>
      </c>
      <c r="X36" s="74" t="str">
        <f t="shared" si="16"/>
        <v/>
      </c>
      <c r="Y36" s="74" t="str">
        <f t="shared" si="17"/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8"/>
      <c r="AL36" s="60"/>
      <c r="AM36" s="60"/>
      <c r="AN36" s="60">
        <f t="shared" si="20"/>
        <v>0</v>
      </c>
      <c r="AO36" s="67"/>
      <c r="AP36" s="60"/>
      <c r="AQ36" s="60"/>
      <c r="AR36" s="60"/>
      <c r="AS36" s="60">
        <f t="shared" si="21"/>
        <v>0</v>
      </c>
      <c r="AT36" s="67"/>
      <c r="AU36" s="60"/>
      <c r="AV36" s="60"/>
      <c r="AW36" s="60"/>
      <c r="AX36" s="60">
        <f t="shared" si="22"/>
        <v>0</v>
      </c>
      <c r="AY36" s="67"/>
      <c r="AZ36" s="88" t="s">
        <v>56</v>
      </c>
      <c r="BA36" s="60">
        <v>0</v>
      </c>
      <c r="BB36" s="60">
        <v>5</v>
      </c>
      <c r="BC36" s="60">
        <f t="shared" si="23"/>
        <v>5</v>
      </c>
      <c r="BD36" s="67"/>
      <c r="BE36" s="60"/>
      <c r="BF36" s="60"/>
      <c r="BG36" s="60"/>
      <c r="BH36" s="60">
        <f t="shared" si="24"/>
        <v>0</v>
      </c>
      <c r="BI36" s="67"/>
      <c r="BJ36" s="60"/>
      <c r="BK36" s="60"/>
      <c r="BL36" s="60"/>
      <c r="BM36" s="60">
        <f t="shared" si="25"/>
        <v>0</v>
      </c>
      <c r="BN36" s="67"/>
      <c r="BO36" s="60">
        <v>31</v>
      </c>
      <c r="BQ36" s="60">
        <f t="shared" si="35"/>
        <v>0</v>
      </c>
      <c r="BR36" s="60">
        <f t="shared" si="36"/>
        <v>0</v>
      </c>
      <c r="BS36" s="60">
        <f t="shared" si="37"/>
        <v>0</v>
      </c>
      <c r="BT36" s="60">
        <f t="shared" si="38"/>
        <v>0</v>
      </c>
      <c r="BU36" s="60">
        <f t="shared" si="39"/>
        <v>0</v>
      </c>
      <c r="BV36" s="60">
        <f t="shared" si="40"/>
        <v>0</v>
      </c>
      <c r="BW36" s="60">
        <f t="shared" si="41"/>
        <v>1</v>
      </c>
    </row>
    <row r="37" spans="1:75" s="66" customFormat="1" ht="15" x14ac:dyDescent="0.25">
      <c r="A37" s="56"/>
      <c r="E37" s="56"/>
      <c r="F37" s="56"/>
      <c r="G37" s="67"/>
      <c r="H37" s="60" t="str">
        <f t="shared" ref="H37" si="42">IF(AA37="","",AA37)</f>
        <v/>
      </c>
      <c r="I37" s="74" t="str">
        <f t="shared" ref="I37" si="43">IF(AF37="","",AF37)</f>
        <v/>
      </c>
      <c r="J37" s="74" t="str">
        <f t="shared" ref="J37" si="44">IF(AK37="","",AK37)</f>
        <v/>
      </c>
      <c r="K37" s="74" t="str">
        <f t="shared" ref="K37" si="45">IF(AP37="","",AP37)</f>
        <v/>
      </c>
      <c r="L37" s="74" t="str">
        <f t="shared" ref="L37" si="46">IF(AU37="","",AU37)</f>
        <v/>
      </c>
      <c r="M37" s="74" t="str">
        <f t="shared" ref="M37" si="47">IF(AZ37="","",AZ37)</f>
        <v/>
      </c>
      <c r="N37" s="74" t="str">
        <f t="shared" ref="N37" si="48">IF(BE37="","",BE37)</f>
        <v/>
      </c>
      <c r="O37" s="74" t="str">
        <f t="shared" ref="O37" si="49">IF(BJ37="","",BJ37)</f>
        <v/>
      </c>
      <c r="P37" s="67"/>
      <c r="Q37" s="56">
        <f t="shared" ref="Q37" si="50">AD37+AI37+AN37+AS37+AX37+BC37+BH37+BM37</f>
        <v>0</v>
      </c>
      <c r="R37" s="60" t="str">
        <f t="shared" ref="R37:R38" si="51">IF($F37&gt;=5,IF(AB37="","",AB37),"")</f>
        <v/>
      </c>
      <c r="S37" s="74" t="str">
        <f t="shared" ref="S37:S38" si="52">IF($F37&gt;=5,IF(AG37="","",AG37),"")</f>
        <v/>
      </c>
      <c r="T37" s="74" t="str">
        <f t="shared" ref="T37:T38" si="53">IF($F37&gt;=5,IF(AL37="","",AL37),"")</f>
        <v/>
      </c>
      <c r="U37" s="74" t="str">
        <f t="shared" ref="U37:U38" si="54">IF($F37&gt;=5,IF(AQ37="","",AQ37),"")</f>
        <v/>
      </c>
      <c r="V37" s="74" t="str">
        <f t="shared" ref="V37:V38" si="55">IF($F37&gt;=5,IF(AV37="","",AV37),"")</f>
        <v/>
      </c>
      <c r="W37" s="74" t="str">
        <f t="shared" ref="W37:W38" si="56">IF($F37&gt;=5,IF(BA37="","",BA37),"")</f>
        <v/>
      </c>
      <c r="X37" s="74" t="str">
        <f t="shared" ref="X37:X38" si="57">IF($F37&gt;=5,IF(BF37="","",BF37),"")</f>
        <v/>
      </c>
      <c r="Y37" s="74" t="str">
        <f t="shared" ref="Y37:Y38" si="58">IF($F37&gt;=5,IF(BK37="","",BK37),"")</f>
        <v/>
      </c>
      <c r="Z37" s="67"/>
      <c r="AA37" s="60"/>
      <c r="AB37" s="60"/>
      <c r="AC37" s="60"/>
      <c r="AD37" s="60">
        <f t="shared" ref="AD37:AD53" si="59">AB37+AC37</f>
        <v>0</v>
      </c>
      <c r="AE37" s="67"/>
      <c r="AF37" s="60"/>
      <c r="AG37" s="60"/>
      <c r="AH37" s="60"/>
      <c r="AI37" s="60">
        <f t="shared" ref="AI37:AI53" si="60">AG37+AH37</f>
        <v>0</v>
      </c>
      <c r="AJ37" s="67"/>
      <c r="AK37" s="60"/>
      <c r="AL37" s="60"/>
      <c r="AM37" s="60"/>
      <c r="AN37" s="60">
        <f t="shared" ref="AN37:AN53" si="61">AL37+AM37</f>
        <v>0</v>
      </c>
      <c r="AO37" s="67"/>
      <c r="AP37" s="60"/>
      <c r="AQ37" s="60"/>
      <c r="AR37" s="60"/>
      <c r="AS37" s="60">
        <f t="shared" ref="AS37:AS53" si="62">AQ37+AR37</f>
        <v>0</v>
      </c>
      <c r="AT37" s="67"/>
      <c r="AU37" s="60"/>
      <c r="AV37" s="60"/>
      <c r="AW37" s="60"/>
      <c r="AX37" s="60">
        <f t="shared" ref="AX37:AX53" si="63">AV37+AW37</f>
        <v>0</v>
      </c>
      <c r="AY37" s="67"/>
      <c r="AZ37" s="60"/>
      <c r="BA37" s="60"/>
      <c r="BB37" s="60"/>
      <c r="BC37" s="60">
        <f t="shared" ref="BC37:BC53" si="64">BA37+BB37</f>
        <v>0</v>
      </c>
      <c r="BD37" s="67"/>
      <c r="BE37" s="60"/>
      <c r="BF37" s="60"/>
      <c r="BG37" s="60"/>
      <c r="BH37" s="60">
        <f t="shared" ref="BH37:BH53" si="65">BF37+BG37</f>
        <v>0</v>
      </c>
      <c r="BI37" s="67"/>
      <c r="BJ37" s="60"/>
      <c r="BK37" s="60"/>
      <c r="BL37" s="60"/>
      <c r="BM37" s="60">
        <f t="shared" ref="BM37:BM53" si="66">BK37+BL37</f>
        <v>0</v>
      </c>
      <c r="BN37" s="67"/>
      <c r="BO37" s="60">
        <v>32</v>
      </c>
      <c r="BQ37" s="60">
        <f t="shared" si="35"/>
        <v>0</v>
      </c>
      <c r="BR37" s="60">
        <f t="shared" si="36"/>
        <v>0</v>
      </c>
      <c r="BS37" s="60">
        <f t="shared" si="37"/>
        <v>0</v>
      </c>
      <c r="BT37" s="60">
        <f t="shared" si="38"/>
        <v>0</v>
      </c>
      <c r="BU37" s="60">
        <f t="shared" si="39"/>
        <v>0</v>
      </c>
      <c r="BV37" s="60">
        <f t="shared" si="40"/>
        <v>0</v>
      </c>
      <c r="BW37" s="60">
        <f t="shared" si="41"/>
        <v>0</v>
      </c>
    </row>
    <row r="38" spans="1:75" s="66" customFormat="1" ht="15" x14ac:dyDescent="0.25">
      <c r="A38" s="56"/>
      <c r="E38" s="56"/>
      <c r="F38" s="56"/>
      <c r="G38" s="67"/>
      <c r="H38" s="60" t="str">
        <f t="shared" ref="H38:H53" si="67">IF(AA38="","",AA38)</f>
        <v/>
      </c>
      <c r="I38" s="60" t="str">
        <f t="shared" ref="I38:I53" si="68">IF(AF38="","",AF38)</f>
        <v/>
      </c>
      <c r="J38" s="60" t="str">
        <f t="shared" ref="J38:J53" si="69">IF(AK38="","",AK38)</f>
        <v/>
      </c>
      <c r="K38" s="60" t="str">
        <f t="shared" ref="K38:L48" si="70">IF(AP38="","",AP38)</f>
        <v/>
      </c>
      <c r="L38" s="60" t="str">
        <f t="shared" si="70"/>
        <v/>
      </c>
      <c r="M38" s="60" t="str">
        <f t="shared" ref="M38:M53" si="71">IF(AU38="","",AU38)</f>
        <v/>
      </c>
      <c r="N38" s="60" t="str">
        <f t="shared" ref="N38:N53" si="72">IF(AZ38="","",AZ38)</f>
        <v/>
      </c>
      <c r="O38" s="60" t="str">
        <f t="shared" ref="O38:O53" si="73">IF(BE38="","",BE38)</f>
        <v/>
      </c>
      <c r="P38" s="67"/>
      <c r="Q38" s="56">
        <f t="shared" ref="Q38:Q53" si="74">AD38+AI38+AN38+AS38+AX38+BC38+BH38</f>
        <v>0</v>
      </c>
      <c r="R38" s="60" t="str">
        <f t="shared" si="51"/>
        <v/>
      </c>
      <c r="S38" s="74" t="str">
        <f t="shared" si="52"/>
        <v/>
      </c>
      <c r="T38" s="74" t="str">
        <f t="shared" si="53"/>
        <v/>
      </c>
      <c r="U38" s="74" t="str">
        <f t="shared" si="54"/>
        <v/>
      </c>
      <c r="V38" s="74" t="str">
        <f t="shared" si="55"/>
        <v/>
      </c>
      <c r="W38" s="74" t="str">
        <f t="shared" si="56"/>
        <v/>
      </c>
      <c r="X38" s="74" t="str">
        <f t="shared" si="57"/>
        <v/>
      </c>
      <c r="Y38" s="74" t="str">
        <f t="shared" si="58"/>
        <v/>
      </c>
      <c r="Z38" s="67"/>
      <c r="AA38" s="60"/>
      <c r="AB38" s="60"/>
      <c r="AC38" s="60"/>
      <c r="AD38" s="60">
        <f t="shared" si="59"/>
        <v>0</v>
      </c>
      <c r="AE38" s="67"/>
      <c r="AF38" s="60"/>
      <c r="AG38" s="60"/>
      <c r="AH38" s="60"/>
      <c r="AI38" s="60">
        <f t="shared" si="60"/>
        <v>0</v>
      </c>
      <c r="AJ38" s="67"/>
      <c r="AK38" s="60"/>
      <c r="AL38" s="60"/>
      <c r="AM38" s="60"/>
      <c r="AN38" s="60">
        <f t="shared" si="61"/>
        <v>0</v>
      </c>
      <c r="AO38" s="67"/>
      <c r="AP38" s="60"/>
      <c r="AQ38" s="60"/>
      <c r="AR38" s="60"/>
      <c r="AS38" s="60">
        <f t="shared" si="62"/>
        <v>0</v>
      </c>
      <c r="AT38" s="67"/>
      <c r="AU38" s="60"/>
      <c r="AV38" s="60"/>
      <c r="AW38" s="60"/>
      <c r="AX38" s="60">
        <f t="shared" si="63"/>
        <v>0</v>
      </c>
      <c r="AY38" s="67"/>
      <c r="AZ38" s="60"/>
      <c r="BA38" s="60"/>
      <c r="BB38" s="60"/>
      <c r="BC38" s="60">
        <f t="shared" si="64"/>
        <v>0</v>
      </c>
      <c r="BD38" s="67"/>
      <c r="BE38" s="60"/>
      <c r="BF38" s="60"/>
      <c r="BG38" s="60"/>
      <c r="BH38" s="60">
        <f t="shared" si="65"/>
        <v>0</v>
      </c>
      <c r="BI38" s="67"/>
      <c r="BJ38" s="60"/>
      <c r="BK38" s="60"/>
      <c r="BL38" s="60"/>
      <c r="BM38" s="60">
        <f t="shared" si="66"/>
        <v>0</v>
      </c>
      <c r="BN38" s="67"/>
      <c r="BO38" s="60">
        <v>33</v>
      </c>
      <c r="BQ38" s="60">
        <f t="shared" si="35"/>
        <v>0</v>
      </c>
      <c r="BR38" s="60">
        <f t="shared" si="36"/>
        <v>0</v>
      </c>
      <c r="BS38" s="60">
        <f t="shared" si="37"/>
        <v>0</v>
      </c>
      <c r="BT38" s="60">
        <f t="shared" si="38"/>
        <v>0</v>
      </c>
      <c r="BU38" s="60">
        <f t="shared" si="39"/>
        <v>0</v>
      </c>
      <c r="BV38" s="60">
        <f t="shared" si="40"/>
        <v>0</v>
      </c>
      <c r="BW38" s="60">
        <f t="shared" si="41"/>
        <v>0</v>
      </c>
    </row>
    <row r="39" spans="1:75" s="66" customFormat="1" ht="15" x14ac:dyDescent="0.25">
      <c r="A39" s="56"/>
      <c r="E39" s="56"/>
      <c r="F39" s="56"/>
      <c r="G39" s="67"/>
      <c r="H39" s="60" t="str">
        <f t="shared" si="67"/>
        <v/>
      </c>
      <c r="I39" s="60" t="str">
        <f t="shared" si="68"/>
        <v/>
      </c>
      <c r="J39" s="60" t="str">
        <f t="shared" si="69"/>
        <v/>
      </c>
      <c r="K39" s="60" t="str">
        <f t="shared" si="70"/>
        <v/>
      </c>
      <c r="L39" s="60" t="str">
        <f t="shared" si="70"/>
        <v/>
      </c>
      <c r="M39" s="60" t="str">
        <f t="shared" si="71"/>
        <v/>
      </c>
      <c r="N39" s="60" t="str">
        <f t="shared" si="72"/>
        <v/>
      </c>
      <c r="O39" s="60" t="str">
        <f t="shared" si="73"/>
        <v/>
      </c>
      <c r="P39" s="67"/>
      <c r="Q39" s="56">
        <f t="shared" si="74"/>
        <v>0</v>
      </c>
      <c r="R39" s="60" t="str">
        <f>IF($F29&gt;=5,IF(AB39="","",AB39),"")</f>
        <v/>
      </c>
      <c r="S39" s="60" t="str">
        <f>IF($F29&gt;=5,IF(AG39="","",AG39),"")</f>
        <v/>
      </c>
      <c r="T39" s="60" t="str">
        <f>IF($F29&gt;=5,IF(AL39="","",AL39),"")</f>
        <v/>
      </c>
      <c r="U39" s="60" t="str">
        <f t="shared" ref="U39:V41" si="75">IF($F29&gt;=5,IF(AQ39="","",AQ39),"")</f>
        <v/>
      </c>
      <c r="V39" s="60" t="str">
        <f t="shared" si="75"/>
        <v/>
      </c>
      <c r="W39" s="60" t="str">
        <f>IF($F29&gt;=5,IF(AV39="","",AV39),"")</f>
        <v/>
      </c>
      <c r="X39" s="60" t="str">
        <f>IF($F29&gt;=5,IF(BA39="","",BA39),"")</f>
        <v/>
      </c>
      <c r="Y39" s="60" t="str">
        <f>IF($F29&gt;=5,IF(BF39="","",BF39),"")</f>
        <v/>
      </c>
      <c r="Z39" s="67"/>
      <c r="AA39" s="60"/>
      <c r="AB39" s="60"/>
      <c r="AC39" s="60"/>
      <c r="AD39" s="60">
        <f t="shared" si="59"/>
        <v>0</v>
      </c>
      <c r="AE39" s="67"/>
      <c r="AF39" s="60"/>
      <c r="AG39" s="60"/>
      <c r="AH39" s="60"/>
      <c r="AI39" s="60">
        <f t="shared" si="60"/>
        <v>0</v>
      </c>
      <c r="AJ39" s="67"/>
      <c r="AK39" s="60"/>
      <c r="AL39" s="60"/>
      <c r="AM39" s="60"/>
      <c r="AN39" s="60">
        <f t="shared" si="61"/>
        <v>0</v>
      </c>
      <c r="AO39" s="67"/>
      <c r="AP39" s="60"/>
      <c r="AQ39" s="60"/>
      <c r="AR39" s="60"/>
      <c r="AS39" s="60">
        <f t="shared" si="62"/>
        <v>0</v>
      </c>
      <c r="AT39" s="67"/>
      <c r="AU39" s="60"/>
      <c r="AV39" s="60"/>
      <c r="AW39" s="60"/>
      <c r="AX39" s="60">
        <f t="shared" si="63"/>
        <v>0</v>
      </c>
      <c r="AY39" s="67"/>
      <c r="AZ39" s="60"/>
      <c r="BA39" s="60"/>
      <c r="BB39" s="60"/>
      <c r="BC39" s="60">
        <f t="shared" si="64"/>
        <v>0</v>
      </c>
      <c r="BD39" s="67"/>
      <c r="BE39" s="60"/>
      <c r="BF39" s="60"/>
      <c r="BG39" s="60"/>
      <c r="BH39" s="60">
        <f t="shared" si="65"/>
        <v>0</v>
      </c>
      <c r="BI39" s="67"/>
      <c r="BJ39" s="60"/>
      <c r="BK39" s="60"/>
      <c r="BL39" s="60"/>
      <c r="BM39" s="60">
        <f t="shared" si="66"/>
        <v>0</v>
      </c>
      <c r="BN39" s="67"/>
      <c r="BO39" s="60">
        <v>34</v>
      </c>
      <c r="BQ39" s="60">
        <f t="shared" si="35"/>
        <v>0</v>
      </c>
      <c r="BR39" s="60">
        <f t="shared" si="36"/>
        <v>0</v>
      </c>
      <c r="BS39" s="60">
        <f t="shared" si="37"/>
        <v>0</v>
      </c>
      <c r="BT39" s="60">
        <f t="shared" si="38"/>
        <v>0</v>
      </c>
      <c r="BU39" s="60">
        <f t="shared" si="39"/>
        <v>0</v>
      </c>
      <c r="BV39" s="60">
        <f t="shared" si="40"/>
        <v>0</v>
      </c>
      <c r="BW39" s="60">
        <f t="shared" si="41"/>
        <v>0</v>
      </c>
    </row>
    <row r="40" spans="1:75" s="66" customFormat="1" ht="15" x14ac:dyDescent="0.25">
      <c r="A40" s="56"/>
      <c r="E40" s="56"/>
      <c r="F40" s="56"/>
      <c r="G40" s="67"/>
      <c r="H40" s="60" t="str">
        <f t="shared" si="67"/>
        <v/>
      </c>
      <c r="I40" s="60" t="str">
        <f t="shared" si="68"/>
        <v/>
      </c>
      <c r="J40" s="60" t="str">
        <f t="shared" si="69"/>
        <v/>
      </c>
      <c r="K40" s="60" t="str">
        <f t="shared" si="70"/>
        <v/>
      </c>
      <c r="L40" s="60" t="str">
        <f t="shared" si="70"/>
        <v/>
      </c>
      <c r="M40" s="60" t="str">
        <f t="shared" si="71"/>
        <v/>
      </c>
      <c r="N40" s="60" t="str">
        <f t="shared" si="72"/>
        <v/>
      </c>
      <c r="O40" s="60" t="str">
        <f t="shared" si="73"/>
        <v/>
      </c>
      <c r="P40" s="67"/>
      <c r="Q40" s="56">
        <f t="shared" si="74"/>
        <v>0</v>
      </c>
      <c r="R40" s="60" t="str">
        <f>IF($F30&gt;=5,IF(AB40="","",AB40),"")</f>
        <v/>
      </c>
      <c r="S40" s="60" t="str">
        <f>IF($F30&gt;=5,IF(AG40="","",AG40),"")</f>
        <v/>
      </c>
      <c r="T40" s="60" t="str">
        <f>IF($F30&gt;=5,IF(AL40="","",AL40),"")</f>
        <v/>
      </c>
      <c r="U40" s="60" t="str">
        <f t="shared" si="75"/>
        <v/>
      </c>
      <c r="V40" s="60" t="str">
        <f t="shared" si="75"/>
        <v/>
      </c>
      <c r="W40" s="60" t="str">
        <f>IF($F30&gt;=5,IF(AV40="","",AV40),"")</f>
        <v/>
      </c>
      <c r="X40" s="60" t="str">
        <f>IF($F30&gt;=5,IF(BA40="","",BA40),"")</f>
        <v/>
      </c>
      <c r="Y40" s="60" t="str">
        <f>IF($F30&gt;=5,IF(BF40="","",BF40),"")</f>
        <v/>
      </c>
      <c r="Z40" s="67"/>
      <c r="AA40" s="60"/>
      <c r="AB40" s="60"/>
      <c r="AC40" s="60"/>
      <c r="AD40" s="60">
        <f t="shared" si="59"/>
        <v>0</v>
      </c>
      <c r="AE40" s="67"/>
      <c r="AF40" s="60"/>
      <c r="AG40" s="60"/>
      <c r="AH40" s="60"/>
      <c r="AI40" s="60">
        <f t="shared" si="60"/>
        <v>0</v>
      </c>
      <c r="AJ40" s="67"/>
      <c r="AK40" s="60"/>
      <c r="AL40" s="60"/>
      <c r="AM40" s="60"/>
      <c r="AN40" s="60">
        <f t="shared" si="61"/>
        <v>0</v>
      </c>
      <c r="AO40" s="67"/>
      <c r="AP40" s="60"/>
      <c r="AQ40" s="60"/>
      <c r="AR40" s="60"/>
      <c r="AS40" s="60">
        <f t="shared" si="62"/>
        <v>0</v>
      </c>
      <c r="AT40" s="67"/>
      <c r="AU40" s="60"/>
      <c r="AV40" s="60"/>
      <c r="AW40" s="60"/>
      <c r="AX40" s="60">
        <f t="shared" si="63"/>
        <v>0</v>
      </c>
      <c r="AY40" s="67"/>
      <c r="AZ40" s="60"/>
      <c r="BA40" s="60"/>
      <c r="BB40" s="60"/>
      <c r="BC40" s="60">
        <f t="shared" si="64"/>
        <v>0</v>
      </c>
      <c r="BD40" s="67"/>
      <c r="BE40" s="60"/>
      <c r="BF40" s="60"/>
      <c r="BG40" s="60"/>
      <c r="BH40" s="60">
        <f t="shared" si="65"/>
        <v>0</v>
      </c>
      <c r="BI40" s="67"/>
      <c r="BJ40" s="60"/>
      <c r="BK40" s="60"/>
      <c r="BL40" s="60"/>
      <c r="BM40" s="60">
        <f t="shared" si="66"/>
        <v>0</v>
      </c>
      <c r="BN40" s="67"/>
      <c r="BO40" s="60">
        <v>35</v>
      </c>
      <c r="BQ40" s="60">
        <f t="shared" si="35"/>
        <v>0</v>
      </c>
      <c r="BR40" s="60">
        <f t="shared" si="36"/>
        <v>0</v>
      </c>
      <c r="BS40" s="60">
        <f t="shared" si="37"/>
        <v>0</v>
      </c>
      <c r="BT40" s="60">
        <f t="shared" si="38"/>
        <v>0</v>
      </c>
      <c r="BU40" s="60">
        <f t="shared" si="39"/>
        <v>0</v>
      </c>
      <c r="BV40" s="60">
        <f t="shared" si="40"/>
        <v>0</v>
      </c>
      <c r="BW40" s="60">
        <f t="shared" si="41"/>
        <v>0</v>
      </c>
    </row>
    <row r="41" spans="1:75" s="66" customFormat="1" ht="15" x14ac:dyDescent="0.25">
      <c r="A41" s="56"/>
      <c r="E41" s="56"/>
      <c r="F41" s="56"/>
      <c r="G41" s="67"/>
      <c r="H41" s="60" t="str">
        <f t="shared" si="67"/>
        <v/>
      </c>
      <c r="I41" s="60" t="str">
        <f t="shared" si="68"/>
        <v/>
      </c>
      <c r="J41" s="60" t="str">
        <f t="shared" si="69"/>
        <v/>
      </c>
      <c r="K41" s="60" t="str">
        <f t="shared" si="70"/>
        <v/>
      </c>
      <c r="L41" s="60" t="str">
        <f t="shared" si="70"/>
        <v/>
      </c>
      <c r="M41" s="60" t="str">
        <f t="shared" si="71"/>
        <v/>
      </c>
      <c r="N41" s="60" t="str">
        <f t="shared" si="72"/>
        <v/>
      </c>
      <c r="O41" s="60" t="str">
        <f t="shared" si="73"/>
        <v/>
      </c>
      <c r="P41" s="67"/>
      <c r="Q41" s="56">
        <f t="shared" si="74"/>
        <v>0</v>
      </c>
      <c r="R41" s="60" t="str">
        <f>IF($F31&gt;=5,IF(AB41="","",AB41),"")</f>
        <v/>
      </c>
      <c r="S41" s="60" t="str">
        <f>IF($F31&gt;=5,IF(AG41="","",AG41),"")</f>
        <v/>
      </c>
      <c r="T41" s="60" t="str">
        <f>IF($F31&gt;=5,IF(AL41="","",AL41),"")</f>
        <v/>
      </c>
      <c r="U41" s="60" t="str">
        <f t="shared" si="75"/>
        <v/>
      </c>
      <c r="V41" s="60" t="str">
        <f t="shared" si="75"/>
        <v/>
      </c>
      <c r="W41" s="60" t="str">
        <f>IF($F31&gt;=5,IF(AV41="","",AV41),"")</f>
        <v/>
      </c>
      <c r="X41" s="60" t="str">
        <f>IF($F31&gt;=5,IF(BA41="","",BA41),"")</f>
        <v/>
      </c>
      <c r="Y41" s="60" t="str">
        <f>IF($F31&gt;=5,IF(BF41="","",BF41),"")</f>
        <v/>
      </c>
      <c r="Z41" s="67"/>
      <c r="AA41" s="60"/>
      <c r="AB41" s="60"/>
      <c r="AC41" s="60"/>
      <c r="AD41" s="60">
        <f t="shared" si="59"/>
        <v>0</v>
      </c>
      <c r="AE41" s="67"/>
      <c r="AF41" s="60"/>
      <c r="AG41" s="60"/>
      <c r="AH41" s="60"/>
      <c r="AI41" s="60">
        <f t="shared" si="60"/>
        <v>0</v>
      </c>
      <c r="AJ41" s="67"/>
      <c r="AK41" s="60"/>
      <c r="AL41" s="60"/>
      <c r="AM41" s="60"/>
      <c r="AN41" s="60">
        <f t="shared" si="61"/>
        <v>0</v>
      </c>
      <c r="AO41" s="67"/>
      <c r="AP41" s="60"/>
      <c r="AQ41" s="60"/>
      <c r="AR41" s="60"/>
      <c r="AS41" s="60">
        <f t="shared" si="62"/>
        <v>0</v>
      </c>
      <c r="AT41" s="67"/>
      <c r="AU41" s="60"/>
      <c r="AV41" s="60"/>
      <c r="AW41" s="60"/>
      <c r="AX41" s="60">
        <f t="shared" si="63"/>
        <v>0</v>
      </c>
      <c r="AY41" s="67"/>
      <c r="AZ41" s="60"/>
      <c r="BA41" s="60"/>
      <c r="BB41" s="60"/>
      <c r="BC41" s="60">
        <f t="shared" si="64"/>
        <v>0</v>
      </c>
      <c r="BD41" s="67"/>
      <c r="BE41" s="60"/>
      <c r="BF41" s="60"/>
      <c r="BG41" s="60"/>
      <c r="BH41" s="60">
        <f t="shared" si="65"/>
        <v>0</v>
      </c>
      <c r="BI41" s="67"/>
      <c r="BJ41" s="60"/>
      <c r="BK41" s="60"/>
      <c r="BL41" s="60"/>
      <c r="BM41" s="60">
        <f t="shared" si="66"/>
        <v>0</v>
      </c>
      <c r="BN41" s="67"/>
      <c r="BO41" s="60">
        <v>36</v>
      </c>
      <c r="BQ41" s="60">
        <f t="shared" si="35"/>
        <v>0</v>
      </c>
      <c r="BR41" s="60">
        <f t="shared" si="36"/>
        <v>0</v>
      </c>
      <c r="BS41" s="60">
        <f t="shared" si="37"/>
        <v>0</v>
      </c>
      <c r="BT41" s="60">
        <f t="shared" si="38"/>
        <v>0</v>
      </c>
      <c r="BU41" s="60">
        <f t="shared" si="39"/>
        <v>0</v>
      </c>
      <c r="BV41" s="60">
        <f t="shared" si="40"/>
        <v>0</v>
      </c>
      <c r="BW41" s="60">
        <f t="shared" si="41"/>
        <v>0</v>
      </c>
    </row>
    <row r="42" spans="1:75" s="66" customFormat="1" ht="15" x14ac:dyDescent="0.25">
      <c r="A42" s="60"/>
      <c r="E42" s="56"/>
      <c r="F42" s="56"/>
      <c r="G42" s="67"/>
      <c r="H42" s="60" t="str">
        <f t="shared" si="67"/>
        <v/>
      </c>
      <c r="I42" s="60" t="str">
        <f t="shared" si="68"/>
        <v/>
      </c>
      <c r="J42" s="60" t="str">
        <f t="shared" si="69"/>
        <v/>
      </c>
      <c r="K42" s="60" t="str">
        <f t="shared" si="70"/>
        <v/>
      </c>
      <c r="L42" s="60" t="str">
        <f t="shared" si="70"/>
        <v/>
      </c>
      <c r="M42" s="60" t="str">
        <f t="shared" si="71"/>
        <v/>
      </c>
      <c r="N42" s="60" t="str">
        <f t="shared" si="72"/>
        <v/>
      </c>
      <c r="O42" s="60" t="str">
        <f t="shared" si="73"/>
        <v/>
      </c>
      <c r="P42" s="67"/>
      <c r="Q42" s="56">
        <f t="shared" si="74"/>
        <v>0</v>
      </c>
      <c r="R42" s="60" t="str">
        <f t="shared" ref="R42:R53" si="76">IF($F30&gt;=5,IF(AB42="","",AB42),"")</f>
        <v/>
      </c>
      <c r="S42" s="60" t="str">
        <f t="shared" ref="S42:S53" si="77">IF($F30&gt;=5,IF(AG42="","",AG42),"")</f>
        <v/>
      </c>
      <c r="T42" s="60" t="str">
        <f t="shared" ref="T42:T53" si="78">IF($F30&gt;=5,IF(AL42="","",AL42),"")</f>
        <v/>
      </c>
      <c r="U42" s="60" t="str">
        <f t="shared" ref="U42:U53" si="79">IF($F30&gt;=5,IF(AQ42="","",AQ42),"")</f>
        <v/>
      </c>
      <c r="V42" s="60" t="str">
        <f t="shared" ref="V42:V53" si="80">IF($F30&gt;=5,IF(AR42="","",AR42),"")</f>
        <v/>
      </c>
      <c r="W42" s="60" t="str">
        <f t="shared" ref="W42:W53" si="81">IF($F30&gt;=5,IF(AV42="","",AV42),"")</f>
        <v/>
      </c>
      <c r="X42" s="60" t="str">
        <f t="shared" ref="X42:X53" si="82">IF($F30&gt;=5,IF(BA42="","",BA42),"")</f>
        <v/>
      </c>
      <c r="Y42" s="60" t="str">
        <f t="shared" ref="Y42:Y53" si="83">IF($F30&gt;=5,IF(BF42="","",BF42),"")</f>
        <v/>
      </c>
      <c r="Z42" s="67"/>
      <c r="AA42" s="60"/>
      <c r="AB42" s="60"/>
      <c r="AC42" s="60"/>
      <c r="AD42" s="60">
        <f t="shared" si="59"/>
        <v>0</v>
      </c>
      <c r="AE42" s="67"/>
      <c r="AF42" s="60"/>
      <c r="AG42" s="60"/>
      <c r="AH42" s="60"/>
      <c r="AI42" s="60">
        <f t="shared" si="60"/>
        <v>0</v>
      </c>
      <c r="AJ42" s="67"/>
      <c r="AK42" s="60"/>
      <c r="AL42" s="60"/>
      <c r="AM42" s="60"/>
      <c r="AN42" s="60">
        <f t="shared" si="61"/>
        <v>0</v>
      </c>
      <c r="AO42" s="67"/>
      <c r="AP42" s="60"/>
      <c r="AQ42" s="60"/>
      <c r="AR42" s="60"/>
      <c r="AS42" s="60">
        <f t="shared" si="62"/>
        <v>0</v>
      </c>
      <c r="AT42" s="67"/>
      <c r="AU42" s="60"/>
      <c r="AV42" s="60"/>
      <c r="AW42" s="60"/>
      <c r="AX42" s="60">
        <f t="shared" si="63"/>
        <v>0</v>
      </c>
      <c r="AY42" s="67"/>
      <c r="AZ42" s="60"/>
      <c r="BA42" s="60"/>
      <c r="BB42" s="60"/>
      <c r="BC42" s="60">
        <f t="shared" si="64"/>
        <v>0</v>
      </c>
      <c r="BD42" s="67"/>
      <c r="BE42" s="60"/>
      <c r="BF42" s="60"/>
      <c r="BG42" s="60"/>
      <c r="BH42" s="60">
        <f t="shared" si="65"/>
        <v>0</v>
      </c>
      <c r="BI42" s="67"/>
      <c r="BJ42" s="60"/>
      <c r="BK42" s="60"/>
      <c r="BL42" s="60"/>
      <c r="BM42" s="60">
        <f t="shared" si="66"/>
        <v>0</v>
      </c>
      <c r="BN42" s="67"/>
      <c r="BO42" s="60">
        <v>37</v>
      </c>
      <c r="BQ42" s="60"/>
      <c r="BR42" s="60"/>
      <c r="BS42" s="60"/>
      <c r="BT42" s="60"/>
      <c r="BU42" s="60"/>
      <c r="BV42" s="60"/>
      <c r="BW42" s="60"/>
    </row>
    <row r="43" spans="1:75" s="66" customFormat="1" ht="15" x14ac:dyDescent="0.25">
      <c r="A43" s="60"/>
      <c r="E43" s="56"/>
      <c r="F43" s="56"/>
      <c r="G43" s="67"/>
      <c r="H43" s="60" t="str">
        <f t="shared" si="67"/>
        <v/>
      </c>
      <c r="I43" s="60" t="str">
        <f t="shared" si="68"/>
        <v/>
      </c>
      <c r="J43" s="60" t="str">
        <f t="shared" si="69"/>
        <v/>
      </c>
      <c r="K43" s="60" t="str">
        <f t="shared" si="70"/>
        <v/>
      </c>
      <c r="L43" s="60" t="str">
        <f t="shared" si="70"/>
        <v/>
      </c>
      <c r="M43" s="60" t="str">
        <f t="shared" si="71"/>
        <v/>
      </c>
      <c r="N43" s="60" t="str">
        <f t="shared" si="72"/>
        <v/>
      </c>
      <c r="O43" s="60" t="str">
        <f t="shared" si="73"/>
        <v/>
      </c>
      <c r="P43" s="67"/>
      <c r="Q43" s="56">
        <f t="shared" si="74"/>
        <v>0</v>
      </c>
      <c r="R43" s="60" t="str">
        <f t="shared" si="76"/>
        <v/>
      </c>
      <c r="S43" s="60" t="str">
        <f t="shared" si="77"/>
        <v/>
      </c>
      <c r="T43" s="60" t="str">
        <f t="shared" si="78"/>
        <v/>
      </c>
      <c r="U43" s="60" t="str">
        <f t="shared" si="79"/>
        <v/>
      </c>
      <c r="V43" s="60" t="str">
        <f t="shared" si="80"/>
        <v/>
      </c>
      <c r="W43" s="60" t="str">
        <f t="shared" si="81"/>
        <v/>
      </c>
      <c r="X43" s="60" t="str">
        <f t="shared" si="82"/>
        <v/>
      </c>
      <c r="Y43" s="60" t="str">
        <f t="shared" si="83"/>
        <v/>
      </c>
      <c r="Z43" s="67"/>
      <c r="AA43" s="60"/>
      <c r="AB43" s="60"/>
      <c r="AC43" s="60"/>
      <c r="AD43" s="60">
        <f t="shared" si="59"/>
        <v>0</v>
      </c>
      <c r="AE43" s="67"/>
      <c r="AF43" s="60"/>
      <c r="AG43" s="60"/>
      <c r="AH43" s="60"/>
      <c r="AI43" s="60">
        <f t="shared" si="60"/>
        <v>0</v>
      </c>
      <c r="AJ43" s="67"/>
      <c r="AK43" s="60"/>
      <c r="AL43" s="60"/>
      <c r="AM43" s="60"/>
      <c r="AN43" s="60">
        <f t="shared" si="61"/>
        <v>0</v>
      </c>
      <c r="AO43" s="67"/>
      <c r="AP43" s="60"/>
      <c r="AQ43" s="60"/>
      <c r="AR43" s="60"/>
      <c r="AS43" s="60">
        <f t="shared" si="62"/>
        <v>0</v>
      </c>
      <c r="AT43" s="67"/>
      <c r="AU43" s="60"/>
      <c r="AV43" s="60"/>
      <c r="AW43" s="60"/>
      <c r="AX43" s="60">
        <f t="shared" si="63"/>
        <v>0</v>
      </c>
      <c r="AY43" s="67"/>
      <c r="AZ43" s="60"/>
      <c r="BA43" s="60"/>
      <c r="BB43" s="60"/>
      <c r="BC43" s="60">
        <f t="shared" si="64"/>
        <v>0</v>
      </c>
      <c r="BD43" s="67"/>
      <c r="BE43" s="60"/>
      <c r="BF43" s="60"/>
      <c r="BG43" s="60"/>
      <c r="BH43" s="60">
        <f t="shared" si="65"/>
        <v>0</v>
      </c>
      <c r="BI43" s="67"/>
      <c r="BJ43" s="60"/>
      <c r="BK43" s="60"/>
      <c r="BL43" s="60"/>
      <c r="BM43" s="60">
        <f t="shared" si="66"/>
        <v>0</v>
      </c>
      <c r="BN43" s="67"/>
      <c r="BO43" s="60">
        <v>38</v>
      </c>
      <c r="BQ43" s="60"/>
      <c r="BR43" s="60"/>
      <c r="BS43" s="60"/>
      <c r="BT43" s="60"/>
      <c r="BU43" s="60"/>
      <c r="BV43" s="60"/>
      <c r="BW43" s="60"/>
    </row>
    <row r="44" spans="1:75" s="66" customFormat="1" x14ac:dyDescent="0.25">
      <c r="A44" s="3"/>
      <c r="B44"/>
      <c r="C44"/>
      <c r="D44"/>
      <c r="E44" s="5"/>
      <c r="F44" s="5"/>
      <c r="G44" s="67"/>
      <c r="H44" s="60" t="str">
        <f t="shared" si="67"/>
        <v/>
      </c>
      <c r="I44" s="60" t="str">
        <f t="shared" si="68"/>
        <v/>
      </c>
      <c r="J44" s="60" t="str">
        <f t="shared" si="69"/>
        <v/>
      </c>
      <c r="K44" s="60" t="str">
        <f t="shared" si="70"/>
        <v/>
      </c>
      <c r="L44" s="60" t="str">
        <f t="shared" si="70"/>
        <v/>
      </c>
      <c r="M44" s="60" t="str">
        <f t="shared" si="71"/>
        <v/>
      </c>
      <c r="N44" s="60" t="str">
        <f t="shared" si="72"/>
        <v/>
      </c>
      <c r="O44" s="60" t="str">
        <f t="shared" si="73"/>
        <v/>
      </c>
      <c r="P44" s="67"/>
      <c r="Q44" s="56">
        <f t="shared" si="74"/>
        <v>0</v>
      </c>
      <c r="R44" s="60" t="str">
        <f t="shared" si="76"/>
        <v/>
      </c>
      <c r="S44" s="60" t="str">
        <f t="shared" si="77"/>
        <v/>
      </c>
      <c r="T44" s="60" t="str">
        <f t="shared" si="78"/>
        <v/>
      </c>
      <c r="U44" s="60" t="str">
        <f t="shared" si="79"/>
        <v/>
      </c>
      <c r="V44" s="60" t="str">
        <f t="shared" si="80"/>
        <v/>
      </c>
      <c r="W44" s="60" t="str">
        <f t="shared" si="81"/>
        <v/>
      </c>
      <c r="X44" s="60" t="str">
        <f t="shared" si="82"/>
        <v/>
      </c>
      <c r="Y44" s="60" t="str">
        <f t="shared" si="83"/>
        <v/>
      </c>
      <c r="Z44" s="67"/>
      <c r="AA44" s="60"/>
      <c r="AB44" s="60"/>
      <c r="AC44" s="60"/>
      <c r="AD44" s="60">
        <f t="shared" si="59"/>
        <v>0</v>
      </c>
      <c r="AE44" s="67"/>
      <c r="AF44" s="60"/>
      <c r="AG44" s="60"/>
      <c r="AH44" s="60"/>
      <c r="AI44" s="60">
        <f t="shared" si="60"/>
        <v>0</v>
      </c>
      <c r="AJ44" s="67"/>
      <c r="AK44" s="60"/>
      <c r="AL44" s="60"/>
      <c r="AM44" s="60"/>
      <c r="AN44" s="60">
        <f t="shared" si="61"/>
        <v>0</v>
      </c>
      <c r="AO44" s="67"/>
      <c r="AP44" s="60"/>
      <c r="AQ44" s="60"/>
      <c r="AR44" s="60"/>
      <c r="AS44" s="60">
        <f t="shared" si="62"/>
        <v>0</v>
      </c>
      <c r="AT44" s="67"/>
      <c r="AU44" s="60"/>
      <c r="AV44" s="60"/>
      <c r="AW44" s="60"/>
      <c r="AX44" s="60">
        <f t="shared" si="63"/>
        <v>0</v>
      </c>
      <c r="AY44" s="67"/>
      <c r="AZ44" s="60"/>
      <c r="BA44" s="60"/>
      <c r="BB44" s="60"/>
      <c r="BC44" s="60">
        <f t="shared" si="64"/>
        <v>0</v>
      </c>
      <c r="BD44" s="67"/>
      <c r="BE44" s="60"/>
      <c r="BF44" s="60"/>
      <c r="BG44" s="60"/>
      <c r="BH44" s="60">
        <f t="shared" si="65"/>
        <v>0</v>
      </c>
      <c r="BI44" s="67"/>
      <c r="BJ44" s="60"/>
      <c r="BK44" s="60"/>
      <c r="BL44" s="60"/>
      <c r="BM44" s="60">
        <f t="shared" si="66"/>
        <v>0</v>
      </c>
      <c r="BN44" s="67"/>
      <c r="BO44" s="60">
        <v>39</v>
      </c>
      <c r="BQ44" s="3"/>
      <c r="BR44" s="3"/>
      <c r="BS44" s="3"/>
      <c r="BT44" s="3"/>
      <c r="BU44" s="3"/>
      <c r="BV44" s="3"/>
      <c r="BW44" s="3"/>
    </row>
    <row r="45" spans="1:75" s="66" customFormat="1" x14ac:dyDescent="0.25">
      <c r="A45" s="3"/>
      <c r="B45"/>
      <c r="C45"/>
      <c r="D45"/>
      <c r="E45" s="5"/>
      <c r="F45" s="5"/>
      <c r="G45" s="67"/>
      <c r="H45" s="60" t="str">
        <f t="shared" si="67"/>
        <v/>
      </c>
      <c r="I45" s="60" t="str">
        <f t="shared" si="68"/>
        <v/>
      </c>
      <c r="J45" s="60" t="str">
        <f t="shared" si="69"/>
        <v/>
      </c>
      <c r="K45" s="60" t="str">
        <f t="shared" si="70"/>
        <v/>
      </c>
      <c r="L45" s="60" t="str">
        <f t="shared" si="70"/>
        <v/>
      </c>
      <c r="M45" s="60" t="str">
        <f t="shared" si="71"/>
        <v/>
      </c>
      <c r="N45" s="60" t="str">
        <f t="shared" si="72"/>
        <v/>
      </c>
      <c r="O45" s="60" t="str">
        <f t="shared" si="73"/>
        <v/>
      </c>
      <c r="P45" s="67"/>
      <c r="Q45" s="56">
        <f t="shared" si="74"/>
        <v>0</v>
      </c>
      <c r="R45" s="60" t="str">
        <f t="shared" si="76"/>
        <v/>
      </c>
      <c r="S45" s="60" t="str">
        <f t="shared" si="77"/>
        <v/>
      </c>
      <c r="T45" s="60" t="str">
        <f t="shared" si="78"/>
        <v/>
      </c>
      <c r="U45" s="60" t="str">
        <f t="shared" si="79"/>
        <v/>
      </c>
      <c r="V45" s="60" t="str">
        <f t="shared" si="80"/>
        <v/>
      </c>
      <c r="W45" s="60" t="str">
        <f t="shared" si="81"/>
        <v/>
      </c>
      <c r="X45" s="60" t="str">
        <f t="shared" si="82"/>
        <v/>
      </c>
      <c r="Y45" s="60" t="str">
        <f t="shared" si="83"/>
        <v/>
      </c>
      <c r="Z45" s="67"/>
      <c r="AA45" s="60"/>
      <c r="AB45" s="60"/>
      <c r="AC45" s="60"/>
      <c r="AD45" s="60">
        <f t="shared" si="59"/>
        <v>0</v>
      </c>
      <c r="AE45" s="67"/>
      <c r="AF45" s="60"/>
      <c r="AG45" s="60"/>
      <c r="AH45" s="60"/>
      <c r="AI45" s="60">
        <f t="shared" si="60"/>
        <v>0</v>
      </c>
      <c r="AJ45" s="67"/>
      <c r="AK45" s="60"/>
      <c r="AL45" s="60"/>
      <c r="AM45" s="60"/>
      <c r="AN45" s="60">
        <f t="shared" si="61"/>
        <v>0</v>
      </c>
      <c r="AO45" s="67"/>
      <c r="AP45" s="60"/>
      <c r="AQ45" s="60"/>
      <c r="AR45" s="60"/>
      <c r="AS45" s="60">
        <f t="shared" si="62"/>
        <v>0</v>
      </c>
      <c r="AT45" s="67"/>
      <c r="AU45" s="60"/>
      <c r="AV45" s="60"/>
      <c r="AW45" s="60"/>
      <c r="AX45" s="60">
        <f t="shared" si="63"/>
        <v>0</v>
      </c>
      <c r="AY45" s="67"/>
      <c r="AZ45" s="60"/>
      <c r="BA45" s="60"/>
      <c r="BB45" s="60"/>
      <c r="BC45" s="60">
        <f t="shared" si="64"/>
        <v>0</v>
      </c>
      <c r="BD45" s="67"/>
      <c r="BE45" s="60"/>
      <c r="BF45" s="60"/>
      <c r="BG45" s="60"/>
      <c r="BH45" s="60">
        <f t="shared" si="65"/>
        <v>0</v>
      </c>
      <c r="BI45" s="67"/>
      <c r="BJ45" s="60"/>
      <c r="BK45" s="60"/>
      <c r="BL45" s="60"/>
      <c r="BM45" s="60">
        <f t="shared" si="66"/>
        <v>0</v>
      </c>
      <c r="BN45" s="67"/>
      <c r="BO45" s="60">
        <v>40</v>
      </c>
      <c r="BQ45" s="3"/>
      <c r="BR45" s="3"/>
      <c r="BS45" s="3"/>
      <c r="BT45" s="3"/>
      <c r="BU45" s="3"/>
      <c r="BV45" s="3"/>
      <c r="BW45" s="3"/>
    </row>
    <row r="46" spans="1:75" s="66" customFormat="1" x14ac:dyDescent="0.25">
      <c r="A46" s="3"/>
      <c r="B46"/>
      <c r="C46"/>
      <c r="D46"/>
      <c r="E46" s="5"/>
      <c r="F46" s="5"/>
      <c r="G46" s="67"/>
      <c r="H46" s="60" t="str">
        <f t="shared" si="67"/>
        <v/>
      </c>
      <c r="I46" s="60" t="str">
        <f t="shared" si="68"/>
        <v/>
      </c>
      <c r="J46" s="60" t="str">
        <f t="shared" si="69"/>
        <v/>
      </c>
      <c r="K46" s="60" t="str">
        <f t="shared" si="70"/>
        <v/>
      </c>
      <c r="L46" s="60" t="str">
        <f t="shared" si="70"/>
        <v/>
      </c>
      <c r="M46" s="60" t="str">
        <f t="shared" si="71"/>
        <v/>
      </c>
      <c r="N46" s="60" t="str">
        <f t="shared" si="72"/>
        <v/>
      </c>
      <c r="O46" s="60" t="str">
        <f t="shared" si="73"/>
        <v/>
      </c>
      <c r="P46" s="67"/>
      <c r="Q46" s="56">
        <f t="shared" si="74"/>
        <v>0</v>
      </c>
      <c r="R46" s="60" t="str">
        <f t="shared" si="76"/>
        <v/>
      </c>
      <c r="S46" s="60" t="str">
        <f t="shared" si="77"/>
        <v/>
      </c>
      <c r="T46" s="60" t="str">
        <f t="shared" si="78"/>
        <v/>
      </c>
      <c r="U46" s="60" t="str">
        <f t="shared" si="79"/>
        <v/>
      </c>
      <c r="V46" s="60" t="str">
        <f t="shared" si="80"/>
        <v/>
      </c>
      <c r="W46" s="60" t="str">
        <f t="shared" si="81"/>
        <v/>
      </c>
      <c r="X46" s="60" t="str">
        <f t="shared" si="82"/>
        <v/>
      </c>
      <c r="Y46" s="60" t="str">
        <f t="shared" si="83"/>
        <v/>
      </c>
      <c r="Z46" s="67"/>
      <c r="AA46" s="60"/>
      <c r="AB46" s="60"/>
      <c r="AC46" s="60"/>
      <c r="AD46" s="60">
        <f t="shared" si="59"/>
        <v>0</v>
      </c>
      <c r="AE46" s="67"/>
      <c r="AF46" s="60"/>
      <c r="AG46" s="60"/>
      <c r="AH46" s="60"/>
      <c r="AI46" s="60">
        <f t="shared" si="60"/>
        <v>0</v>
      </c>
      <c r="AJ46" s="67"/>
      <c r="AK46" s="60"/>
      <c r="AL46" s="60"/>
      <c r="AM46" s="60"/>
      <c r="AN46" s="60">
        <f t="shared" si="61"/>
        <v>0</v>
      </c>
      <c r="AO46" s="67"/>
      <c r="AP46" s="60"/>
      <c r="AQ46" s="60"/>
      <c r="AR46" s="60"/>
      <c r="AS46" s="60">
        <f t="shared" si="62"/>
        <v>0</v>
      </c>
      <c r="AT46" s="67"/>
      <c r="AU46" s="60"/>
      <c r="AV46" s="60"/>
      <c r="AW46" s="60"/>
      <c r="AX46" s="60">
        <f t="shared" si="63"/>
        <v>0</v>
      </c>
      <c r="AY46" s="67"/>
      <c r="AZ46" s="60"/>
      <c r="BA46" s="60"/>
      <c r="BB46" s="60"/>
      <c r="BC46" s="60">
        <f t="shared" si="64"/>
        <v>0</v>
      </c>
      <c r="BD46" s="67"/>
      <c r="BE46" s="60"/>
      <c r="BF46" s="60"/>
      <c r="BG46" s="60"/>
      <c r="BH46" s="60">
        <f t="shared" si="65"/>
        <v>0</v>
      </c>
      <c r="BI46" s="67"/>
      <c r="BJ46" s="60"/>
      <c r="BK46" s="60"/>
      <c r="BL46" s="60"/>
      <c r="BM46" s="60">
        <f t="shared" si="66"/>
        <v>0</v>
      </c>
      <c r="BN46" s="67"/>
      <c r="BO46" s="60">
        <v>41</v>
      </c>
      <c r="BQ46" s="3"/>
      <c r="BR46" s="3"/>
      <c r="BS46" s="3"/>
      <c r="BT46" s="3"/>
      <c r="BU46" s="3"/>
      <c r="BV46" s="3"/>
      <c r="BW46" s="3"/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67"/>
        <v/>
      </c>
      <c r="I47" s="60" t="str">
        <f t="shared" si="68"/>
        <v/>
      </c>
      <c r="J47" s="60" t="str">
        <f t="shared" si="69"/>
        <v/>
      </c>
      <c r="K47" s="60" t="str">
        <f t="shared" si="70"/>
        <v/>
      </c>
      <c r="L47" s="60" t="str">
        <f t="shared" si="70"/>
        <v/>
      </c>
      <c r="M47" s="60" t="str">
        <f t="shared" si="71"/>
        <v/>
      </c>
      <c r="N47" s="60" t="str">
        <f t="shared" si="72"/>
        <v/>
      </c>
      <c r="O47" s="60" t="str">
        <f t="shared" si="73"/>
        <v/>
      </c>
      <c r="P47" s="67"/>
      <c r="Q47" s="56">
        <f t="shared" si="74"/>
        <v>0</v>
      </c>
      <c r="R47" s="60" t="str">
        <f t="shared" si="76"/>
        <v/>
      </c>
      <c r="S47" s="60" t="str">
        <f t="shared" si="77"/>
        <v/>
      </c>
      <c r="T47" s="60" t="str">
        <f t="shared" si="78"/>
        <v/>
      </c>
      <c r="U47" s="60" t="str">
        <f t="shared" si="79"/>
        <v/>
      </c>
      <c r="V47" s="60" t="str">
        <f t="shared" si="80"/>
        <v/>
      </c>
      <c r="W47" s="60" t="str">
        <f t="shared" si="81"/>
        <v/>
      </c>
      <c r="X47" s="60" t="str">
        <f t="shared" si="82"/>
        <v/>
      </c>
      <c r="Y47" s="60" t="str">
        <f t="shared" si="83"/>
        <v/>
      </c>
      <c r="Z47" s="67"/>
      <c r="AA47" s="60"/>
      <c r="AB47" s="60"/>
      <c r="AC47" s="60"/>
      <c r="AD47" s="60">
        <f t="shared" si="59"/>
        <v>0</v>
      </c>
      <c r="AE47" s="67"/>
      <c r="AF47" s="60"/>
      <c r="AG47" s="60"/>
      <c r="AH47" s="60"/>
      <c r="AI47" s="60">
        <f t="shared" si="60"/>
        <v>0</v>
      </c>
      <c r="AJ47" s="67"/>
      <c r="AK47" s="60"/>
      <c r="AL47" s="60"/>
      <c r="AM47" s="60"/>
      <c r="AN47" s="60">
        <f t="shared" si="61"/>
        <v>0</v>
      </c>
      <c r="AO47" s="67"/>
      <c r="AP47" s="60"/>
      <c r="AQ47" s="60"/>
      <c r="AR47" s="60"/>
      <c r="AS47" s="60">
        <f t="shared" si="62"/>
        <v>0</v>
      </c>
      <c r="AT47" s="67"/>
      <c r="AU47" s="60"/>
      <c r="AV47" s="60"/>
      <c r="AW47" s="60"/>
      <c r="AX47" s="60">
        <f t="shared" si="63"/>
        <v>0</v>
      </c>
      <c r="AY47" s="67"/>
      <c r="AZ47" s="60"/>
      <c r="BA47" s="60"/>
      <c r="BB47" s="60"/>
      <c r="BC47" s="60">
        <f t="shared" si="64"/>
        <v>0</v>
      </c>
      <c r="BD47" s="67"/>
      <c r="BE47" s="60"/>
      <c r="BF47" s="60"/>
      <c r="BG47" s="60"/>
      <c r="BH47" s="60">
        <f t="shared" si="65"/>
        <v>0</v>
      </c>
      <c r="BI47" s="67"/>
      <c r="BJ47" s="60"/>
      <c r="BK47" s="60"/>
      <c r="BL47" s="60"/>
      <c r="BM47" s="60">
        <f t="shared" si="66"/>
        <v>0</v>
      </c>
      <c r="BN47" s="67"/>
      <c r="BO47" s="60">
        <v>42</v>
      </c>
      <c r="BQ47" s="3"/>
      <c r="BR47" s="3"/>
      <c r="BS47" s="3"/>
      <c r="BT47" s="3"/>
      <c r="BU47" s="3"/>
      <c r="BV47" s="3"/>
      <c r="BW47" s="3"/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67"/>
        <v/>
      </c>
      <c r="I48" s="60" t="str">
        <f t="shared" si="68"/>
        <v/>
      </c>
      <c r="J48" s="60" t="str">
        <f t="shared" si="69"/>
        <v/>
      </c>
      <c r="K48" s="60" t="str">
        <f t="shared" si="70"/>
        <v/>
      </c>
      <c r="L48" s="60" t="str">
        <f t="shared" si="70"/>
        <v/>
      </c>
      <c r="M48" s="60" t="str">
        <f t="shared" si="71"/>
        <v/>
      </c>
      <c r="N48" s="60" t="str">
        <f t="shared" si="72"/>
        <v/>
      </c>
      <c r="O48" s="60" t="str">
        <f t="shared" si="73"/>
        <v/>
      </c>
      <c r="P48" s="67"/>
      <c r="Q48" s="56">
        <f t="shared" si="74"/>
        <v>0</v>
      </c>
      <c r="R48" s="60" t="str">
        <f t="shared" si="76"/>
        <v/>
      </c>
      <c r="S48" s="60" t="str">
        <f t="shared" si="77"/>
        <v/>
      </c>
      <c r="T48" s="60" t="str">
        <f t="shared" si="78"/>
        <v/>
      </c>
      <c r="U48" s="60" t="str">
        <f t="shared" si="79"/>
        <v/>
      </c>
      <c r="V48" s="60" t="str">
        <f t="shared" si="80"/>
        <v/>
      </c>
      <c r="W48" s="60" t="str">
        <f t="shared" si="81"/>
        <v/>
      </c>
      <c r="X48" s="60" t="str">
        <f t="shared" si="82"/>
        <v/>
      </c>
      <c r="Y48" s="60" t="str">
        <f t="shared" si="83"/>
        <v/>
      </c>
      <c r="Z48" s="67"/>
      <c r="AA48" s="60"/>
      <c r="AB48" s="60"/>
      <c r="AC48" s="60"/>
      <c r="AD48" s="60">
        <f t="shared" si="59"/>
        <v>0</v>
      </c>
      <c r="AE48" s="67"/>
      <c r="AF48" s="60"/>
      <c r="AG48" s="60"/>
      <c r="AH48" s="60"/>
      <c r="AI48" s="60">
        <f t="shared" si="60"/>
        <v>0</v>
      </c>
      <c r="AJ48" s="67"/>
      <c r="AK48" s="60"/>
      <c r="AL48" s="60"/>
      <c r="AM48" s="60"/>
      <c r="AN48" s="60">
        <f t="shared" si="61"/>
        <v>0</v>
      </c>
      <c r="AO48" s="67"/>
      <c r="AP48" s="60"/>
      <c r="AQ48" s="60"/>
      <c r="AR48" s="60"/>
      <c r="AS48" s="60">
        <f t="shared" si="62"/>
        <v>0</v>
      </c>
      <c r="AT48" s="67"/>
      <c r="AU48" s="60"/>
      <c r="AV48" s="60"/>
      <c r="AW48" s="60"/>
      <c r="AX48" s="60">
        <f t="shared" si="63"/>
        <v>0</v>
      </c>
      <c r="AY48" s="67"/>
      <c r="AZ48" s="60"/>
      <c r="BA48" s="60"/>
      <c r="BB48" s="60"/>
      <c r="BC48" s="60">
        <f t="shared" si="64"/>
        <v>0</v>
      </c>
      <c r="BD48" s="67"/>
      <c r="BE48" s="60"/>
      <c r="BF48" s="60"/>
      <c r="BG48" s="60"/>
      <c r="BH48" s="60">
        <f t="shared" si="65"/>
        <v>0</v>
      </c>
      <c r="BI48" s="67"/>
      <c r="BJ48" s="60"/>
      <c r="BK48" s="60"/>
      <c r="BL48" s="60"/>
      <c r="BM48" s="60">
        <f t="shared" si="66"/>
        <v>0</v>
      </c>
      <c r="BN48" s="67"/>
      <c r="BO48" s="60">
        <v>43</v>
      </c>
      <c r="BQ48" s="3"/>
      <c r="BR48" s="3"/>
      <c r="BS48" s="3"/>
      <c r="BT48" s="3"/>
      <c r="BU48" s="3"/>
      <c r="BV48" s="3"/>
      <c r="BW48" s="3"/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67"/>
        <v/>
      </c>
      <c r="I49" s="60" t="str">
        <f t="shared" si="68"/>
        <v/>
      </c>
      <c r="J49" s="60" t="str">
        <f t="shared" si="69"/>
        <v/>
      </c>
      <c r="K49" s="60" t="str">
        <f t="shared" ref="K49:L53" si="84">IF(AP49="","",AP49)</f>
        <v/>
      </c>
      <c r="L49" s="60" t="str">
        <f t="shared" si="84"/>
        <v/>
      </c>
      <c r="M49" s="60" t="str">
        <f t="shared" si="71"/>
        <v/>
      </c>
      <c r="N49" s="60" t="str">
        <f t="shared" si="72"/>
        <v/>
      </c>
      <c r="O49" s="60" t="str">
        <f t="shared" si="73"/>
        <v/>
      </c>
      <c r="P49" s="67"/>
      <c r="Q49" s="56">
        <f t="shared" si="74"/>
        <v>0</v>
      </c>
      <c r="R49" s="60" t="str">
        <f t="shared" si="76"/>
        <v/>
      </c>
      <c r="S49" s="60" t="str">
        <f t="shared" si="77"/>
        <v/>
      </c>
      <c r="T49" s="60" t="str">
        <f t="shared" si="78"/>
        <v/>
      </c>
      <c r="U49" s="60" t="str">
        <f t="shared" si="79"/>
        <v/>
      </c>
      <c r="V49" s="60" t="str">
        <f t="shared" si="80"/>
        <v/>
      </c>
      <c r="W49" s="60" t="str">
        <f t="shared" si="81"/>
        <v/>
      </c>
      <c r="X49" s="60" t="str">
        <f t="shared" si="82"/>
        <v/>
      </c>
      <c r="Y49" s="60" t="str">
        <f t="shared" si="83"/>
        <v/>
      </c>
      <c r="Z49" s="67"/>
      <c r="AA49" s="60"/>
      <c r="AB49" s="60"/>
      <c r="AC49" s="60"/>
      <c r="AD49" s="60">
        <f t="shared" si="59"/>
        <v>0</v>
      </c>
      <c r="AE49" s="67"/>
      <c r="AF49" s="60"/>
      <c r="AG49" s="60"/>
      <c r="AH49" s="60"/>
      <c r="AI49" s="60">
        <f t="shared" si="60"/>
        <v>0</v>
      </c>
      <c r="AJ49" s="67"/>
      <c r="AK49" s="60"/>
      <c r="AL49" s="60"/>
      <c r="AM49" s="60"/>
      <c r="AN49" s="60">
        <f t="shared" si="61"/>
        <v>0</v>
      </c>
      <c r="AO49" s="67"/>
      <c r="AP49" s="60"/>
      <c r="AQ49" s="60"/>
      <c r="AR49" s="60"/>
      <c r="AS49" s="60">
        <f t="shared" si="62"/>
        <v>0</v>
      </c>
      <c r="AT49" s="67"/>
      <c r="AU49" s="60"/>
      <c r="AV49" s="60"/>
      <c r="AW49" s="60"/>
      <c r="AX49" s="60">
        <f t="shared" si="63"/>
        <v>0</v>
      </c>
      <c r="AY49" s="67"/>
      <c r="AZ49" s="60"/>
      <c r="BA49" s="60"/>
      <c r="BB49" s="60"/>
      <c r="BC49" s="60">
        <f t="shared" si="64"/>
        <v>0</v>
      </c>
      <c r="BD49" s="67"/>
      <c r="BE49" s="60"/>
      <c r="BF49" s="60"/>
      <c r="BG49" s="60"/>
      <c r="BH49" s="60">
        <f t="shared" si="65"/>
        <v>0</v>
      </c>
      <c r="BI49" s="67"/>
      <c r="BJ49" s="60"/>
      <c r="BK49" s="60"/>
      <c r="BL49" s="60"/>
      <c r="BM49" s="60">
        <f t="shared" si="66"/>
        <v>0</v>
      </c>
      <c r="BN49" s="67"/>
      <c r="BO49" s="60">
        <v>44</v>
      </c>
      <c r="BQ49" s="3"/>
      <c r="BR49" s="3"/>
      <c r="BS49" s="3"/>
      <c r="BT49" s="3"/>
      <c r="BU49" s="3"/>
      <c r="BV49" s="3"/>
      <c r="BW49" s="3"/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67"/>
        <v/>
      </c>
      <c r="I50" s="60" t="str">
        <f t="shared" si="68"/>
        <v/>
      </c>
      <c r="J50" s="60" t="str">
        <f t="shared" si="69"/>
        <v/>
      </c>
      <c r="K50" s="60" t="str">
        <f t="shared" si="84"/>
        <v/>
      </c>
      <c r="L50" s="60" t="str">
        <f t="shared" si="84"/>
        <v/>
      </c>
      <c r="M50" s="60" t="str">
        <f t="shared" si="71"/>
        <v/>
      </c>
      <c r="N50" s="60" t="str">
        <f t="shared" si="72"/>
        <v/>
      </c>
      <c r="O50" s="60" t="str">
        <f t="shared" si="73"/>
        <v/>
      </c>
      <c r="P50" s="67"/>
      <c r="Q50" s="56">
        <f t="shared" si="74"/>
        <v>0</v>
      </c>
      <c r="R50" s="60" t="str">
        <f t="shared" si="76"/>
        <v/>
      </c>
      <c r="S50" s="60" t="str">
        <f t="shared" si="77"/>
        <v/>
      </c>
      <c r="T50" s="60" t="str">
        <f t="shared" si="78"/>
        <v/>
      </c>
      <c r="U50" s="60" t="str">
        <f t="shared" si="79"/>
        <v/>
      </c>
      <c r="V50" s="60" t="str">
        <f t="shared" si="80"/>
        <v/>
      </c>
      <c r="W50" s="60" t="str">
        <f t="shared" si="81"/>
        <v/>
      </c>
      <c r="X50" s="60" t="str">
        <f t="shared" si="82"/>
        <v/>
      </c>
      <c r="Y50" s="60" t="str">
        <f t="shared" si="83"/>
        <v/>
      </c>
      <c r="Z50" s="67"/>
      <c r="AA50" s="60"/>
      <c r="AB50" s="60"/>
      <c r="AC50" s="60"/>
      <c r="AD50" s="60">
        <f t="shared" si="59"/>
        <v>0</v>
      </c>
      <c r="AE50" s="67"/>
      <c r="AF50" s="60"/>
      <c r="AG50" s="60"/>
      <c r="AH50" s="60"/>
      <c r="AI50" s="60">
        <f t="shared" si="60"/>
        <v>0</v>
      </c>
      <c r="AJ50" s="67"/>
      <c r="AK50" s="60"/>
      <c r="AL50" s="60"/>
      <c r="AM50" s="60"/>
      <c r="AN50" s="60">
        <f t="shared" si="61"/>
        <v>0</v>
      </c>
      <c r="AO50" s="67"/>
      <c r="AP50" s="60"/>
      <c r="AQ50" s="60"/>
      <c r="AR50" s="60"/>
      <c r="AS50" s="60">
        <f t="shared" si="62"/>
        <v>0</v>
      </c>
      <c r="AT50" s="67"/>
      <c r="AU50" s="60"/>
      <c r="AV50" s="60"/>
      <c r="AW50" s="60"/>
      <c r="AX50" s="60">
        <f t="shared" si="63"/>
        <v>0</v>
      </c>
      <c r="AY50" s="67"/>
      <c r="AZ50" s="60"/>
      <c r="BA50" s="60"/>
      <c r="BB50" s="60"/>
      <c r="BC50" s="60">
        <f t="shared" si="64"/>
        <v>0</v>
      </c>
      <c r="BD50" s="67"/>
      <c r="BE50" s="60"/>
      <c r="BF50" s="60"/>
      <c r="BG50" s="60"/>
      <c r="BH50" s="60">
        <f t="shared" si="65"/>
        <v>0</v>
      </c>
      <c r="BI50" s="67"/>
      <c r="BJ50" s="60"/>
      <c r="BK50" s="60"/>
      <c r="BL50" s="60"/>
      <c r="BM50" s="60">
        <f t="shared" si="66"/>
        <v>0</v>
      </c>
      <c r="BN50" s="67"/>
      <c r="BO50" s="60">
        <v>45</v>
      </c>
      <c r="BQ50" s="3"/>
      <c r="BR50" s="3"/>
      <c r="BS50" s="3"/>
      <c r="BT50" s="3"/>
      <c r="BU50" s="3"/>
      <c r="BV50" s="3"/>
      <c r="BW50" s="3"/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67"/>
        <v/>
      </c>
      <c r="I51" s="60" t="str">
        <f t="shared" si="68"/>
        <v/>
      </c>
      <c r="J51" s="60" t="str">
        <f t="shared" si="69"/>
        <v/>
      </c>
      <c r="K51" s="60" t="str">
        <f t="shared" si="84"/>
        <v/>
      </c>
      <c r="L51" s="60" t="str">
        <f t="shared" si="84"/>
        <v/>
      </c>
      <c r="M51" s="60" t="str">
        <f t="shared" si="71"/>
        <v/>
      </c>
      <c r="N51" s="60" t="str">
        <f t="shared" si="72"/>
        <v/>
      </c>
      <c r="O51" s="60" t="str">
        <f t="shared" si="73"/>
        <v/>
      </c>
      <c r="P51" s="67"/>
      <c r="Q51" s="56">
        <f t="shared" si="74"/>
        <v>0</v>
      </c>
      <c r="R51" s="60" t="str">
        <f t="shared" si="76"/>
        <v/>
      </c>
      <c r="S51" s="60" t="str">
        <f t="shared" si="77"/>
        <v/>
      </c>
      <c r="T51" s="60" t="str">
        <f t="shared" si="78"/>
        <v/>
      </c>
      <c r="U51" s="60" t="str">
        <f t="shared" si="79"/>
        <v/>
      </c>
      <c r="V51" s="60" t="str">
        <f t="shared" si="80"/>
        <v/>
      </c>
      <c r="W51" s="60" t="str">
        <f t="shared" si="81"/>
        <v/>
      </c>
      <c r="X51" s="60" t="str">
        <f t="shared" si="82"/>
        <v/>
      </c>
      <c r="Y51" s="60" t="str">
        <f t="shared" si="83"/>
        <v/>
      </c>
      <c r="Z51" s="67"/>
      <c r="AA51" s="60"/>
      <c r="AB51" s="60"/>
      <c r="AC51" s="60"/>
      <c r="AD51" s="60">
        <f t="shared" si="59"/>
        <v>0</v>
      </c>
      <c r="AE51" s="67"/>
      <c r="AF51" s="60"/>
      <c r="AG51" s="60"/>
      <c r="AH51" s="60"/>
      <c r="AI51" s="60">
        <f t="shared" si="60"/>
        <v>0</v>
      </c>
      <c r="AJ51" s="67"/>
      <c r="AK51" s="60"/>
      <c r="AL51" s="60"/>
      <c r="AM51" s="60"/>
      <c r="AN51" s="60">
        <f t="shared" si="61"/>
        <v>0</v>
      </c>
      <c r="AO51" s="67"/>
      <c r="AP51" s="60"/>
      <c r="AQ51" s="60"/>
      <c r="AR51" s="60"/>
      <c r="AS51" s="60">
        <f t="shared" si="62"/>
        <v>0</v>
      </c>
      <c r="AT51" s="67"/>
      <c r="AU51" s="60"/>
      <c r="AV51" s="60"/>
      <c r="AW51" s="60"/>
      <c r="AX51" s="60">
        <f t="shared" si="63"/>
        <v>0</v>
      </c>
      <c r="AY51" s="67"/>
      <c r="AZ51" s="60"/>
      <c r="BA51" s="60"/>
      <c r="BB51" s="60"/>
      <c r="BC51" s="60">
        <f t="shared" si="64"/>
        <v>0</v>
      </c>
      <c r="BD51" s="67"/>
      <c r="BE51" s="60"/>
      <c r="BF51" s="60"/>
      <c r="BG51" s="60"/>
      <c r="BH51" s="60">
        <f t="shared" si="65"/>
        <v>0</v>
      </c>
      <c r="BI51" s="67"/>
      <c r="BJ51" s="60"/>
      <c r="BK51" s="60"/>
      <c r="BL51" s="60"/>
      <c r="BM51" s="60">
        <f t="shared" si="66"/>
        <v>0</v>
      </c>
      <c r="BN51" s="67"/>
      <c r="BO51" s="60">
        <v>46</v>
      </c>
      <c r="BQ51" s="3"/>
      <c r="BR51" s="3"/>
      <c r="BS51" s="3"/>
      <c r="BT51" s="3"/>
      <c r="BU51" s="3"/>
      <c r="BV51" s="3"/>
      <c r="BW51" s="3"/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67"/>
        <v/>
      </c>
      <c r="I52" s="60" t="str">
        <f t="shared" si="68"/>
        <v/>
      </c>
      <c r="J52" s="60" t="str">
        <f t="shared" si="69"/>
        <v/>
      </c>
      <c r="K52" s="60" t="str">
        <f t="shared" si="84"/>
        <v/>
      </c>
      <c r="L52" s="60" t="str">
        <f t="shared" si="84"/>
        <v/>
      </c>
      <c r="M52" s="60" t="str">
        <f t="shared" si="71"/>
        <v/>
      </c>
      <c r="N52" s="60" t="str">
        <f t="shared" si="72"/>
        <v/>
      </c>
      <c r="O52" s="60" t="str">
        <f t="shared" si="73"/>
        <v/>
      </c>
      <c r="P52" s="67"/>
      <c r="Q52" s="56">
        <f t="shared" si="74"/>
        <v>0</v>
      </c>
      <c r="R52" s="60" t="str">
        <f t="shared" si="76"/>
        <v/>
      </c>
      <c r="S52" s="60" t="str">
        <f t="shared" si="77"/>
        <v/>
      </c>
      <c r="T52" s="60" t="str">
        <f t="shared" si="78"/>
        <v/>
      </c>
      <c r="U52" s="60" t="str">
        <f t="shared" si="79"/>
        <v/>
      </c>
      <c r="V52" s="60" t="str">
        <f t="shared" si="80"/>
        <v/>
      </c>
      <c r="W52" s="60" t="str">
        <f t="shared" si="81"/>
        <v/>
      </c>
      <c r="X52" s="60" t="str">
        <f t="shared" si="82"/>
        <v/>
      </c>
      <c r="Y52" s="60" t="str">
        <f t="shared" si="83"/>
        <v/>
      </c>
      <c r="Z52" s="67"/>
      <c r="AA52" s="60"/>
      <c r="AB52" s="60"/>
      <c r="AC52" s="60"/>
      <c r="AD52" s="60">
        <f t="shared" si="59"/>
        <v>0</v>
      </c>
      <c r="AE52" s="67"/>
      <c r="AF52" s="60"/>
      <c r="AG52" s="60"/>
      <c r="AH52" s="60"/>
      <c r="AI52" s="60">
        <f t="shared" si="60"/>
        <v>0</v>
      </c>
      <c r="AJ52" s="67"/>
      <c r="AK52" s="60"/>
      <c r="AL52" s="60"/>
      <c r="AM52" s="60"/>
      <c r="AN52" s="60">
        <f t="shared" si="61"/>
        <v>0</v>
      </c>
      <c r="AO52" s="67"/>
      <c r="AP52" s="60"/>
      <c r="AQ52" s="60"/>
      <c r="AR52" s="60"/>
      <c r="AS52" s="60">
        <f t="shared" si="62"/>
        <v>0</v>
      </c>
      <c r="AT52" s="67"/>
      <c r="AU52" s="60"/>
      <c r="AV52" s="60"/>
      <c r="AW52" s="60"/>
      <c r="AX52" s="60">
        <f t="shared" si="63"/>
        <v>0</v>
      </c>
      <c r="AY52" s="67"/>
      <c r="AZ52" s="60"/>
      <c r="BA52" s="60"/>
      <c r="BB52" s="60"/>
      <c r="BC52" s="60">
        <f t="shared" si="64"/>
        <v>0</v>
      </c>
      <c r="BD52" s="67"/>
      <c r="BE52" s="60"/>
      <c r="BF52" s="60"/>
      <c r="BG52" s="60"/>
      <c r="BH52" s="60">
        <f t="shared" si="65"/>
        <v>0</v>
      </c>
      <c r="BI52" s="67"/>
      <c r="BJ52" s="60"/>
      <c r="BK52" s="60"/>
      <c r="BL52" s="60"/>
      <c r="BM52" s="60">
        <f t="shared" si="66"/>
        <v>0</v>
      </c>
      <c r="BN52" s="67"/>
      <c r="BO52" s="60">
        <v>47</v>
      </c>
      <c r="BQ52" s="3"/>
      <c r="BR52" s="3"/>
      <c r="BS52" s="3"/>
      <c r="BT52" s="3"/>
      <c r="BU52" s="3"/>
      <c r="BV52" s="3"/>
      <c r="BW52" s="3"/>
    </row>
    <row r="53" spans="1:75" s="66" customFormat="1" x14ac:dyDescent="0.25">
      <c r="A53" s="3"/>
      <c r="B53"/>
      <c r="C53"/>
      <c r="D53"/>
      <c r="E53" s="5"/>
      <c r="F53"/>
      <c r="G53" s="67"/>
      <c r="H53" s="60" t="str">
        <f t="shared" si="67"/>
        <v/>
      </c>
      <c r="I53" s="60" t="str">
        <f t="shared" si="68"/>
        <v/>
      </c>
      <c r="J53" s="60" t="str">
        <f t="shared" si="69"/>
        <v/>
      </c>
      <c r="K53" s="60" t="str">
        <f t="shared" si="84"/>
        <v/>
      </c>
      <c r="L53" s="60" t="str">
        <f t="shared" si="84"/>
        <v/>
      </c>
      <c r="M53" s="60" t="str">
        <f t="shared" si="71"/>
        <v/>
      </c>
      <c r="N53" s="60" t="str">
        <f t="shared" si="72"/>
        <v/>
      </c>
      <c r="O53" s="60" t="str">
        <f t="shared" si="73"/>
        <v/>
      </c>
      <c r="P53" s="67"/>
      <c r="Q53" s="56">
        <f t="shared" si="74"/>
        <v>0</v>
      </c>
      <c r="R53" s="60" t="str">
        <f t="shared" si="76"/>
        <v/>
      </c>
      <c r="S53" s="60" t="str">
        <f t="shared" si="77"/>
        <v/>
      </c>
      <c r="T53" s="60" t="str">
        <f t="shared" si="78"/>
        <v/>
      </c>
      <c r="U53" s="60" t="str">
        <f t="shared" si="79"/>
        <v/>
      </c>
      <c r="V53" s="60" t="str">
        <f t="shared" si="80"/>
        <v/>
      </c>
      <c r="W53" s="60" t="str">
        <f t="shared" si="81"/>
        <v/>
      </c>
      <c r="X53" s="60" t="str">
        <f t="shared" si="82"/>
        <v/>
      </c>
      <c r="Y53" s="60" t="str">
        <f t="shared" si="83"/>
        <v/>
      </c>
      <c r="Z53" s="67"/>
      <c r="AA53" s="60"/>
      <c r="AB53" s="60"/>
      <c r="AC53" s="60"/>
      <c r="AD53" s="60">
        <f t="shared" si="59"/>
        <v>0</v>
      </c>
      <c r="AE53" s="67"/>
      <c r="AF53" s="60"/>
      <c r="AG53" s="60"/>
      <c r="AH53" s="60"/>
      <c r="AI53" s="60">
        <f t="shared" si="60"/>
        <v>0</v>
      </c>
      <c r="AJ53" s="67"/>
      <c r="AK53" s="60"/>
      <c r="AL53" s="60"/>
      <c r="AM53" s="60"/>
      <c r="AN53" s="60">
        <f t="shared" si="61"/>
        <v>0</v>
      </c>
      <c r="AO53" s="67"/>
      <c r="AP53" s="60"/>
      <c r="AQ53" s="60"/>
      <c r="AR53" s="60"/>
      <c r="AS53" s="60">
        <f t="shared" si="62"/>
        <v>0</v>
      </c>
      <c r="AT53" s="67"/>
      <c r="AU53" s="60"/>
      <c r="AV53" s="60"/>
      <c r="AW53" s="60"/>
      <c r="AX53" s="60">
        <f t="shared" si="63"/>
        <v>0</v>
      </c>
      <c r="AY53" s="67"/>
      <c r="AZ53" s="60"/>
      <c r="BA53" s="60"/>
      <c r="BB53" s="60"/>
      <c r="BC53" s="60">
        <f t="shared" si="64"/>
        <v>0</v>
      </c>
      <c r="BD53" s="67"/>
      <c r="BE53" s="60"/>
      <c r="BF53" s="60"/>
      <c r="BG53" s="60"/>
      <c r="BH53" s="60">
        <f t="shared" si="65"/>
        <v>0</v>
      </c>
      <c r="BI53" s="67"/>
      <c r="BJ53" s="60"/>
      <c r="BK53" s="60"/>
      <c r="BL53" s="60"/>
      <c r="BM53" s="60">
        <f t="shared" si="66"/>
        <v>0</v>
      </c>
      <c r="BN53" s="67"/>
      <c r="BO53" s="60">
        <v>48</v>
      </c>
      <c r="BQ53"/>
      <c r="BR53"/>
      <c r="BS53"/>
      <c r="BT53"/>
      <c r="BU53"/>
      <c r="BV53"/>
      <c r="BW53"/>
    </row>
    <row r="54" spans="1:75" s="66" customFormat="1" x14ac:dyDescent="0.25">
      <c r="A54" s="3"/>
      <c r="B54"/>
      <c r="C54"/>
      <c r="D54"/>
      <c r="E54" s="5"/>
      <c r="F54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/>
      <c r="BR54"/>
      <c r="BS54"/>
      <c r="BT54"/>
      <c r="BU54"/>
      <c r="BV54"/>
      <c r="BW54"/>
    </row>
    <row r="55" spans="1:75" s="66" customFormat="1" x14ac:dyDescent="0.25">
      <c r="A55" s="3"/>
      <c r="B55"/>
      <c r="C55"/>
      <c r="D55"/>
      <c r="E55" s="5"/>
      <c r="F5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/>
      <c r="BR55"/>
      <c r="BS55"/>
      <c r="BT55"/>
      <c r="BU55"/>
      <c r="BV55"/>
      <c r="BW55"/>
    </row>
    <row r="56" spans="1:75" x14ac:dyDescent="0.25">
      <c r="A56" s="3"/>
      <c r="E56" s="3"/>
      <c r="F56"/>
      <c r="R56" s="18"/>
      <c r="S56" s="18"/>
      <c r="T56" s="18"/>
      <c r="U56" s="18"/>
      <c r="V56" s="18"/>
      <c r="W56" s="18"/>
      <c r="X56" s="18"/>
      <c r="Y56" s="18"/>
      <c r="BQ56"/>
      <c r="BR56"/>
      <c r="BS56"/>
      <c r="BT56"/>
      <c r="BU56"/>
      <c r="BV56"/>
      <c r="BW56"/>
    </row>
    <row r="57" spans="1:75" x14ac:dyDescent="0.25">
      <c r="F57"/>
      <c r="R57" s="18"/>
      <c r="S57" s="18"/>
      <c r="T57" s="18"/>
      <c r="U57" s="18"/>
      <c r="V57" s="18"/>
      <c r="W57" s="18"/>
      <c r="X57" s="18"/>
      <c r="Y57" s="18"/>
      <c r="BQ57"/>
      <c r="BR57"/>
      <c r="BS57"/>
      <c r="BT57"/>
      <c r="BU57"/>
      <c r="BV57"/>
      <c r="BW57"/>
    </row>
    <row r="58" spans="1:75" x14ac:dyDescent="0.25">
      <c r="F58"/>
      <c r="BQ58"/>
      <c r="BR58"/>
      <c r="BS58"/>
      <c r="BT58"/>
      <c r="BU58"/>
      <c r="BV58"/>
      <c r="BW58"/>
    </row>
    <row r="59" spans="1:75" x14ac:dyDescent="0.25">
      <c r="F59"/>
      <c r="BQ59"/>
      <c r="BR59"/>
      <c r="BS59"/>
      <c r="BT59"/>
      <c r="BU59"/>
      <c r="BV59"/>
      <c r="BW59"/>
    </row>
    <row r="60" spans="1:75" x14ac:dyDescent="0.25">
      <c r="F60"/>
      <c r="BQ60"/>
      <c r="BR60"/>
      <c r="BS60"/>
      <c r="BT60"/>
      <c r="BU60"/>
      <c r="BV60"/>
      <c r="BW60"/>
    </row>
    <row r="61" spans="1:75" x14ac:dyDescent="0.25">
      <c r="F61"/>
      <c r="BQ61"/>
      <c r="BR61"/>
      <c r="BS61"/>
      <c r="BT61"/>
      <c r="BU61"/>
      <c r="BV61"/>
      <c r="BW61"/>
    </row>
    <row r="62" spans="1:75" x14ac:dyDescent="0.25">
      <c r="F62"/>
      <c r="BQ62"/>
      <c r="BR62"/>
      <c r="BS62"/>
      <c r="BT62"/>
      <c r="BU62"/>
      <c r="BV62"/>
      <c r="BW62"/>
    </row>
    <row r="63" spans="1:75" x14ac:dyDescent="0.25">
      <c r="F63"/>
      <c r="BQ63"/>
      <c r="BR63"/>
      <c r="BS63"/>
      <c r="BT63"/>
      <c r="BU63"/>
      <c r="BV63"/>
      <c r="BW63"/>
    </row>
    <row r="64" spans="1:75" x14ac:dyDescent="0.25">
      <c r="F64"/>
      <c r="BQ64"/>
      <c r="BR64"/>
      <c r="BS64"/>
      <c r="BT64"/>
      <c r="BU64"/>
      <c r="BV64"/>
      <c r="BW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</row>
    <row r="72" spans="5:75" x14ac:dyDescent="0.25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</row>
    <row r="73" spans="5:75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</row>
    <row r="81" spans="7:66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</row>
    <row r="82" spans="7:66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</row>
  </sheetData>
  <sortState ref="A6:BM36">
    <sortCondition descending="1" ref="E6:E36"/>
  </sortState>
  <mergeCells count="18">
    <mergeCell ref="AP3:AS3"/>
    <mergeCell ref="AZ3:BC3"/>
    <mergeCell ref="H5:O5"/>
    <mergeCell ref="R5:Y5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BK4:BM4"/>
    <mergeCell ref="AA3:AD3"/>
    <mergeCell ref="AF3:AI3"/>
    <mergeCell ref="AK3:AN3"/>
    <mergeCell ref="AU3:AX3"/>
  </mergeCells>
  <phoneticPr fontId="12" type="noConversion"/>
  <pageMargins left="0.7" right="0.7" top="0.75" bottom="0.75" header="0.3" footer="0.3"/>
  <pageSetup paperSize="9" scale="16" orientation="portrait" horizontalDpi="4294967292" verticalDpi="429496729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W82"/>
  <sheetViews>
    <sheetView zoomScale="60" zoomScaleNormal="60" zoomScalePageLayoutView="60" workbookViewId="0">
      <pane xSplit="7" topLeftCell="H1" activePane="topRight" state="frozen"/>
      <selection pane="topRight" activeCell="BM39" sqref="A1:BM39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125" style="5" customWidth="1"/>
    <col min="24" max="25" width="5.87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544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1.25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655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457</v>
      </c>
      <c r="AL3" s="104"/>
      <c r="AM3" s="104"/>
      <c r="AN3" s="104"/>
      <c r="AO3" s="57"/>
      <c r="AP3" s="104" t="s">
        <v>477</v>
      </c>
      <c r="AQ3" s="104"/>
      <c r="AR3" s="104"/>
      <c r="AS3" s="104"/>
      <c r="AT3" s="57"/>
      <c r="AU3" s="104" t="s">
        <v>478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62" t="s">
        <v>1</v>
      </c>
      <c r="B5" s="63" t="s">
        <v>2</v>
      </c>
      <c r="C5" s="63" t="s">
        <v>3</v>
      </c>
      <c r="D5" s="63" t="s">
        <v>4</v>
      </c>
      <c r="E5" s="62" t="s">
        <v>5</v>
      </c>
      <c r="F5" s="62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62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62" t="s">
        <v>1</v>
      </c>
      <c r="AB5" s="62" t="s">
        <v>205</v>
      </c>
      <c r="AC5" s="62" t="s">
        <v>204</v>
      </c>
      <c r="AD5" s="62" t="s">
        <v>206</v>
      </c>
      <c r="AE5" s="64"/>
      <c r="AF5" s="62" t="s">
        <v>1</v>
      </c>
      <c r="AG5" s="62" t="s">
        <v>205</v>
      </c>
      <c r="AH5" s="62" t="s">
        <v>204</v>
      </c>
      <c r="AI5" s="62" t="s">
        <v>206</v>
      </c>
      <c r="AJ5" s="64"/>
      <c r="AK5" s="62" t="s">
        <v>1</v>
      </c>
      <c r="AL5" s="62" t="s">
        <v>205</v>
      </c>
      <c r="AM5" s="62" t="s">
        <v>204</v>
      </c>
      <c r="AN5" s="62" t="s">
        <v>206</v>
      </c>
      <c r="AO5" s="64"/>
      <c r="AP5" s="62" t="s">
        <v>1</v>
      </c>
      <c r="AQ5" s="62" t="s">
        <v>205</v>
      </c>
      <c r="AR5" s="62" t="s">
        <v>204</v>
      </c>
      <c r="AS5" s="62" t="s">
        <v>206</v>
      </c>
      <c r="AT5" s="64"/>
      <c r="AU5" s="62" t="s">
        <v>1</v>
      </c>
      <c r="AV5" s="62" t="s">
        <v>205</v>
      </c>
      <c r="AW5" s="62" t="s">
        <v>204</v>
      </c>
      <c r="AX5" s="62" t="s">
        <v>206</v>
      </c>
      <c r="AY5" s="64"/>
      <c r="AZ5" s="62" t="s">
        <v>1</v>
      </c>
      <c r="BA5" s="62" t="s">
        <v>205</v>
      </c>
      <c r="BB5" s="62" t="s">
        <v>204</v>
      </c>
      <c r="BC5" s="62" t="s">
        <v>206</v>
      </c>
      <c r="BD5" s="64"/>
      <c r="BE5" s="62" t="s">
        <v>1</v>
      </c>
      <c r="BF5" s="62" t="s">
        <v>205</v>
      </c>
      <c r="BG5" s="62" t="s">
        <v>204</v>
      </c>
      <c r="BH5" s="62" t="s">
        <v>206</v>
      </c>
      <c r="BI5" s="64"/>
      <c r="BJ5" s="62" t="s">
        <v>1</v>
      </c>
      <c r="BK5" s="62" t="s">
        <v>205</v>
      </c>
      <c r="BL5" s="62" t="s">
        <v>204</v>
      </c>
      <c r="BM5" s="62" t="s">
        <v>206</v>
      </c>
      <c r="BN5" s="64"/>
      <c r="BQ5" s="65" t="s">
        <v>480</v>
      </c>
      <c r="BR5" s="65" t="s">
        <v>415</v>
      </c>
      <c r="BS5" s="65" t="s">
        <v>424</v>
      </c>
      <c r="BT5" s="65" t="s">
        <v>425</v>
      </c>
      <c r="BU5" s="65" t="s">
        <v>426</v>
      </c>
      <c r="BV5" s="65" t="s">
        <v>427</v>
      </c>
      <c r="BW5" s="65" t="s">
        <v>416</v>
      </c>
    </row>
    <row r="6" spans="1:75" s="66" customFormat="1" ht="15" x14ac:dyDescent="0.25">
      <c r="A6" s="56">
        <v>1</v>
      </c>
      <c r="B6" s="77" t="s">
        <v>560</v>
      </c>
      <c r="C6" s="77" t="s">
        <v>218</v>
      </c>
      <c r="D6" s="77" t="s">
        <v>11</v>
      </c>
      <c r="E6" s="56">
        <f>Q6-R6-T6</f>
        <v>410</v>
      </c>
      <c r="F6" s="56">
        <f t="shared" ref="F6:F39" si="0">COUNT(AC6,AH6,AM6,AR6,AW6,BB6,BG6,BL6)</f>
        <v>6</v>
      </c>
      <c r="G6" s="67"/>
      <c r="H6" s="82" t="str">
        <f t="shared" ref="H6:H39" si="1">IF(AA6="","",AA6)</f>
        <v>DNF</v>
      </c>
      <c r="I6" s="74">
        <f t="shared" ref="I6:I39" si="2">IF(AF6="","",AF6)</f>
        <v>1</v>
      </c>
      <c r="J6" s="82">
        <f t="shared" ref="J6:J39" si="3">IF(AK6="","",AK6)</f>
        <v>2</v>
      </c>
      <c r="K6" s="74">
        <f t="shared" ref="K6:K39" si="4">IF(AP6="","",AP6)</f>
        <v>2</v>
      </c>
      <c r="L6" s="74">
        <f t="shared" ref="L6:L31" si="5">IF(AU6="","",AU6)</f>
        <v>1</v>
      </c>
      <c r="M6" s="74">
        <f t="shared" ref="M6:M31" si="6">IF(AZ6="","",AZ6)</f>
        <v>1</v>
      </c>
      <c r="N6" s="74" t="str">
        <f t="shared" ref="N6:N31" si="7">IF(BE6="","",BE6)</f>
        <v/>
      </c>
      <c r="O6" s="74" t="str">
        <f t="shared" ref="O6:O31" si="8">IF(BJ6="","",BJ6)</f>
        <v/>
      </c>
      <c r="P6" s="67"/>
      <c r="Q6" s="56">
        <f t="shared" ref="Q6:Q21" si="9">AD6+AI6+AN6+AS6+AX6+BC6+BH6+BM6</f>
        <v>490</v>
      </c>
      <c r="R6" s="82">
        <f t="shared" ref="R6:R39" si="10">IF($F6&gt;=5,IF(AB6="","",AB6),"")</f>
        <v>0</v>
      </c>
      <c r="S6" s="74">
        <f t="shared" ref="S6:S39" si="11">IF($F6&gt;=5,IF(AG6="","",AG6),"")</f>
        <v>100</v>
      </c>
      <c r="T6" s="82">
        <f t="shared" ref="T6:T39" si="12">IF($F6&gt;=5,IF(AL6="","",AL6),"")</f>
        <v>80</v>
      </c>
      <c r="U6" s="74">
        <f t="shared" ref="U6:U39" si="13">IF($F6&gt;=5,IF(AQ6="","",AQ6),"")</f>
        <v>80</v>
      </c>
      <c r="V6" s="74">
        <f t="shared" ref="V6:V39" si="14">IF($F6&gt;=5,IF(AV6="","",AV6),"")</f>
        <v>100</v>
      </c>
      <c r="W6" s="74">
        <f t="shared" ref="W6:W39" si="15">IF($F6&gt;=5,IF(BA6="","",BA6),"")</f>
        <v>100</v>
      </c>
      <c r="X6" s="74" t="str">
        <f t="shared" ref="X6:X39" si="16">IF($F6&gt;=5,IF(BF6="","",BF6),"")</f>
        <v/>
      </c>
      <c r="Y6" s="75" t="str">
        <f t="shared" ref="Y6:Y39" si="17">IF($F6&gt;=5,IF(BK6="","",BK6),"")</f>
        <v/>
      </c>
      <c r="Z6" s="67"/>
      <c r="AA6" s="76" t="s">
        <v>126</v>
      </c>
      <c r="AB6" s="60">
        <v>0</v>
      </c>
      <c r="AC6" s="60">
        <v>5</v>
      </c>
      <c r="AD6" s="60">
        <f t="shared" ref="AD6:AD39" si="18">AB6+AC6</f>
        <v>5</v>
      </c>
      <c r="AE6" s="67"/>
      <c r="AF6" s="60">
        <v>1</v>
      </c>
      <c r="AG6" s="60">
        <v>100</v>
      </c>
      <c r="AH6" s="60">
        <v>5</v>
      </c>
      <c r="AI6" s="60">
        <f t="shared" ref="AI6:AI39" si="19">AG6+AH6</f>
        <v>105</v>
      </c>
      <c r="AJ6" s="67"/>
      <c r="AK6" s="60">
        <v>2</v>
      </c>
      <c r="AL6" s="60">
        <v>80</v>
      </c>
      <c r="AM6" s="60">
        <v>5</v>
      </c>
      <c r="AN6" s="60">
        <f t="shared" ref="AN6:AN39" si="20">AL6+AM6</f>
        <v>85</v>
      </c>
      <c r="AO6" s="67"/>
      <c r="AP6" s="60">
        <v>2</v>
      </c>
      <c r="AQ6" s="60">
        <v>80</v>
      </c>
      <c r="AR6" s="60">
        <v>5</v>
      </c>
      <c r="AS6" s="60">
        <f t="shared" ref="AS6:AS39" si="21">AQ6+AR6</f>
        <v>85</v>
      </c>
      <c r="AT6" s="67"/>
      <c r="AU6" s="60">
        <v>1</v>
      </c>
      <c r="AV6" s="60">
        <v>100</v>
      </c>
      <c r="AW6" s="60">
        <v>5</v>
      </c>
      <c r="AX6" s="60">
        <f t="shared" ref="AX6:AX39" si="22">AV6+AW6</f>
        <v>105</v>
      </c>
      <c r="AY6" s="67"/>
      <c r="AZ6" s="60">
        <v>1</v>
      </c>
      <c r="BA6" s="60">
        <v>100</v>
      </c>
      <c r="BB6" s="60">
        <v>5</v>
      </c>
      <c r="BC6" s="60">
        <f t="shared" ref="BC6:BC39" si="23">BA6+BB6</f>
        <v>105</v>
      </c>
      <c r="BD6" s="67"/>
      <c r="BE6" s="60"/>
      <c r="BF6" s="60"/>
      <c r="BG6" s="60"/>
      <c r="BH6" s="60">
        <f t="shared" ref="BH6:BH39" si="24">BF6+BG6</f>
        <v>0</v>
      </c>
      <c r="BI6" s="67"/>
      <c r="BJ6" s="60"/>
      <c r="BK6" s="60"/>
      <c r="BL6" s="60"/>
      <c r="BM6" s="60">
        <f t="shared" ref="BM6:BM39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1</v>
      </c>
      <c r="BS6" s="60">
        <f>IF($F6=5,1,0)</f>
        <v>0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39" si="26">IF(E7&lt;E6,BO7,A6)</f>
        <v>2</v>
      </c>
      <c r="B7" s="77" t="s">
        <v>535</v>
      </c>
      <c r="C7" s="77" t="s">
        <v>536</v>
      </c>
      <c r="D7" s="77" t="s">
        <v>11</v>
      </c>
      <c r="E7" s="56">
        <f>Q7-U7-V7</f>
        <v>320</v>
      </c>
      <c r="F7" s="56">
        <f t="shared" si="0"/>
        <v>6</v>
      </c>
      <c r="G7" s="67"/>
      <c r="H7" s="60">
        <f t="shared" si="1"/>
        <v>1</v>
      </c>
      <c r="I7" s="74">
        <f t="shared" si="2"/>
        <v>2</v>
      </c>
      <c r="J7" s="74">
        <f t="shared" si="3"/>
        <v>4</v>
      </c>
      <c r="K7" s="82">
        <f t="shared" si="4"/>
        <v>8</v>
      </c>
      <c r="L7" s="82">
        <f t="shared" si="5"/>
        <v>5</v>
      </c>
      <c r="M7" s="74">
        <f t="shared" si="6"/>
        <v>3</v>
      </c>
      <c r="N7" s="74" t="str">
        <f t="shared" si="7"/>
        <v/>
      </c>
      <c r="O7" s="74" t="str">
        <f t="shared" si="8"/>
        <v/>
      </c>
      <c r="P7" s="67"/>
      <c r="Q7" s="56">
        <f t="shared" si="9"/>
        <v>397</v>
      </c>
      <c r="R7" s="60">
        <f t="shared" si="10"/>
        <v>100</v>
      </c>
      <c r="S7" s="74">
        <f t="shared" si="11"/>
        <v>80</v>
      </c>
      <c r="T7" s="74">
        <f t="shared" si="12"/>
        <v>50</v>
      </c>
      <c r="U7" s="82">
        <f t="shared" si="13"/>
        <v>32</v>
      </c>
      <c r="V7" s="82">
        <f t="shared" si="14"/>
        <v>45</v>
      </c>
      <c r="W7" s="74">
        <f t="shared" si="15"/>
        <v>60</v>
      </c>
      <c r="X7" s="74" t="str">
        <f t="shared" si="16"/>
        <v/>
      </c>
      <c r="Y7" s="75" t="str">
        <f t="shared" si="17"/>
        <v/>
      </c>
      <c r="Z7" s="67"/>
      <c r="AA7" s="60">
        <v>1</v>
      </c>
      <c r="AB7" s="60">
        <v>100</v>
      </c>
      <c r="AC7" s="60">
        <v>5</v>
      </c>
      <c r="AD7" s="60">
        <f t="shared" si="18"/>
        <v>105</v>
      </c>
      <c r="AE7" s="67"/>
      <c r="AF7" s="60">
        <v>2</v>
      </c>
      <c r="AG7" s="60">
        <v>80</v>
      </c>
      <c r="AH7" s="60">
        <v>5</v>
      </c>
      <c r="AI7" s="60">
        <f t="shared" si="19"/>
        <v>85</v>
      </c>
      <c r="AJ7" s="67"/>
      <c r="AK7" s="60">
        <v>4</v>
      </c>
      <c r="AL7" s="60">
        <v>50</v>
      </c>
      <c r="AM7" s="60">
        <v>5</v>
      </c>
      <c r="AN7" s="60">
        <f t="shared" si="20"/>
        <v>55</v>
      </c>
      <c r="AO7" s="67"/>
      <c r="AP7" s="60">
        <v>8</v>
      </c>
      <c r="AQ7" s="60">
        <v>32</v>
      </c>
      <c r="AR7" s="60">
        <v>5</v>
      </c>
      <c r="AS7" s="60">
        <f t="shared" si="21"/>
        <v>37</v>
      </c>
      <c r="AT7" s="67"/>
      <c r="AU7" s="60">
        <v>5</v>
      </c>
      <c r="AV7" s="60">
        <v>45</v>
      </c>
      <c r="AW7" s="60">
        <v>5</v>
      </c>
      <c r="AX7" s="60">
        <f t="shared" si="22"/>
        <v>50</v>
      </c>
      <c r="AY7" s="67"/>
      <c r="AZ7" s="60">
        <v>3</v>
      </c>
      <c r="BA7" s="60">
        <v>60</v>
      </c>
      <c r="BB7" s="60">
        <v>5</v>
      </c>
      <c r="BC7" s="60">
        <f t="shared" si="23"/>
        <v>65</v>
      </c>
      <c r="BD7" s="67"/>
      <c r="BE7" s="60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28" si="27">IF($F7=7,1,0)</f>
        <v>0</v>
      </c>
      <c r="BR7" s="60">
        <f t="shared" ref="BR7:BR28" si="28">IF($F7=6,1,0)</f>
        <v>1</v>
      </c>
      <c r="BS7" s="60">
        <f t="shared" ref="BS7:BS28" si="29">IF($F7=5,1,0)</f>
        <v>0</v>
      </c>
      <c r="BT7" s="60">
        <f t="shared" ref="BT7:BT28" si="30">IF($F7=4,1,0)</f>
        <v>0</v>
      </c>
      <c r="BU7" s="60">
        <f t="shared" ref="BU7:BU28" si="31">IF($F7=3,1,0)</f>
        <v>0</v>
      </c>
      <c r="BV7" s="60">
        <f t="shared" ref="BV7:BV28" si="32">IF($F7=2,1,0)</f>
        <v>0</v>
      </c>
      <c r="BW7" s="60">
        <f t="shared" ref="BW7:BW28" si="33">IF($F7=1,1,0)</f>
        <v>0</v>
      </c>
    </row>
    <row r="8" spans="1:75" s="66" customFormat="1" ht="15" x14ac:dyDescent="0.25">
      <c r="A8" s="56">
        <f t="shared" si="26"/>
        <v>3</v>
      </c>
      <c r="B8" s="77" t="s">
        <v>542</v>
      </c>
      <c r="C8" s="77" t="s">
        <v>447</v>
      </c>
      <c r="D8" s="77" t="s">
        <v>18</v>
      </c>
      <c r="E8" s="56">
        <f>Q8</f>
        <v>270</v>
      </c>
      <c r="F8" s="56">
        <f t="shared" si="0"/>
        <v>5</v>
      </c>
      <c r="G8" s="67"/>
      <c r="H8" s="82" t="str">
        <f t="shared" si="1"/>
        <v>DSQ</v>
      </c>
      <c r="I8" s="74">
        <f t="shared" si="2"/>
        <v>5</v>
      </c>
      <c r="J8" s="74">
        <f t="shared" si="3"/>
        <v>3</v>
      </c>
      <c r="K8" s="74">
        <f t="shared" si="4"/>
        <v>3</v>
      </c>
      <c r="L8" s="74">
        <f t="shared" si="5"/>
        <v>2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 t="shared" si="9"/>
        <v>270</v>
      </c>
      <c r="R8" s="82">
        <f t="shared" si="10"/>
        <v>0</v>
      </c>
      <c r="S8" s="74">
        <f t="shared" si="11"/>
        <v>45</v>
      </c>
      <c r="T8" s="74">
        <f t="shared" si="12"/>
        <v>60</v>
      </c>
      <c r="U8" s="74">
        <f t="shared" si="13"/>
        <v>60</v>
      </c>
      <c r="V8" s="74">
        <f t="shared" si="14"/>
        <v>80</v>
      </c>
      <c r="W8" s="74" t="str">
        <f t="shared" si="15"/>
        <v/>
      </c>
      <c r="X8" s="74" t="str">
        <f t="shared" si="16"/>
        <v/>
      </c>
      <c r="Y8" s="75" t="str">
        <f t="shared" si="17"/>
        <v/>
      </c>
      <c r="Z8" s="67"/>
      <c r="AA8" s="76" t="s">
        <v>56</v>
      </c>
      <c r="AB8" s="60">
        <v>0</v>
      </c>
      <c r="AC8" s="60">
        <v>5</v>
      </c>
      <c r="AD8" s="60">
        <f t="shared" si="18"/>
        <v>5</v>
      </c>
      <c r="AE8" s="67"/>
      <c r="AF8" s="60">
        <v>5</v>
      </c>
      <c r="AG8" s="60">
        <v>45</v>
      </c>
      <c r="AH8" s="60">
        <v>5</v>
      </c>
      <c r="AI8" s="60">
        <f t="shared" si="19"/>
        <v>50</v>
      </c>
      <c r="AJ8" s="67"/>
      <c r="AK8" s="60">
        <v>3</v>
      </c>
      <c r="AL8" s="60">
        <v>60</v>
      </c>
      <c r="AM8" s="60">
        <v>5</v>
      </c>
      <c r="AN8" s="60">
        <f t="shared" si="20"/>
        <v>65</v>
      </c>
      <c r="AO8" s="67"/>
      <c r="AP8" s="60">
        <v>3</v>
      </c>
      <c r="AQ8" s="60">
        <v>60</v>
      </c>
      <c r="AR8" s="60">
        <v>5</v>
      </c>
      <c r="AS8" s="60">
        <f t="shared" si="21"/>
        <v>65</v>
      </c>
      <c r="AT8" s="67"/>
      <c r="AU8" s="60">
        <v>2</v>
      </c>
      <c r="AV8" s="60">
        <v>80</v>
      </c>
      <c r="AW8" s="60">
        <v>5</v>
      </c>
      <c r="AX8" s="60">
        <f t="shared" si="22"/>
        <v>85</v>
      </c>
      <c r="AY8" s="67"/>
      <c r="AZ8" s="60"/>
      <c r="BA8" s="60"/>
      <c r="BB8" s="60"/>
      <c r="BC8" s="60">
        <f t="shared" si="23"/>
        <v>0</v>
      </c>
      <c r="BD8" s="67"/>
      <c r="BE8" s="60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0</v>
      </c>
      <c r="BS8" s="60">
        <f t="shared" si="29"/>
        <v>1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6"/>
        <v>4</v>
      </c>
      <c r="B9" s="77" t="s">
        <v>539</v>
      </c>
      <c r="C9" s="77" t="s">
        <v>453</v>
      </c>
      <c r="D9" s="77" t="s">
        <v>18</v>
      </c>
      <c r="E9" s="56">
        <f>Q9-T9</f>
        <v>225</v>
      </c>
      <c r="F9" s="56">
        <f t="shared" si="0"/>
        <v>5</v>
      </c>
      <c r="G9" s="67"/>
      <c r="H9" s="60">
        <f t="shared" si="1"/>
        <v>3</v>
      </c>
      <c r="I9" s="74">
        <f t="shared" si="2"/>
        <v>3</v>
      </c>
      <c r="J9" s="82">
        <f t="shared" si="3"/>
        <v>7</v>
      </c>
      <c r="K9" s="74">
        <f t="shared" si="4"/>
        <v>6</v>
      </c>
      <c r="L9" s="74">
        <f t="shared" si="5"/>
        <v>6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 t="shared" si="9"/>
        <v>261</v>
      </c>
      <c r="R9" s="60">
        <f t="shared" si="10"/>
        <v>60</v>
      </c>
      <c r="S9" s="74">
        <f t="shared" si="11"/>
        <v>60</v>
      </c>
      <c r="T9" s="82">
        <f t="shared" si="12"/>
        <v>36</v>
      </c>
      <c r="U9" s="74">
        <f t="shared" si="13"/>
        <v>40</v>
      </c>
      <c r="V9" s="74">
        <f t="shared" si="14"/>
        <v>40</v>
      </c>
      <c r="W9" s="74" t="str">
        <f t="shared" si="15"/>
        <v/>
      </c>
      <c r="X9" s="74" t="str">
        <f t="shared" si="16"/>
        <v/>
      </c>
      <c r="Y9" s="75" t="str">
        <f t="shared" si="17"/>
        <v/>
      </c>
      <c r="Z9" s="67"/>
      <c r="AA9" s="60">
        <v>3</v>
      </c>
      <c r="AB9" s="60">
        <v>60</v>
      </c>
      <c r="AC9" s="60">
        <v>5</v>
      </c>
      <c r="AD9" s="60">
        <f t="shared" si="18"/>
        <v>65</v>
      </c>
      <c r="AE9" s="67"/>
      <c r="AF9" s="60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7</v>
      </c>
      <c r="AL9" s="60">
        <v>36</v>
      </c>
      <c r="AM9" s="60">
        <v>5</v>
      </c>
      <c r="AN9" s="60">
        <f t="shared" si="20"/>
        <v>41</v>
      </c>
      <c r="AO9" s="67"/>
      <c r="AP9" s="60">
        <v>6</v>
      </c>
      <c r="AQ9" s="60">
        <v>40</v>
      </c>
      <c r="AR9" s="60">
        <v>5</v>
      </c>
      <c r="AS9" s="60">
        <f t="shared" si="21"/>
        <v>45</v>
      </c>
      <c r="AT9" s="67"/>
      <c r="AU9" s="60">
        <v>6</v>
      </c>
      <c r="AV9" s="60">
        <v>40</v>
      </c>
      <c r="AW9" s="60">
        <v>5</v>
      </c>
      <c r="AX9" s="60">
        <f t="shared" si="22"/>
        <v>45</v>
      </c>
      <c r="AY9" s="67"/>
      <c r="AZ9" s="60"/>
      <c r="BA9" s="60"/>
      <c r="BB9" s="60"/>
      <c r="BC9" s="60">
        <f t="shared" si="23"/>
        <v>0</v>
      </c>
      <c r="BD9" s="67"/>
      <c r="BE9" s="68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0</v>
      </c>
      <c r="BS9" s="60">
        <f t="shared" si="29"/>
        <v>1</v>
      </c>
      <c r="BT9" s="60">
        <f t="shared" si="30"/>
        <v>0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6"/>
        <v>5</v>
      </c>
      <c r="B10" s="77" t="s">
        <v>543</v>
      </c>
      <c r="C10" s="77" t="s">
        <v>454</v>
      </c>
      <c r="D10" s="77" t="s">
        <v>22</v>
      </c>
      <c r="E10" s="56">
        <f>Q10-T10</f>
        <v>221</v>
      </c>
      <c r="F10" s="56">
        <f t="shared" si="0"/>
        <v>5</v>
      </c>
      <c r="G10" s="67"/>
      <c r="H10" s="60">
        <f t="shared" si="1"/>
        <v>7</v>
      </c>
      <c r="I10" s="74">
        <f t="shared" si="2"/>
        <v>4</v>
      </c>
      <c r="J10" s="82">
        <f t="shared" si="3"/>
        <v>10</v>
      </c>
      <c r="K10" s="74">
        <f t="shared" si="4"/>
        <v>4</v>
      </c>
      <c r="L10" s="74">
        <f t="shared" si="5"/>
        <v>3</v>
      </c>
      <c r="M10" s="74" t="str">
        <f t="shared" si="6"/>
        <v/>
      </c>
      <c r="N10" s="74" t="str">
        <f t="shared" si="7"/>
        <v/>
      </c>
      <c r="O10" s="74" t="str">
        <f t="shared" si="8"/>
        <v/>
      </c>
      <c r="P10" s="67"/>
      <c r="Q10" s="56">
        <f t="shared" si="9"/>
        <v>247</v>
      </c>
      <c r="R10" s="60">
        <f t="shared" si="10"/>
        <v>36</v>
      </c>
      <c r="S10" s="74">
        <f t="shared" si="11"/>
        <v>50</v>
      </c>
      <c r="T10" s="82">
        <f t="shared" si="12"/>
        <v>26</v>
      </c>
      <c r="U10" s="74">
        <f t="shared" si="13"/>
        <v>50</v>
      </c>
      <c r="V10" s="74">
        <f t="shared" si="14"/>
        <v>60</v>
      </c>
      <c r="W10" s="74" t="str">
        <f t="shared" si="15"/>
        <v/>
      </c>
      <c r="X10" s="74" t="str">
        <f t="shared" si="16"/>
        <v/>
      </c>
      <c r="Y10" s="75" t="str">
        <f t="shared" si="17"/>
        <v/>
      </c>
      <c r="Z10" s="67"/>
      <c r="AA10" s="60">
        <v>7</v>
      </c>
      <c r="AB10" s="60">
        <v>36</v>
      </c>
      <c r="AC10" s="60">
        <v>5</v>
      </c>
      <c r="AD10" s="60">
        <f t="shared" si="18"/>
        <v>41</v>
      </c>
      <c r="AE10" s="67"/>
      <c r="AF10" s="60">
        <v>4</v>
      </c>
      <c r="AG10" s="60">
        <v>50</v>
      </c>
      <c r="AH10" s="60">
        <v>5</v>
      </c>
      <c r="AI10" s="60">
        <f t="shared" si="19"/>
        <v>55</v>
      </c>
      <c r="AJ10" s="67"/>
      <c r="AK10" s="60">
        <v>10</v>
      </c>
      <c r="AL10" s="60">
        <v>26</v>
      </c>
      <c r="AM10" s="60">
        <v>5</v>
      </c>
      <c r="AN10" s="60">
        <f t="shared" si="20"/>
        <v>31</v>
      </c>
      <c r="AO10" s="67"/>
      <c r="AP10" s="60">
        <v>4</v>
      </c>
      <c r="AQ10" s="60">
        <v>50</v>
      </c>
      <c r="AR10" s="60">
        <v>5</v>
      </c>
      <c r="AS10" s="60">
        <f t="shared" si="21"/>
        <v>55</v>
      </c>
      <c r="AT10" s="67"/>
      <c r="AU10" s="60">
        <v>3</v>
      </c>
      <c r="AV10" s="60">
        <v>60</v>
      </c>
      <c r="AW10" s="60">
        <v>5</v>
      </c>
      <c r="AX10" s="60">
        <f t="shared" si="22"/>
        <v>65</v>
      </c>
      <c r="AY10" s="67"/>
      <c r="AZ10" s="60"/>
      <c r="BA10" s="60"/>
      <c r="BB10" s="60"/>
      <c r="BC10" s="60">
        <f t="shared" si="23"/>
        <v>0</v>
      </c>
      <c r="BD10" s="67"/>
      <c r="BE10" s="68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1</v>
      </c>
      <c r="BT10" s="60">
        <f t="shared" si="30"/>
        <v>0</v>
      </c>
      <c r="BU10" s="60">
        <f t="shared" si="31"/>
        <v>0</v>
      </c>
      <c r="BV10" s="60">
        <f t="shared" si="32"/>
        <v>0</v>
      </c>
      <c r="BW10" s="60">
        <f t="shared" si="33"/>
        <v>0</v>
      </c>
    </row>
    <row r="11" spans="1:75" s="66" customFormat="1" ht="15" x14ac:dyDescent="0.25">
      <c r="A11" s="56">
        <f t="shared" si="26"/>
        <v>6</v>
      </c>
      <c r="B11" s="77" t="s">
        <v>537</v>
      </c>
      <c r="C11" s="77" t="s">
        <v>538</v>
      </c>
      <c r="D11" s="77" t="s">
        <v>11</v>
      </c>
      <c r="E11" s="56">
        <f>Q11-W11</f>
        <v>217</v>
      </c>
      <c r="F11" s="56">
        <f t="shared" si="0"/>
        <v>5</v>
      </c>
      <c r="G11" s="67"/>
      <c r="H11" s="60">
        <f t="shared" si="1"/>
        <v>2</v>
      </c>
      <c r="I11" s="74" t="str">
        <f t="shared" si="2"/>
        <v/>
      </c>
      <c r="J11" s="74">
        <f t="shared" si="3"/>
        <v>6</v>
      </c>
      <c r="K11" s="74">
        <f t="shared" si="4"/>
        <v>7</v>
      </c>
      <c r="L11" s="74">
        <f t="shared" si="5"/>
        <v>7</v>
      </c>
      <c r="M11" s="82">
        <f t="shared" si="6"/>
        <v>10</v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243</v>
      </c>
      <c r="R11" s="60">
        <f t="shared" si="10"/>
        <v>80</v>
      </c>
      <c r="S11" s="74" t="str">
        <f t="shared" si="11"/>
        <v/>
      </c>
      <c r="T11" s="74">
        <f t="shared" si="12"/>
        <v>40</v>
      </c>
      <c r="U11" s="74">
        <f t="shared" si="13"/>
        <v>36</v>
      </c>
      <c r="V11" s="74">
        <f t="shared" si="14"/>
        <v>36</v>
      </c>
      <c r="W11" s="82">
        <f t="shared" si="15"/>
        <v>26</v>
      </c>
      <c r="X11" s="74" t="str">
        <f t="shared" si="16"/>
        <v/>
      </c>
      <c r="Y11" s="75" t="str">
        <f t="shared" si="17"/>
        <v/>
      </c>
      <c r="Z11" s="67"/>
      <c r="AA11" s="60">
        <v>2</v>
      </c>
      <c r="AB11" s="60">
        <v>80</v>
      </c>
      <c r="AC11" s="60">
        <v>5</v>
      </c>
      <c r="AD11" s="60">
        <f t="shared" si="18"/>
        <v>85</v>
      </c>
      <c r="AE11" s="67"/>
      <c r="AF11" s="60"/>
      <c r="AG11" s="60"/>
      <c r="AH11" s="60"/>
      <c r="AI11" s="60">
        <f t="shared" si="19"/>
        <v>0</v>
      </c>
      <c r="AJ11" s="67"/>
      <c r="AK11" s="60">
        <v>6</v>
      </c>
      <c r="AL11" s="60">
        <v>40</v>
      </c>
      <c r="AM11" s="60">
        <v>5</v>
      </c>
      <c r="AN11" s="60">
        <f t="shared" si="20"/>
        <v>45</v>
      </c>
      <c r="AO11" s="67"/>
      <c r="AP11" s="60">
        <v>7</v>
      </c>
      <c r="AQ11" s="60">
        <v>36</v>
      </c>
      <c r="AR11" s="60">
        <v>5</v>
      </c>
      <c r="AS11" s="60">
        <f t="shared" si="21"/>
        <v>41</v>
      </c>
      <c r="AT11" s="67"/>
      <c r="AU11" s="60">
        <v>7</v>
      </c>
      <c r="AV11" s="60">
        <v>36</v>
      </c>
      <c r="AW11" s="60">
        <v>5</v>
      </c>
      <c r="AX11" s="60">
        <f t="shared" si="22"/>
        <v>41</v>
      </c>
      <c r="AY11" s="67"/>
      <c r="AZ11" s="60">
        <v>10</v>
      </c>
      <c r="BA11" s="60">
        <v>26</v>
      </c>
      <c r="BB11" s="60">
        <v>5</v>
      </c>
      <c r="BC11" s="60">
        <f t="shared" si="23"/>
        <v>31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0</v>
      </c>
      <c r="BS11" s="60">
        <f t="shared" si="29"/>
        <v>1</v>
      </c>
      <c r="BT11" s="60">
        <f t="shared" si="30"/>
        <v>0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6"/>
        <v>7</v>
      </c>
      <c r="B12" s="78" t="s">
        <v>635</v>
      </c>
      <c r="C12" s="78" t="s">
        <v>149</v>
      </c>
      <c r="D12" s="78" t="s">
        <v>613</v>
      </c>
      <c r="E12" s="56">
        <f>Q12</f>
        <v>210</v>
      </c>
      <c r="F12" s="56">
        <f t="shared" si="0"/>
        <v>2</v>
      </c>
      <c r="G12" s="67"/>
      <c r="H12" s="60" t="str">
        <f t="shared" si="1"/>
        <v/>
      </c>
      <c r="I12" s="74" t="str">
        <f t="shared" si="2"/>
        <v/>
      </c>
      <c r="J12" s="74">
        <f t="shared" si="3"/>
        <v>1</v>
      </c>
      <c r="K12" s="74">
        <f t="shared" si="4"/>
        <v>1</v>
      </c>
      <c r="L12" s="74" t="str">
        <f t="shared" si="5"/>
        <v/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210</v>
      </c>
      <c r="R12" s="60" t="str">
        <f t="shared" si="10"/>
        <v/>
      </c>
      <c r="S12" s="74" t="str">
        <f t="shared" si="11"/>
        <v/>
      </c>
      <c r="T12" s="74" t="str">
        <f t="shared" si="12"/>
        <v/>
      </c>
      <c r="U12" s="74" t="str">
        <f t="shared" si="13"/>
        <v/>
      </c>
      <c r="V12" s="74" t="str">
        <f t="shared" si="14"/>
        <v/>
      </c>
      <c r="W12" s="74" t="str">
        <f t="shared" si="15"/>
        <v/>
      </c>
      <c r="X12" s="74" t="str">
        <f t="shared" si="16"/>
        <v/>
      </c>
      <c r="Y12" s="75" t="str">
        <f t="shared" si="17"/>
        <v/>
      </c>
      <c r="Z12" s="67"/>
      <c r="AA12" s="60"/>
      <c r="AB12" s="60"/>
      <c r="AC12" s="60"/>
      <c r="AD12" s="60">
        <f t="shared" si="18"/>
        <v>0</v>
      </c>
      <c r="AE12" s="67"/>
      <c r="AF12" s="60"/>
      <c r="AG12" s="60"/>
      <c r="AH12" s="60"/>
      <c r="AI12" s="60">
        <f t="shared" si="19"/>
        <v>0</v>
      </c>
      <c r="AJ12" s="67"/>
      <c r="AK12" s="60">
        <v>1</v>
      </c>
      <c r="AL12" s="60">
        <v>100</v>
      </c>
      <c r="AM12" s="60">
        <v>5</v>
      </c>
      <c r="AN12" s="60">
        <f t="shared" si="20"/>
        <v>105</v>
      </c>
      <c r="AO12" s="67"/>
      <c r="AP12" s="60">
        <v>1</v>
      </c>
      <c r="AQ12" s="60">
        <v>100</v>
      </c>
      <c r="AR12" s="60">
        <v>5</v>
      </c>
      <c r="AS12" s="60">
        <f t="shared" si="21"/>
        <v>105</v>
      </c>
      <c r="AT12" s="67"/>
      <c r="AU12" s="60"/>
      <c r="AV12" s="60"/>
      <c r="AW12" s="60"/>
      <c r="AX12" s="60">
        <f t="shared" si="22"/>
        <v>0</v>
      </c>
      <c r="AY12" s="67"/>
      <c r="AZ12" s="60"/>
      <c r="BA12" s="60"/>
      <c r="BB12" s="60"/>
      <c r="BC12" s="60">
        <f t="shared" si="23"/>
        <v>0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0</v>
      </c>
      <c r="BT12" s="60">
        <f t="shared" si="30"/>
        <v>0</v>
      </c>
      <c r="BU12" s="60">
        <f t="shared" si="31"/>
        <v>0</v>
      </c>
      <c r="BV12" s="60">
        <f t="shared" si="32"/>
        <v>1</v>
      </c>
      <c r="BW12" s="60">
        <f t="shared" si="33"/>
        <v>0</v>
      </c>
    </row>
    <row r="13" spans="1:75" s="66" customFormat="1" ht="15" x14ac:dyDescent="0.25">
      <c r="A13" s="56">
        <f t="shared" si="26"/>
        <v>8</v>
      </c>
      <c r="B13" s="77" t="s">
        <v>542</v>
      </c>
      <c r="C13" s="77" t="s">
        <v>472</v>
      </c>
      <c r="D13" s="77" t="s">
        <v>18</v>
      </c>
      <c r="E13" s="56">
        <f>Q13-S13</f>
        <v>205</v>
      </c>
      <c r="F13" s="56">
        <f t="shared" si="0"/>
        <v>5</v>
      </c>
      <c r="G13" s="67"/>
      <c r="H13" s="60">
        <f t="shared" si="1"/>
        <v>6</v>
      </c>
      <c r="I13" s="82">
        <f t="shared" si="2"/>
        <v>9</v>
      </c>
      <c r="J13" s="74">
        <f t="shared" si="3"/>
        <v>5</v>
      </c>
      <c r="K13" s="74">
        <f t="shared" si="4"/>
        <v>5</v>
      </c>
      <c r="L13" s="74">
        <f t="shared" si="5"/>
        <v>4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 t="shared" si="9"/>
        <v>234</v>
      </c>
      <c r="R13" s="60">
        <f t="shared" si="10"/>
        <v>40</v>
      </c>
      <c r="S13" s="82">
        <f t="shared" si="11"/>
        <v>29</v>
      </c>
      <c r="T13" s="74">
        <f t="shared" si="12"/>
        <v>45</v>
      </c>
      <c r="U13" s="74">
        <f t="shared" si="13"/>
        <v>45</v>
      </c>
      <c r="V13" s="74">
        <f t="shared" si="14"/>
        <v>50</v>
      </c>
      <c r="W13" s="74" t="str">
        <f t="shared" si="15"/>
        <v/>
      </c>
      <c r="X13" s="74" t="str">
        <f t="shared" si="16"/>
        <v/>
      </c>
      <c r="Y13" s="75" t="str">
        <f t="shared" si="17"/>
        <v/>
      </c>
      <c r="Z13" s="67"/>
      <c r="AA13" s="60">
        <v>6</v>
      </c>
      <c r="AB13" s="60">
        <v>40</v>
      </c>
      <c r="AC13" s="60">
        <v>5</v>
      </c>
      <c r="AD13" s="60">
        <f t="shared" si="18"/>
        <v>45</v>
      </c>
      <c r="AE13" s="67"/>
      <c r="AF13" s="60">
        <v>9</v>
      </c>
      <c r="AG13" s="60">
        <v>29</v>
      </c>
      <c r="AH13" s="60">
        <v>5</v>
      </c>
      <c r="AI13" s="60">
        <f t="shared" si="19"/>
        <v>34</v>
      </c>
      <c r="AJ13" s="67"/>
      <c r="AK13" s="60">
        <v>5</v>
      </c>
      <c r="AL13" s="60">
        <v>45</v>
      </c>
      <c r="AM13" s="60">
        <v>5</v>
      </c>
      <c r="AN13" s="60">
        <f t="shared" si="20"/>
        <v>50</v>
      </c>
      <c r="AO13" s="67"/>
      <c r="AP13" s="60">
        <v>5</v>
      </c>
      <c r="AQ13" s="60">
        <v>45</v>
      </c>
      <c r="AR13" s="60">
        <v>5</v>
      </c>
      <c r="AS13" s="60">
        <f t="shared" si="21"/>
        <v>50</v>
      </c>
      <c r="AT13" s="67"/>
      <c r="AU13" s="60">
        <v>4</v>
      </c>
      <c r="AV13" s="60">
        <v>50</v>
      </c>
      <c r="AW13" s="60">
        <v>5</v>
      </c>
      <c r="AX13" s="60">
        <f t="shared" si="22"/>
        <v>55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1</v>
      </c>
      <c r="BT13" s="60">
        <f t="shared" si="30"/>
        <v>0</v>
      </c>
      <c r="BU13" s="60">
        <f t="shared" si="31"/>
        <v>0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6"/>
        <v>9</v>
      </c>
      <c r="B14" s="77" t="s">
        <v>540</v>
      </c>
      <c r="C14" s="77" t="s">
        <v>446</v>
      </c>
      <c r="D14" s="77" t="s">
        <v>249</v>
      </c>
      <c r="E14" s="56">
        <f>Q14-T14-S14</f>
        <v>181</v>
      </c>
      <c r="F14" s="56">
        <f t="shared" si="0"/>
        <v>6</v>
      </c>
      <c r="G14" s="67"/>
      <c r="H14" s="60">
        <f t="shared" si="1"/>
        <v>4</v>
      </c>
      <c r="I14" s="82">
        <f t="shared" si="2"/>
        <v>10</v>
      </c>
      <c r="J14" s="82">
        <f t="shared" si="3"/>
        <v>11</v>
      </c>
      <c r="K14" s="74">
        <f t="shared" si="4"/>
        <v>9</v>
      </c>
      <c r="L14" s="74">
        <f t="shared" si="5"/>
        <v>8</v>
      </c>
      <c r="M14" s="74">
        <f t="shared" si="6"/>
        <v>6</v>
      </c>
      <c r="N14" s="74" t="str">
        <f t="shared" si="7"/>
        <v/>
      </c>
      <c r="O14" s="74" t="str">
        <f t="shared" si="8"/>
        <v/>
      </c>
      <c r="P14" s="67"/>
      <c r="Q14" s="56">
        <f t="shared" si="9"/>
        <v>231</v>
      </c>
      <c r="R14" s="60">
        <f t="shared" si="10"/>
        <v>50</v>
      </c>
      <c r="S14" s="82">
        <f t="shared" si="11"/>
        <v>26</v>
      </c>
      <c r="T14" s="82">
        <f t="shared" si="12"/>
        <v>24</v>
      </c>
      <c r="U14" s="74">
        <f t="shared" si="13"/>
        <v>29</v>
      </c>
      <c r="V14" s="74">
        <f t="shared" si="14"/>
        <v>32</v>
      </c>
      <c r="W14" s="74">
        <f t="shared" si="15"/>
        <v>40</v>
      </c>
      <c r="X14" s="74" t="str">
        <f t="shared" si="16"/>
        <v/>
      </c>
      <c r="Y14" s="75" t="str">
        <f t="shared" si="17"/>
        <v/>
      </c>
      <c r="Z14" s="67"/>
      <c r="AA14" s="76">
        <v>4</v>
      </c>
      <c r="AB14" s="60">
        <v>50</v>
      </c>
      <c r="AC14" s="60">
        <v>5</v>
      </c>
      <c r="AD14" s="60">
        <f t="shared" si="18"/>
        <v>55</v>
      </c>
      <c r="AE14" s="67"/>
      <c r="AF14" s="76">
        <v>10</v>
      </c>
      <c r="AG14" s="60">
        <v>26</v>
      </c>
      <c r="AH14" s="60">
        <v>5</v>
      </c>
      <c r="AI14" s="60">
        <f t="shared" si="19"/>
        <v>31</v>
      </c>
      <c r="AJ14" s="67"/>
      <c r="AK14" s="60">
        <v>11</v>
      </c>
      <c r="AL14" s="60">
        <v>24</v>
      </c>
      <c r="AM14" s="60">
        <v>5</v>
      </c>
      <c r="AN14" s="60">
        <f t="shared" si="20"/>
        <v>29</v>
      </c>
      <c r="AO14" s="67"/>
      <c r="AP14" s="60">
        <v>9</v>
      </c>
      <c r="AQ14" s="60">
        <v>29</v>
      </c>
      <c r="AR14" s="60">
        <v>5</v>
      </c>
      <c r="AS14" s="60">
        <f t="shared" si="21"/>
        <v>34</v>
      </c>
      <c r="AT14" s="67"/>
      <c r="AU14" s="60">
        <v>8</v>
      </c>
      <c r="AV14" s="60">
        <v>32</v>
      </c>
      <c r="AW14" s="60">
        <v>5</v>
      </c>
      <c r="AX14" s="60">
        <f t="shared" si="22"/>
        <v>37</v>
      </c>
      <c r="AY14" s="67"/>
      <c r="AZ14" s="60">
        <v>6</v>
      </c>
      <c r="BA14" s="60">
        <v>40</v>
      </c>
      <c r="BB14" s="60">
        <v>5</v>
      </c>
      <c r="BC14" s="60">
        <f t="shared" si="23"/>
        <v>45</v>
      </c>
      <c r="BD14" s="67"/>
      <c r="BE14" s="68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1</v>
      </c>
      <c r="BS14" s="60">
        <f t="shared" si="29"/>
        <v>0</v>
      </c>
      <c r="BT14" s="60">
        <f t="shared" si="30"/>
        <v>0</v>
      </c>
      <c r="BU14" s="60">
        <f t="shared" si="31"/>
        <v>0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6"/>
        <v>10</v>
      </c>
      <c r="B15" s="77" t="s">
        <v>541</v>
      </c>
      <c r="C15" s="77" t="s">
        <v>164</v>
      </c>
      <c r="D15" s="77" t="s">
        <v>11</v>
      </c>
      <c r="E15" s="56">
        <f>Q15-U15-T15</f>
        <v>169</v>
      </c>
      <c r="F15" s="56">
        <f t="shared" si="0"/>
        <v>6</v>
      </c>
      <c r="G15" s="67"/>
      <c r="H15" s="60">
        <f t="shared" si="1"/>
        <v>5</v>
      </c>
      <c r="I15" s="74">
        <f t="shared" si="2"/>
        <v>7</v>
      </c>
      <c r="J15" s="82">
        <f t="shared" si="3"/>
        <v>9</v>
      </c>
      <c r="K15" s="82">
        <f t="shared" si="4"/>
        <v>11</v>
      </c>
      <c r="L15" s="74">
        <f t="shared" si="5"/>
        <v>9</v>
      </c>
      <c r="M15" s="74">
        <f t="shared" si="6"/>
        <v>9</v>
      </c>
      <c r="N15" s="74" t="str">
        <f t="shared" si="7"/>
        <v/>
      </c>
      <c r="O15" s="74" t="str">
        <f t="shared" si="8"/>
        <v/>
      </c>
      <c r="P15" s="67"/>
      <c r="Q15" s="56">
        <f t="shared" si="9"/>
        <v>222</v>
      </c>
      <c r="R15" s="60">
        <f t="shared" si="10"/>
        <v>45</v>
      </c>
      <c r="S15" s="74">
        <f t="shared" si="11"/>
        <v>36</v>
      </c>
      <c r="T15" s="82">
        <f t="shared" si="12"/>
        <v>29</v>
      </c>
      <c r="U15" s="82">
        <f t="shared" si="13"/>
        <v>24</v>
      </c>
      <c r="V15" s="74">
        <f t="shared" si="14"/>
        <v>29</v>
      </c>
      <c r="W15" s="74">
        <f t="shared" si="15"/>
        <v>29</v>
      </c>
      <c r="X15" s="74" t="str">
        <f t="shared" si="16"/>
        <v/>
      </c>
      <c r="Y15" s="75" t="str">
        <f t="shared" si="17"/>
        <v/>
      </c>
      <c r="Z15" s="67"/>
      <c r="AA15" s="60">
        <v>5</v>
      </c>
      <c r="AB15" s="60">
        <v>45</v>
      </c>
      <c r="AC15" s="60">
        <v>5</v>
      </c>
      <c r="AD15" s="60">
        <f t="shared" si="18"/>
        <v>50</v>
      </c>
      <c r="AE15" s="67"/>
      <c r="AF15" s="60">
        <v>7</v>
      </c>
      <c r="AG15" s="60">
        <v>36</v>
      </c>
      <c r="AH15" s="60">
        <v>5</v>
      </c>
      <c r="AI15" s="60">
        <f t="shared" si="19"/>
        <v>41</v>
      </c>
      <c r="AJ15" s="67"/>
      <c r="AK15" s="60">
        <v>9</v>
      </c>
      <c r="AL15" s="60">
        <v>29</v>
      </c>
      <c r="AM15" s="60">
        <v>5</v>
      </c>
      <c r="AN15" s="60">
        <f t="shared" si="20"/>
        <v>34</v>
      </c>
      <c r="AO15" s="67"/>
      <c r="AP15" s="60">
        <v>11</v>
      </c>
      <c r="AQ15" s="60">
        <v>24</v>
      </c>
      <c r="AR15" s="60">
        <v>5</v>
      </c>
      <c r="AS15" s="60">
        <f t="shared" si="21"/>
        <v>29</v>
      </c>
      <c r="AT15" s="67"/>
      <c r="AU15" s="60">
        <v>9</v>
      </c>
      <c r="AV15" s="60">
        <v>29</v>
      </c>
      <c r="AW15" s="60">
        <v>5</v>
      </c>
      <c r="AX15" s="60">
        <f t="shared" si="22"/>
        <v>34</v>
      </c>
      <c r="AY15" s="67"/>
      <c r="AZ15" s="60">
        <v>9</v>
      </c>
      <c r="BA15" s="60">
        <v>29</v>
      </c>
      <c r="BB15" s="60">
        <v>5</v>
      </c>
      <c r="BC15" s="60">
        <f t="shared" si="23"/>
        <v>34</v>
      </c>
      <c r="BD15" s="67"/>
      <c r="BE15" s="60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1</v>
      </c>
      <c r="BS15" s="60">
        <f t="shared" si="29"/>
        <v>0</v>
      </c>
      <c r="BT15" s="60">
        <f t="shared" si="30"/>
        <v>0</v>
      </c>
      <c r="BU15" s="60">
        <f t="shared" si="31"/>
        <v>0</v>
      </c>
      <c r="BV15" s="60">
        <f t="shared" si="32"/>
        <v>0</v>
      </c>
      <c r="BW15" s="60">
        <f t="shared" si="33"/>
        <v>0</v>
      </c>
    </row>
    <row r="16" spans="1:75" s="66" customFormat="1" ht="15" x14ac:dyDescent="0.25">
      <c r="A16" s="56">
        <f t="shared" si="26"/>
        <v>11</v>
      </c>
      <c r="B16" s="77" t="s">
        <v>545</v>
      </c>
      <c r="C16" s="77" t="s">
        <v>468</v>
      </c>
      <c r="D16" s="77" t="s">
        <v>11</v>
      </c>
      <c r="E16" s="56">
        <f>Q16</f>
        <v>139</v>
      </c>
      <c r="F16" s="56">
        <f t="shared" si="0"/>
        <v>4</v>
      </c>
      <c r="G16" s="67"/>
      <c r="H16" s="60">
        <f t="shared" si="1"/>
        <v>8</v>
      </c>
      <c r="I16" s="74">
        <f t="shared" si="2"/>
        <v>11</v>
      </c>
      <c r="J16" s="74">
        <f t="shared" si="3"/>
        <v>14</v>
      </c>
      <c r="K16" s="74" t="str">
        <f t="shared" si="4"/>
        <v/>
      </c>
      <c r="L16" s="74" t="str">
        <f t="shared" si="5"/>
        <v/>
      </c>
      <c r="M16" s="74">
        <f t="shared" si="6"/>
        <v>5</v>
      </c>
      <c r="N16" s="74" t="str">
        <f t="shared" si="7"/>
        <v/>
      </c>
      <c r="O16" s="74" t="str">
        <f t="shared" si="8"/>
        <v/>
      </c>
      <c r="P16" s="67"/>
      <c r="Q16" s="56">
        <f t="shared" si="9"/>
        <v>139</v>
      </c>
      <c r="R16" s="60" t="str">
        <f t="shared" si="10"/>
        <v/>
      </c>
      <c r="S16" s="74" t="str">
        <f t="shared" si="11"/>
        <v/>
      </c>
      <c r="T16" s="74" t="str">
        <f t="shared" si="12"/>
        <v/>
      </c>
      <c r="U16" s="74" t="str">
        <f t="shared" si="13"/>
        <v/>
      </c>
      <c r="V16" s="74" t="str">
        <f t="shared" si="14"/>
        <v/>
      </c>
      <c r="W16" s="74" t="str">
        <f t="shared" si="15"/>
        <v/>
      </c>
      <c r="X16" s="74" t="str">
        <f t="shared" si="16"/>
        <v/>
      </c>
      <c r="Y16" s="75" t="str">
        <f t="shared" si="17"/>
        <v/>
      </c>
      <c r="Z16" s="67"/>
      <c r="AA16" s="76">
        <v>8</v>
      </c>
      <c r="AB16" s="60">
        <v>32</v>
      </c>
      <c r="AC16" s="60">
        <v>5</v>
      </c>
      <c r="AD16" s="60">
        <f t="shared" si="18"/>
        <v>37</v>
      </c>
      <c r="AE16" s="67"/>
      <c r="AF16" s="76">
        <v>11</v>
      </c>
      <c r="AG16" s="60">
        <v>24</v>
      </c>
      <c r="AH16" s="60">
        <v>5</v>
      </c>
      <c r="AI16" s="60">
        <f t="shared" si="19"/>
        <v>29</v>
      </c>
      <c r="AJ16" s="67"/>
      <c r="AK16" s="60">
        <v>14</v>
      </c>
      <c r="AL16" s="60">
        <v>18</v>
      </c>
      <c r="AM16" s="60">
        <v>5</v>
      </c>
      <c r="AN16" s="60">
        <f t="shared" si="20"/>
        <v>23</v>
      </c>
      <c r="AO16" s="67"/>
      <c r="AP16" s="60"/>
      <c r="AQ16" s="60"/>
      <c r="AR16" s="60"/>
      <c r="AS16" s="60">
        <f t="shared" si="21"/>
        <v>0</v>
      </c>
      <c r="AT16" s="67"/>
      <c r="AU16" s="60"/>
      <c r="AV16" s="60"/>
      <c r="AW16" s="60"/>
      <c r="AX16" s="60">
        <f t="shared" si="22"/>
        <v>0</v>
      </c>
      <c r="AY16" s="67"/>
      <c r="AZ16" s="60">
        <v>5</v>
      </c>
      <c r="BA16" s="60">
        <v>45</v>
      </c>
      <c r="BB16" s="60">
        <v>5</v>
      </c>
      <c r="BC16" s="60">
        <f t="shared" si="23"/>
        <v>50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0</v>
      </c>
      <c r="BT16" s="60">
        <f t="shared" si="30"/>
        <v>1</v>
      </c>
      <c r="BU16" s="60">
        <f t="shared" si="31"/>
        <v>0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6"/>
        <v>12</v>
      </c>
      <c r="B17" s="77" t="s">
        <v>556</v>
      </c>
      <c r="C17" s="77" t="s">
        <v>466</v>
      </c>
      <c r="D17" s="77" t="s">
        <v>18</v>
      </c>
      <c r="E17" s="56">
        <f>Q17-R17-S17</f>
        <v>138</v>
      </c>
      <c r="F17" s="56">
        <f t="shared" si="0"/>
        <v>6</v>
      </c>
      <c r="G17" s="67"/>
      <c r="H17" s="82">
        <f t="shared" si="1"/>
        <v>15</v>
      </c>
      <c r="I17" s="82" t="str">
        <f t="shared" si="2"/>
        <v>DSQ</v>
      </c>
      <c r="J17" s="74">
        <f t="shared" si="3"/>
        <v>8</v>
      </c>
      <c r="K17" s="74">
        <f t="shared" si="4"/>
        <v>10</v>
      </c>
      <c r="L17" s="74">
        <f t="shared" si="5"/>
        <v>10</v>
      </c>
      <c r="M17" s="74">
        <f t="shared" si="6"/>
        <v>11</v>
      </c>
      <c r="N17" s="74" t="str">
        <f t="shared" si="7"/>
        <v/>
      </c>
      <c r="O17" s="74" t="str">
        <f t="shared" si="8"/>
        <v/>
      </c>
      <c r="P17" s="67"/>
      <c r="Q17" s="56">
        <f t="shared" si="9"/>
        <v>154</v>
      </c>
      <c r="R17" s="82">
        <f t="shared" si="10"/>
        <v>16</v>
      </c>
      <c r="S17" s="82">
        <f t="shared" si="11"/>
        <v>0</v>
      </c>
      <c r="T17" s="74">
        <f t="shared" si="12"/>
        <v>32</v>
      </c>
      <c r="U17" s="74">
        <f t="shared" si="13"/>
        <v>26</v>
      </c>
      <c r="V17" s="74">
        <f t="shared" si="14"/>
        <v>26</v>
      </c>
      <c r="W17" s="74">
        <f t="shared" si="15"/>
        <v>24</v>
      </c>
      <c r="X17" s="74" t="str">
        <f t="shared" si="16"/>
        <v/>
      </c>
      <c r="Y17" s="75" t="str">
        <f t="shared" si="17"/>
        <v/>
      </c>
      <c r="Z17" s="67"/>
      <c r="AA17" s="60">
        <v>15</v>
      </c>
      <c r="AB17" s="60">
        <v>16</v>
      </c>
      <c r="AC17" s="60">
        <v>5</v>
      </c>
      <c r="AD17" s="60">
        <f t="shared" si="18"/>
        <v>21</v>
      </c>
      <c r="AE17" s="67"/>
      <c r="AF17" s="76" t="s">
        <v>56</v>
      </c>
      <c r="AG17" s="60">
        <v>0</v>
      </c>
      <c r="AH17" s="60">
        <v>5</v>
      </c>
      <c r="AI17" s="60">
        <f t="shared" si="19"/>
        <v>5</v>
      </c>
      <c r="AJ17" s="67"/>
      <c r="AK17" s="60">
        <v>8</v>
      </c>
      <c r="AL17" s="60">
        <v>32</v>
      </c>
      <c r="AM17" s="60">
        <v>5</v>
      </c>
      <c r="AN17" s="60">
        <f t="shared" si="20"/>
        <v>37</v>
      </c>
      <c r="AO17" s="67"/>
      <c r="AP17" s="60">
        <v>10</v>
      </c>
      <c r="AQ17" s="60">
        <v>26</v>
      </c>
      <c r="AR17" s="60">
        <v>5</v>
      </c>
      <c r="AS17" s="60">
        <f t="shared" si="21"/>
        <v>31</v>
      </c>
      <c r="AT17" s="67"/>
      <c r="AU17" s="60">
        <v>10</v>
      </c>
      <c r="AV17" s="60">
        <v>26</v>
      </c>
      <c r="AW17" s="60">
        <v>5</v>
      </c>
      <c r="AX17" s="60">
        <f t="shared" si="22"/>
        <v>31</v>
      </c>
      <c r="AY17" s="67"/>
      <c r="AZ17" s="60">
        <v>11</v>
      </c>
      <c r="BA17" s="60">
        <v>24</v>
      </c>
      <c r="BB17" s="60">
        <v>5</v>
      </c>
      <c r="BC17" s="60">
        <f t="shared" si="23"/>
        <v>29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1</v>
      </c>
      <c r="BS17" s="60">
        <f t="shared" si="29"/>
        <v>0</v>
      </c>
      <c r="BT17" s="60">
        <f t="shared" si="30"/>
        <v>0</v>
      </c>
      <c r="BU17" s="60">
        <f t="shared" si="31"/>
        <v>0</v>
      </c>
      <c r="BV17" s="60">
        <f t="shared" si="32"/>
        <v>0</v>
      </c>
      <c r="BW17" s="60">
        <f t="shared" si="33"/>
        <v>0</v>
      </c>
    </row>
    <row r="18" spans="1:75" s="66" customFormat="1" ht="15" x14ac:dyDescent="0.25">
      <c r="A18" s="56">
        <f t="shared" si="26"/>
        <v>13</v>
      </c>
      <c r="B18" s="77" t="s">
        <v>551</v>
      </c>
      <c r="C18" s="77" t="s">
        <v>550</v>
      </c>
      <c r="D18" s="77" t="s">
        <v>22</v>
      </c>
      <c r="E18" s="56">
        <f>Q18-T18-W18</f>
        <v>132</v>
      </c>
      <c r="F18" s="56">
        <f t="shared" si="0"/>
        <v>6</v>
      </c>
      <c r="G18" s="67"/>
      <c r="H18" s="60">
        <f t="shared" si="1"/>
        <v>11</v>
      </c>
      <c r="I18" s="74">
        <f t="shared" si="2"/>
        <v>6</v>
      </c>
      <c r="J18" s="82">
        <f t="shared" si="3"/>
        <v>15</v>
      </c>
      <c r="K18" s="74">
        <f t="shared" si="4"/>
        <v>15</v>
      </c>
      <c r="L18" s="74">
        <f t="shared" si="5"/>
        <v>12</v>
      </c>
      <c r="M18" s="82">
        <f t="shared" si="6"/>
        <v>16</v>
      </c>
      <c r="N18" s="74" t="str">
        <f t="shared" si="7"/>
        <v/>
      </c>
      <c r="O18" s="74" t="str">
        <f t="shared" si="8"/>
        <v/>
      </c>
      <c r="P18" s="67"/>
      <c r="Q18" s="56">
        <f t="shared" si="9"/>
        <v>163</v>
      </c>
      <c r="R18" s="60">
        <f t="shared" si="10"/>
        <v>24</v>
      </c>
      <c r="S18" s="74">
        <f t="shared" si="11"/>
        <v>40</v>
      </c>
      <c r="T18" s="82">
        <f t="shared" si="12"/>
        <v>16</v>
      </c>
      <c r="U18" s="74">
        <f t="shared" si="13"/>
        <v>16</v>
      </c>
      <c r="V18" s="74">
        <f t="shared" si="14"/>
        <v>22</v>
      </c>
      <c r="W18" s="82">
        <f t="shared" si="15"/>
        <v>15</v>
      </c>
      <c r="X18" s="74" t="str">
        <f t="shared" si="16"/>
        <v/>
      </c>
      <c r="Y18" s="75" t="str">
        <f t="shared" si="17"/>
        <v/>
      </c>
      <c r="Z18" s="67"/>
      <c r="AA18" s="60">
        <v>11</v>
      </c>
      <c r="AB18" s="60">
        <v>24</v>
      </c>
      <c r="AC18" s="60">
        <v>5</v>
      </c>
      <c r="AD18" s="60">
        <f t="shared" si="18"/>
        <v>29</v>
      </c>
      <c r="AE18" s="67"/>
      <c r="AF18" s="60">
        <v>6</v>
      </c>
      <c r="AG18" s="60">
        <v>40</v>
      </c>
      <c r="AH18" s="60">
        <v>5</v>
      </c>
      <c r="AI18" s="60">
        <f t="shared" si="19"/>
        <v>45</v>
      </c>
      <c r="AJ18" s="67"/>
      <c r="AK18" s="60">
        <v>15</v>
      </c>
      <c r="AL18" s="60">
        <v>16</v>
      </c>
      <c r="AM18" s="60">
        <v>5</v>
      </c>
      <c r="AN18" s="60">
        <f t="shared" si="20"/>
        <v>21</v>
      </c>
      <c r="AO18" s="67"/>
      <c r="AP18" s="60">
        <v>15</v>
      </c>
      <c r="AQ18" s="60">
        <v>16</v>
      </c>
      <c r="AR18" s="60">
        <v>5</v>
      </c>
      <c r="AS18" s="60">
        <f t="shared" si="21"/>
        <v>21</v>
      </c>
      <c r="AT18" s="67"/>
      <c r="AU18" s="60">
        <v>12</v>
      </c>
      <c r="AV18" s="60">
        <v>22</v>
      </c>
      <c r="AW18" s="60">
        <v>5</v>
      </c>
      <c r="AX18" s="60">
        <f t="shared" si="22"/>
        <v>27</v>
      </c>
      <c r="AY18" s="67"/>
      <c r="AZ18" s="60">
        <v>16</v>
      </c>
      <c r="BA18" s="60">
        <v>15</v>
      </c>
      <c r="BB18" s="60">
        <v>5</v>
      </c>
      <c r="BC18" s="60">
        <f t="shared" si="23"/>
        <v>20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1</v>
      </c>
      <c r="BS18" s="60">
        <f t="shared" si="29"/>
        <v>0</v>
      </c>
      <c r="BT18" s="60">
        <f t="shared" si="30"/>
        <v>0</v>
      </c>
      <c r="BU18" s="60">
        <f t="shared" si="31"/>
        <v>0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6"/>
        <v>14</v>
      </c>
      <c r="B19" s="77" t="s">
        <v>548</v>
      </c>
      <c r="C19" s="77" t="s">
        <v>549</v>
      </c>
      <c r="D19" s="77" t="s">
        <v>18</v>
      </c>
      <c r="E19" s="56">
        <f>Q19-T19</f>
        <v>129</v>
      </c>
      <c r="F19" s="56">
        <f t="shared" si="0"/>
        <v>5</v>
      </c>
      <c r="G19" s="67"/>
      <c r="H19" s="60">
        <f t="shared" si="1"/>
        <v>10</v>
      </c>
      <c r="I19" s="74">
        <f t="shared" si="2"/>
        <v>8</v>
      </c>
      <c r="J19" s="82">
        <f t="shared" si="3"/>
        <v>13</v>
      </c>
      <c r="K19" s="74">
        <f t="shared" si="4"/>
        <v>12</v>
      </c>
      <c r="L19" s="74">
        <f t="shared" si="5"/>
        <v>11</v>
      </c>
      <c r="M19" s="74" t="str">
        <f t="shared" si="6"/>
        <v/>
      </c>
      <c r="N19" s="74" t="str">
        <f t="shared" si="7"/>
        <v/>
      </c>
      <c r="O19" s="74" t="str">
        <f t="shared" si="8"/>
        <v/>
      </c>
      <c r="P19" s="67"/>
      <c r="Q19" s="56">
        <f t="shared" si="9"/>
        <v>149</v>
      </c>
      <c r="R19" s="60">
        <f t="shared" si="10"/>
        <v>26</v>
      </c>
      <c r="S19" s="74">
        <f t="shared" si="11"/>
        <v>32</v>
      </c>
      <c r="T19" s="82">
        <f t="shared" si="12"/>
        <v>20</v>
      </c>
      <c r="U19" s="74">
        <f t="shared" si="13"/>
        <v>22</v>
      </c>
      <c r="V19" s="74">
        <f t="shared" si="14"/>
        <v>24</v>
      </c>
      <c r="W19" s="74" t="str">
        <f t="shared" si="15"/>
        <v/>
      </c>
      <c r="X19" s="74" t="str">
        <f t="shared" si="16"/>
        <v/>
      </c>
      <c r="Y19" s="75" t="str">
        <f t="shared" si="17"/>
        <v/>
      </c>
      <c r="Z19" s="67"/>
      <c r="AA19" s="60">
        <v>10</v>
      </c>
      <c r="AB19" s="60">
        <v>26</v>
      </c>
      <c r="AC19" s="60">
        <v>5</v>
      </c>
      <c r="AD19" s="60">
        <f t="shared" si="18"/>
        <v>31</v>
      </c>
      <c r="AE19" s="67"/>
      <c r="AF19" s="76">
        <v>8</v>
      </c>
      <c r="AG19" s="60">
        <v>32</v>
      </c>
      <c r="AH19" s="60">
        <v>5</v>
      </c>
      <c r="AI19" s="60">
        <f t="shared" si="19"/>
        <v>37</v>
      </c>
      <c r="AJ19" s="67"/>
      <c r="AK19" s="60">
        <v>13</v>
      </c>
      <c r="AL19" s="60">
        <v>20</v>
      </c>
      <c r="AM19" s="60">
        <v>5</v>
      </c>
      <c r="AN19" s="60">
        <f t="shared" si="20"/>
        <v>25</v>
      </c>
      <c r="AO19" s="67"/>
      <c r="AP19" s="60">
        <v>12</v>
      </c>
      <c r="AQ19" s="60">
        <v>22</v>
      </c>
      <c r="AR19" s="60">
        <v>5</v>
      </c>
      <c r="AS19" s="60">
        <f t="shared" si="21"/>
        <v>27</v>
      </c>
      <c r="AT19" s="67"/>
      <c r="AU19" s="60">
        <v>11</v>
      </c>
      <c r="AV19" s="60">
        <v>24</v>
      </c>
      <c r="AW19" s="60">
        <v>5</v>
      </c>
      <c r="AX19" s="60">
        <f t="shared" si="22"/>
        <v>29</v>
      </c>
      <c r="AY19" s="67"/>
      <c r="AZ19" s="60"/>
      <c r="BA19" s="60"/>
      <c r="BB19" s="60"/>
      <c r="BC19" s="60">
        <f t="shared" si="23"/>
        <v>0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 t="shared" si="27"/>
        <v>0</v>
      </c>
      <c r="BR19" s="60">
        <f t="shared" si="28"/>
        <v>0</v>
      </c>
      <c r="BS19" s="60">
        <f t="shared" si="29"/>
        <v>1</v>
      </c>
      <c r="BT19" s="60">
        <f t="shared" si="30"/>
        <v>0</v>
      </c>
      <c r="BU19" s="60">
        <f t="shared" si="31"/>
        <v>0</v>
      </c>
      <c r="BV19" s="60">
        <f t="shared" si="32"/>
        <v>0</v>
      </c>
      <c r="BW19" s="60">
        <f t="shared" si="33"/>
        <v>0</v>
      </c>
    </row>
    <row r="20" spans="1:75" s="66" customFormat="1" ht="15" x14ac:dyDescent="0.25">
      <c r="A20" s="56">
        <f t="shared" si="26"/>
        <v>15</v>
      </c>
      <c r="B20" s="77" t="s">
        <v>546</v>
      </c>
      <c r="C20" s="77" t="s">
        <v>547</v>
      </c>
      <c r="D20" s="77" t="s">
        <v>22</v>
      </c>
      <c r="E20" s="56">
        <f t="shared" ref="E20:E39" si="34">Q20</f>
        <v>109</v>
      </c>
      <c r="F20" s="56">
        <f t="shared" si="0"/>
        <v>5</v>
      </c>
      <c r="G20" s="67"/>
      <c r="H20" s="60">
        <f t="shared" si="1"/>
        <v>9</v>
      </c>
      <c r="I20" s="82" t="str">
        <f t="shared" si="2"/>
        <v>DSQ</v>
      </c>
      <c r="J20" s="74">
        <f t="shared" si="3"/>
        <v>16</v>
      </c>
      <c r="K20" s="74">
        <f t="shared" si="4"/>
        <v>13</v>
      </c>
      <c r="L20" s="74">
        <f t="shared" si="5"/>
        <v>13</v>
      </c>
      <c r="M20" s="74" t="str">
        <f t="shared" si="6"/>
        <v/>
      </c>
      <c r="N20" s="74" t="str">
        <f t="shared" si="7"/>
        <v/>
      </c>
      <c r="O20" s="74" t="str">
        <f t="shared" si="8"/>
        <v/>
      </c>
      <c r="P20" s="67"/>
      <c r="Q20" s="56">
        <f t="shared" si="9"/>
        <v>109</v>
      </c>
      <c r="R20" s="60">
        <f t="shared" si="10"/>
        <v>29</v>
      </c>
      <c r="S20" s="82">
        <f t="shared" si="11"/>
        <v>0</v>
      </c>
      <c r="T20" s="74">
        <f t="shared" si="12"/>
        <v>15</v>
      </c>
      <c r="U20" s="74">
        <f t="shared" si="13"/>
        <v>20</v>
      </c>
      <c r="V20" s="74">
        <f t="shared" si="14"/>
        <v>20</v>
      </c>
      <c r="W20" s="74" t="str">
        <f t="shared" si="15"/>
        <v/>
      </c>
      <c r="X20" s="74" t="str">
        <f t="shared" si="16"/>
        <v/>
      </c>
      <c r="Y20" s="75" t="str">
        <f t="shared" si="17"/>
        <v/>
      </c>
      <c r="Z20" s="67"/>
      <c r="AA20" s="76">
        <v>9</v>
      </c>
      <c r="AB20" s="60">
        <v>29</v>
      </c>
      <c r="AC20" s="60">
        <v>5</v>
      </c>
      <c r="AD20" s="60">
        <f t="shared" si="18"/>
        <v>34</v>
      </c>
      <c r="AE20" s="67"/>
      <c r="AF20" s="76" t="s">
        <v>56</v>
      </c>
      <c r="AG20" s="60">
        <v>0</v>
      </c>
      <c r="AH20" s="60">
        <v>5</v>
      </c>
      <c r="AI20" s="60">
        <f t="shared" si="19"/>
        <v>5</v>
      </c>
      <c r="AJ20" s="67"/>
      <c r="AK20" s="60">
        <v>16</v>
      </c>
      <c r="AL20" s="60">
        <v>15</v>
      </c>
      <c r="AM20" s="60">
        <v>5</v>
      </c>
      <c r="AN20" s="60">
        <f t="shared" si="20"/>
        <v>20</v>
      </c>
      <c r="AO20" s="67"/>
      <c r="AP20" s="60">
        <v>13</v>
      </c>
      <c r="AQ20" s="60">
        <v>20</v>
      </c>
      <c r="AR20" s="60">
        <v>5</v>
      </c>
      <c r="AS20" s="60">
        <f t="shared" si="21"/>
        <v>25</v>
      </c>
      <c r="AT20" s="67"/>
      <c r="AU20" s="60">
        <v>13</v>
      </c>
      <c r="AV20" s="60">
        <v>20</v>
      </c>
      <c r="AW20" s="60">
        <v>5</v>
      </c>
      <c r="AX20" s="60">
        <f t="shared" si="22"/>
        <v>25</v>
      </c>
      <c r="AY20" s="67"/>
      <c r="AZ20" s="60"/>
      <c r="BA20" s="60"/>
      <c r="BB20" s="60"/>
      <c r="BC20" s="60">
        <f t="shared" si="23"/>
        <v>0</v>
      </c>
      <c r="BD20" s="67"/>
      <c r="BE20" s="68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 t="shared" si="27"/>
        <v>0</v>
      </c>
      <c r="BR20" s="60">
        <f t="shared" si="28"/>
        <v>0</v>
      </c>
      <c r="BS20" s="60">
        <f t="shared" si="29"/>
        <v>1</v>
      </c>
      <c r="BT20" s="60">
        <f t="shared" si="30"/>
        <v>0</v>
      </c>
      <c r="BU20" s="60">
        <f t="shared" si="31"/>
        <v>0</v>
      </c>
      <c r="BV20" s="60">
        <f t="shared" si="32"/>
        <v>0</v>
      </c>
      <c r="BW20" s="60">
        <f t="shared" si="33"/>
        <v>0</v>
      </c>
    </row>
    <row r="21" spans="1:75" s="66" customFormat="1" ht="15" x14ac:dyDescent="0.25">
      <c r="A21" s="56">
        <f t="shared" si="26"/>
        <v>16</v>
      </c>
      <c r="B21" s="77" t="s">
        <v>561</v>
      </c>
      <c r="C21" s="77" t="s">
        <v>469</v>
      </c>
      <c r="D21" s="77" t="s">
        <v>11</v>
      </c>
      <c r="E21" s="56">
        <f t="shared" si="34"/>
        <v>88</v>
      </c>
      <c r="F21" s="56">
        <f t="shared" si="0"/>
        <v>6</v>
      </c>
      <c r="G21" s="67"/>
      <c r="H21" s="82" t="str">
        <f t="shared" si="1"/>
        <v>DSQ</v>
      </c>
      <c r="I21" s="82" t="str">
        <f t="shared" si="2"/>
        <v>DSQ</v>
      </c>
      <c r="J21" s="74" t="str">
        <f t="shared" si="3"/>
        <v>DNF</v>
      </c>
      <c r="K21" s="74">
        <f t="shared" si="4"/>
        <v>14</v>
      </c>
      <c r="L21" s="74">
        <f t="shared" si="5"/>
        <v>14</v>
      </c>
      <c r="M21" s="74">
        <f t="shared" si="6"/>
        <v>12</v>
      </c>
      <c r="N21" s="74" t="str">
        <f t="shared" si="7"/>
        <v/>
      </c>
      <c r="O21" s="74" t="str">
        <f t="shared" si="8"/>
        <v/>
      </c>
      <c r="P21" s="67"/>
      <c r="Q21" s="56">
        <f t="shared" si="9"/>
        <v>88</v>
      </c>
      <c r="R21" s="82">
        <f t="shared" si="10"/>
        <v>0</v>
      </c>
      <c r="S21" s="82">
        <f t="shared" si="11"/>
        <v>0</v>
      </c>
      <c r="T21" s="74">
        <f t="shared" si="12"/>
        <v>0</v>
      </c>
      <c r="U21" s="74">
        <f t="shared" si="13"/>
        <v>18</v>
      </c>
      <c r="V21" s="74">
        <f t="shared" si="14"/>
        <v>18</v>
      </c>
      <c r="W21" s="74">
        <f t="shared" si="15"/>
        <v>22</v>
      </c>
      <c r="X21" s="74" t="str">
        <f t="shared" si="16"/>
        <v/>
      </c>
      <c r="Y21" s="75" t="str">
        <f t="shared" si="17"/>
        <v/>
      </c>
      <c r="Z21" s="67"/>
      <c r="AA21" s="76" t="s">
        <v>56</v>
      </c>
      <c r="AB21" s="60">
        <v>0</v>
      </c>
      <c r="AC21" s="60">
        <v>5</v>
      </c>
      <c r="AD21" s="60">
        <f t="shared" si="18"/>
        <v>5</v>
      </c>
      <c r="AE21" s="67"/>
      <c r="AF21" s="76" t="s">
        <v>56</v>
      </c>
      <c r="AG21" s="60">
        <v>0</v>
      </c>
      <c r="AH21" s="60">
        <v>5</v>
      </c>
      <c r="AI21" s="60">
        <f t="shared" si="19"/>
        <v>5</v>
      </c>
      <c r="AJ21" s="67"/>
      <c r="AK21" s="79" t="s">
        <v>126</v>
      </c>
      <c r="AL21" s="60">
        <v>0</v>
      </c>
      <c r="AM21" s="60">
        <v>5</v>
      </c>
      <c r="AN21" s="60">
        <f t="shared" si="20"/>
        <v>5</v>
      </c>
      <c r="AO21" s="67"/>
      <c r="AP21" s="68">
        <v>14</v>
      </c>
      <c r="AQ21" s="60">
        <v>18</v>
      </c>
      <c r="AR21" s="60">
        <v>5</v>
      </c>
      <c r="AS21" s="60">
        <f t="shared" si="21"/>
        <v>23</v>
      </c>
      <c r="AT21" s="67"/>
      <c r="AU21" s="60">
        <v>14</v>
      </c>
      <c r="AV21" s="60">
        <v>18</v>
      </c>
      <c r="AW21" s="60">
        <v>5</v>
      </c>
      <c r="AX21" s="60">
        <f t="shared" si="22"/>
        <v>23</v>
      </c>
      <c r="AY21" s="67"/>
      <c r="AZ21" s="60">
        <v>12</v>
      </c>
      <c r="BA21" s="60">
        <v>22</v>
      </c>
      <c r="BB21" s="60">
        <v>5</v>
      </c>
      <c r="BC21" s="60">
        <f t="shared" si="23"/>
        <v>27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 t="shared" si="27"/>
        <v>0</v>
      </c>
      <c r="BR21" s="60">
        <f t="shared" si="28"/>
        <v>1</v>
      </c>
      <c r="BS21" s="60">
        <f t="shared" si="29"/>
        <v>0</v>
      </c>
      <c r="BT21" s="60">
        <f t="shared" si="30"/>
        <v>0</v>
      </c>
      <c r="BU21" s="60">
        <f t="shared" si="31"/>
        <v>0</v>
      </c>
      <c r="BV21" s="60">
        <f t="shared" si="32"/>
        <v>0</v>
      </c>
      <c r="BW21" s="60">
        <f t="shared" si="33"/>
        <v>0</v>
      </c>
    </row>
    <row r="22" spans="1:75" s="66" customFormat="1" ht="15" x14ac:dyDescent="0.25">
      <c r="A22" s="56">
        <f t="shared" si="26"/>
        <v>17</v>
      </c>
      <c r="B22" s="87" t="s">
        <v>229</v>
      </c>
      <c r="C22" s="87" t="s">
        <v>339</v>
      </c>
      <c r="D22" s="87" t="s">
        <v>55</v>
      </c>
      <c r="E22" s="56">
        <f t="shared" si="34"/>
        <v>85</v>
      </c>
      <c r="F22" s="56">
        <f t="shared" si="0"/>
        <v>1</v>
      </c>
      <c r="G22" s="67"/>
      <c r="H22" s="60" t="str">
        <f t="shared" si="1"/>
        <v/>
      </c>
      <c r="I22" s="74" t="str">
        <f t="shared" si="2"/>
        <v/>
      </c>
      <c r="J22" s="74" t="str">
        <f t="shared" si="3"/>
        <v/>
      </c>
      <c r="K22" s="74" t="str">
        <f t="shared" si="4"/>
        <v/>
      </c>
      <c r="L22" s="74" t="str">
        <f t="shared" si="5"/>
        <v/>
      </c>
      <c r="M22" s="74">
        <f t="shared" si="6"/>
        <v>2</v>
      </c>
      <c r="N22" s="74" t="str">
        <f t="shared" si="7"/>
        <v/>
      </c>
      <c r="O22" s="74" t="str">
        <f t="shared" si="8"/>
        <v/>
      </c>
      <c r="P22" s="67"/>
      <c r="Q22" s="56">
        <f>AD22+AI22+AN22+AS22+AX22+BC22+BH22</f>
        <v>85</v>
      </c>
      <c r="R22" s="60" t="str">
        <f t="shared" si="10"/>
        <v/>
      </c>
      <c r="S22" s="74" t="str">
        <f t="shared" si="11"/>
        <v/>
      </c>
      <c r="T22" s="74" t="str">
        <f t="shared" si="12"/>
        <v/>
      </c>
      <c r="U22" s="74" t="str">
        <f t="shared" si="13"/>
        <v/>
      </c>
      <c r="V22" s="74" t="str">
        <f t="shared" si="14"/>
        <v/>
      </c>
      <c r="W22" s="74" t="str">
        <f t="shared" si="15"/>
        <v/>
      </c>
      <c r="X22" s="74" t="str">
        <f t="shared" si="16"/>
        <v/>
      </c>
      <c r="Y22" s="75" t="str">
        <f t="shared" si="17"/>
        <v/>
      </c>
      <c r="Z22" s="67"/>
      <c r="AA22" s="60"/>
      <c r="AB22" s="60"/>
      <c r="AC22" s="60"/>
      <c r="AD22" s="60">
        <f t="shared" si="18"/>
        <v>0</v>
      </c>
      <c r="AE22" s="67"/>
      <c r="AF22" s="60"/>
      <c r="AG22" s="60"/>
      <c r="AH22" s="60"/>
      <c r="AI22" s="60">
        <f t="shared" si="19"/>
        <v>0</v>
      </c>
      <c r="AJ22" s="67"/>
      <c r="AK22" s="60"/>
      <c r="AL22" s="60"/>
      <c r="AM22" s="60"/>
      <c r="AN22" s="60">
        <f t="shared" si="20"/>
        <v>0</v>
      </c>
      <c r="AO22" s="67"/>
      <c r="AP22" s="60"/>
      <c r="AQ22" s="60"/>
      <c r="AR22" s="60"/>
      <c r="AS22" s="60">
        <f t="shared" si="21"/>
        <v>0</v>
      </c>
      <c r="AT22" s="67"/>
      <c r="AU22" s="60"/>
      <c r="AV22" s="60"/>
      <c r="AW22" s="60"/>
      <c r="AX22" s="60">
        <f t="shared" si="22"/>
        <v>0</v>
      </c>
      <c r="AY22" s="67"/>
      <c r="AZ22" s="60">
        <v>2</v>
      </c>
      <c r="BA22" s="60">
        <v>80</v>
      </c>
      <c r="BB22" s="60">
        <v>5</v>
      </c>
      <c r="BC22" s="60">
        <f t="shared" si="23"/>
        <v>85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 t="shared" si="27"/>
        <v>0</v>
      </c>
      <c r="BR22" s="60">
        <f t="shared" si="28"/>
        <v>0</v>
      </c>
      <c r="BS22" s="60">
        <f t="shared" si="29"/>
        <v>0</v>
      </c>
      <c r="BT22" s="60">
        <f t="shared" si="30"/>
        <v>0</v>
      </c>
      <c r="BU22" s="60">
        <f t="shared" si="31"/>
        <v>0</v>
      </c>
      <c r="BV22" s="60">
        <f t="shared" si="32"/>
        <v>0</v>
      </c>
      <c r="BW22" s="60">
        <f t="shared" si="33"/>
        <v>1</v>
      </c>
    </row>
    <row r="23" spans="1:75" s="66" customFormat="1" ht="15" x14ac:dyDescent="0.25">
      <c r="A23" s="56">
        <f t="shared" si="26"/>
        <v>18</v>
      </c>
      <c r="B23" s="77" t="s">
        <v>554</v>
      </c>
      <c r="C23" s="77" t="s">
        <v>555</v>
      </c>
      <c r="D23" s="77" t="s">
        <v>249</v>
      </c>
      <c r="E23" s="56">
        <f t="shared" si="34"/>
        <v>83</v>
      </c>
      <c r="F23" s="56">
        <f t="shared" si="0"/>
        <v>4</v>
      </c>
      <c r="G23" s="67"/>
      <c r="H23" s="60">
        <f t="shared" si="1"/>
        <v>14</v>
      </c>
      <c r="I23" s="74">
        <f t="shared" si="2"/>
        <v>13</v>
      </c>
      <c r="J23" s="74">
        <f t="shared" si="3"/>
        <v>19</v>
      </c>
      <c r="K23" s="74">
        <f t="shared" si="4"/>
        <v>18</v>
      </c>
      <c r="L23" s="74" t="str">
        <f t="shared" si="5"/>
        <v/>
      </c>
      <c r="M23" s="74" t="str">
        <f t="shared" si="6"/>
        <v/>
      </c>
      <c r="N23" s="74" t="str">
        <f t="shared" si="7"/>
        <v/>
      </c>
      <c r="O23" s="74" t="str">
        <f t="shared" si="8"/>
        <v/>
      </c>
      <c r="P23" s="67"/>
      <c r="Q23" s="56">
        <f>AD23+AI23+AN23+AS23+AX23+BC23+BH23+BM23</f>
        <v>83</v>
      </c>
      <c r="R23" s="60" t="str">
        <f t="shared" si="10"/>
        <v/>
      </c>
      <c r="S23" s="74" t="str">
        <f t="shared" si="11"/>
        <v/>
      </c>
      <c r="T23" s="74" t="str">
        <f t="shared" si="12"/>
        <v/>
      </c>
      <c r="U23" s="74" t="str">
        <f t="shared" si="13"/>
        <v/>
      </c>
      <c r="V23" s="74" t="str">
        <f t="shared" si="14"/>
        <v/>
      </c>
      <c r="W23" s="74" t="str">
        <f t="shared" si="15"/>
        <v/>
      </c>
      <c r="X23" s="74" t="str">
        <f t="shared" si="16"/>
        <v/>
      </c>
      <c r="Y23" s="75" t="str">
        <f t="shared" si="17"/>
        <v/>
      </c>
      <c r="Z23" s="67"/>
      <c r="AA23" s="60">
        <v>14</v>
      </c>
      <c r="AB23" s="60">
        <v>18</v>
      </c>
      <c r="AC23" s="60">
        <v>5</v>
      </c>
      <c r="AD23" s="60">
        <f t="shared" si="18"/>
        <v>23</v>
      </c>
      <c r="AE23" s="67"/>
      <c r="AF23" s="76">
        <v>13</v>
      </c>
      <c r="AG23" s="60">
        <v>20</v>
      </c>
      <c r="AH23" s="60">
        <v>5</v>
      </c>
      <c r="AI23" s="60">
        <f t="shared" si="19"/>
        <v>25</v>
      </c>
      <c r="AJ23" s="67"/>
      <c r="AK23" s="60">
        <v>19</v>
      </c>
      <c r="AL23" s="60">
        <v>12</v>
      </c>
      <c r="AM23" s="60">
        <v>5</v>
      </c>
      <c r="AN23" s="60">
        <f t="shared" si="20"/>
        <v>17</v>
      </c>
      <c r="AO23" s="67"/>
      <c r="AP23" s="60">
        <v>18</v>
      </c>
      <c r="AQ23" s="60">
        <v>13</v>
      </c>
      <c r="AR23" s="60">
        <v>5</v>
      </c>
      <c r="AS23" s="60">
        <f t="shared" si="21"/>
        <v>18</v>
      </c>
      <c r="AT23" s="67"/>
      <c r="AU23" s="60"/>
      <c r="AV23" s="60"/>
      <c r="AW23" s="60"/>
      <c r="AX23" s="60">
        <f t="shared" si="22"/>
        <v>0</v>
      </c>
      <c r="AY23" s="67"/>
      <c r="AZ23" s="60"/>
      <c r="BA23" s="60"/>
      <c r="BB23" s="60"/>
      <c r="BC23" s="60">
        <f t="shared" si="23"/>
        <v>0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 t="shared" si="27"/>
        <v>0</v>
      </c>
      <c r="BR23" s="60">
        <f t="shared" si="28"/>
        <v>0</v>
      </c>
      <c r="BS23" s="60">
        <f t="shared" si="29"/>
        <v>0</v>
      </c>
      <c r="BT23" s="60">
        <f t="shared" si="30"/>
        <v>1</v>
      </c>
      <c r="BU23" s="60">
        <f t="shared" si="31"/>
        <v>0</v>
      </c>
      <c r="BV23" s="60">
        <f t="shared" si="32"/>
        <v>0</v>
      </c>
      <c r="BW23" s="60">
        <f t="shared" si="33"/>
        <v>0</v>
      </c>
    </row>
    <row r="24" spans="1:75" s="66" customFormat="1" ht="15" x14ac:dyDescent="0.25">
      <c r="A24" s="56">
        <f t="shared" si="26"/>
        <v>19</v>
      </c>
      <c r="B24" s="78" t="s">
        <v>638</v>
      </c>
      <c r="C24" s="78" t="s">
        <v>639</v>
      </c>
      <c r="D24" s="78" t="s">
        <v>11</v>
      </c>
      <c r="E24" s="56">
        <f t="shared" si="34"/>
        <v>82</v>
      </c>
      <c r="F24" s="56">
        <f t="shared" si="0"/>
        <v>4</v>
      </c>
      <c r="G24" s="67"/>
      <c r="H24" s="60" t="str">
        <f t="shared" si="1"/>
        <v/>
      </c>
      <c r="I24" s="74" t="str">
        <f t="shared" si="2"/>
        <v/>
      </c>
      <c r="J24" s="74">
        <f t="shared" si="3"/>
        <v>18</v>
      </c>
      <c r="K24" s="74">
        <f t="shared" si="4"/>
        <v>16</v>
      </c>
      <c r="L24" s="74">
        <f t="shared" si="5"/>
        <v>15</v>
      </c>
      <c r="M24" s="74">
        <f t="shared" si="6"/>
        <v>14</v>
      </c>
      <c r="N24" s="74" t="str">
        <f t="shared" si="7"/>
        <v/>
      </c>
      <c r="O24" s="74" t="str">
        <f t="shared" si="8"/>
        <v/>
      </c>
      <c r="P24" s="67"/>
      <c r="Q24" s="56">
        <f>AD24+AI24+AN24+AS24+AX24+BC24+BH24+BM24</f>
        <v>82</v>
      </c>
      <c r="R24" s="60" t="str">
        <f t="shared" si="10"/>
        <v/>
      </c>
      <c r="S24" s="74" t="str">
        <f t="shared" si="11"/>
        <v/>
      </c>
      <c r="T24" s="74" t="str">
        <f t="shared" si="12"/>
        <v/>
      </c>
      <c r="U24" s="74" t="str">
        <f t="shared" si="13"/>
        <v/>
      </c>
      <c r="V24" s="74" t="str">
        <f t="shared" si="14"/>
        <v/>
      </c>
      <c r="W24" s="74" t="str">
        <f t="shared" si="15"/>
        <v/>
      </c>
      <c r="X24" s="74" t="str">
        <f t="shared" si="16"/>
        <v/>
      </c>
      <c r="Y24" s="75" t="str">
        <f t="shared" si="17"/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60">
        <v>18</v>
      </c>
      <c r="AL24" s="60">
        <v>13</v>
      </c>
      <c r="AM24" s="60">
        <v>5</v>
      </c>
      <c r="AN24" s="60">
        <f t="shared" si="20"/>
        <v>18</v>
      </c>
      <c r="AO24" s="67"/>
      <c r="AP24" s="68">
        <v>16</v>
      </c>
      <c r="AQ24" s="60">
        <v>15</v>
      </c>
      <c r="AR24" s="60">
        <v>5</v>
      </c>
      <c r="AS24" s="60">
        <f t="shared" si="21"/>
        <v>20</v>
      </c>
      <c r="AT24" s="67"/>
      <c r="AU24" s="60">
        <v>15</v>
      </c>
      <c r="AV24" s="60">
        <v>16</v>
      </c>
      <c r="AW24" s="60">
        <v>5</v>
      </c>
      <c r="AX24" s="60">
        <f t="shared" si="22"/>
        <v>21</v>
      </c>
      <c r="AY24" s="67"/>
      <c r="AZ24" s="60">
        <v>14</v>
      </c>
      <c r="BA24" s="60">
        <v>18</v>
      </c>
      <c r="BB24" s="60">
        <v>5</v>
      </c>
      <c r="BC24" s="60">
        <f t="shared" si="23"/>
        <v>23</v>
      </c>
      <c r="BD24" s="67"/>
      <c r="BE24" s="60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 t="shared" si="27"/>
        <v>0</v>
      </c>
      <c r="BR24" s="60">
        <f t="shared" si="28"/>
        <v>0</v>
      </c>
      <c r="BS24" s="60">
        <f t="shared" si="29"/>
        <v>0</v>
      </c>
      <c r="BT24" s="60">
        <f t="shared" si="30"/>
        <v>1</v>
      </c>
      <c r="BU24" s="60">
        <f t="shared" si="31"/>
        <v>0</v>
      </c>
      <c r="BV24" s="60">
        <f t="shared" si="32"/>
        <v>0</v>
      </c>
      <c r="BW24" s="60">
        <f t="shared" si="33"/>
        <v>0</v>
      </c>
    </row>
    <row r="25" spans="1:75" s="66" customFormat="1" ht="15" x14ac:dyDescent="0.25">
      <c r="A25" s="56">
        <f t="shared" si="26"/>
        <v>20</v>
      </c>
      <c r="B25" s="77" t="s">
        <v>559</v>
      </c>
      <c r="C25" s="77" t="s">
        <v>471</v>
      </c>
      <c r="D25" s="77" t="s">
        <v>249</v>
      </c>
      <c r="E25" s="56">
        <f t="shared" si="34"/>
        <v>75</v>
      </c>
      <c r="F25" s="56">
        <f t="shared" si="0"/>
        <v>4</v>
      </c>
      <c r="G25" s="67"/>
      <c r="H25" s="60">
        <f t="shared" si="1"/>
        <v>18</v>
      </c>
      <c r="I25" s="74">
        <f t="shared" si="2"/>
        <v>14</v>
      </c>
      <c r="J25" s="74">
        <f t="shared" si="3"/>
        <v>22</v>
      </c>
      <c r="K25" s="74" t="str">
        <f t="shared" si="4"/>
        <v/>
      </c>
      <c r="L25" s="74" t="str">
        <f t="shared" si="5"/>
        <v/>
      </c>
      <c r="M25" s="74">
        <f t="shared" si="6"/>
        <v>17</v>
      </c>
      <c r="N25" s="74" t="str">
        <f t="shared" si="7"/>
        <v/>
      </c>
      <c r="O25" s="74" t="str">
        <f t="shared" si="8"/>
        <v/>
      </c>
      <c r="P25" s="67"/>
      <c r="Q25" s="56">
        <f>AD25+AI25+AN25+AS25+AX25+BC25+BH25+BM25</f>
        <v>75</v>
      </c>
      <c r="R25" s="60" t="str">
        <f t="shared" si="10"/>
        <v/>
      </c>
      <c r="S25" s="74" t="str">
        <f t="shared" si="11"/>
        <v/>
      </c>
      <c r="T25" s="74" t="str">
        <f t="shared" si="12"/>
        <v/>
      </c>
      <c r="U25" s="74" t="str">
        <f t="shared" si="13"/>
        <v/>
      </c>
      <c r="V25" s="74" t="str">
        <f t="shared" si="14"/>
        <v/>
      </c>
      <c r="W25" s="74" t="str">
        <f t="shared" si="15"/>
        <v/>
      </c>
      <c r="X25" s="74" t="str">
        <f t="shared" si="16"/>
        <v/>
      </c>
      <c r="Y25" s="75" t="str">
        <f t="shared" si="17"/>
        <v/>
      </c>
      <c r="Z25" s="67"/>
      <c r="AA25" s="60">
        <v>18</v>
      </c>
      <c r="AB25" s="60">
        <v>13</v>
      </c>
      <c r="AC25" s="60">
        <v>5</v>
      </c>
      <c r="AD25" s="60">
        <f t="shared" si="18"/>
        <v>18</v>
      </c>
      <c r="AE25" s="67"/>
      <c r="AF25" s="60">
        <v>14</v>
      </c>
      <c r="AG25" s="60">
        <v>18</v>
      </c>
      <c r="AH25" s="60">
        <v>5</v>
      </c>
      <c r="AI25" s="60">
        <f t="shared" si="19"/>
        <v>23</v>
      </c>
      <c r="AJ25" s="67"/>
      <c r="AK25" s="60">
        <v>22</v>
      </c>
      <c r="AL25" s="60">
        <v>9</v>
      </c>
      <c r="AM25" s="60">
        <v>5</v>
      </c>
      <c r="AN25" s="60">
        <f t="shared" si="20"/>
        <v>14</v>
      </c>
      <c r="AO25" s="67"/>
      <c r="AP25" s="60"/>
      <c r="AQ25" s="60"/>
      <c r="AR25" s="60"/>
      <c r="AS25" s="60">
        <f t="shared" si="21"/>
        <v>0</v>
      </c>
      <c r="AT25" s="67"/>
      <c r="AU25" s="60"/>
      <c r="AV25" s="60"/>
      <c r="AW25" s="60"/>
      <c r="AX25" s="60">
        <f t="shared" si="22"/>
        <v>0</v>
      </c>
      <c r="AY25" s="67"/>
      <c r="AZ25" s="60">
        <v>17</v>
      </c>
      <c r="BA25" s="60">
        <v>15</v>
      </c>
      <c r="BB25" s="60">
        <v>5</v>
      </c>
      <c r="BC25" s="60">
        <f t="shared" si="23"/>
        <v>20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 t="shared" si="27"/>
        <v>0</v>
      </c>
      <c r="BR25" s="60">
        <f t="shared" si="28"/>
        <v>0</v>
      </c>
      <c r="BS25" s="60">
        <f t="shared" si="29"/>
        <v>0</v>
      </c>
      <c r="BT25" s="60">
        <f t="shared" si="30"/>
        <v>1</v>
      </c>
      <c r="BU25" s="60">
        <f t="shared" si="31"/>
        <v>0</v>
      </c>
      <c r="BV25" s="60">
        <f t="shared" si="32"/>
        <v>0</v>
      </c>
      <c r="BW25" s="60">
        <f t="shared" si="33"/>
        <v>0</v>
      </c>
    </row>
    <row r="26" spans="1:75" s="66" customFormat="1" ht="15" x14ac:dyDescent="0.25">
      <c r="A26" s="56">
        <f t="shared" si="26"/>
        <v>21</v>
      </c>
      <c r="B26" s="78" t="s">
        <v>633</v>
      </c>
      <c r="C26" s="78" t="s">
        <v>634</v>
      </c>
      <c r="D26" s="78" t="s">
        <v>22</v>
      </c>
      <c r="E26" s="56">
        <f t="shared" si="34"/>
        <v>68</v>
      </c>
      <c r="F26" s="56">
        <f t="shared" si="0"/>
        <v>2</v>
      </c>
      <c r="G26" s="67"/>
      <c r="H26" s="60" t="str">
        <f t="shared" si="1"/>
        <v/>
      </c>
      <c r="I26" s="74" t="str">
        <f t="shared" si="2"/>
        <v/>
      </c>
      <c r="J26" s="74">
        <f t="shared" si="3"/>
        <v>12</v>
      </c>
      <c r="K26" s="74" t="str">
        <f t="shared" si="4"/>
        <v/>
      </c>
      <c r="L26" s="74" t="str">
        <f t="shared" si="5"/>
        <v/>
      </c>
      <c r="M26" s="74">
        <f t="shared" si="6"/>
        <v>7</v>
      </c>
      <c r="N26" s="74" t="str">
        <f t="shared" si="7"/>
        <v/>
      </c>
      <c r="O26" s="74" t="str">
        <f t="shared" si="8"/>
        <v/>
      </c>
      <c r="P26" s="67"/>
      <c r="Q26" s="56">
        <f>AD26+AI26+AN26+AS26+AX26+BC26+BH26+BM26</f>
        <v>68</v>
      </c>
      <c r="R26" s="60" t="str">
        <f t="shared" si="10"/>
        <v/>
      </c>
      <c r="S26" s="74" t="str">
        <f t="shared" si="11"/>
        <v/>
      </c>
      <c r="T26" s="74" t="str">
        <f t="shared" si="12"/>
        <v/>
      </c>
      <c r="U26" s="74" t="str">
        <f t="shared" si="13"/>
        <v/>
      </c>
      <c r="V26" s="74" t="str">
        <f t="shared" si="14"/>
        <v/>
      </c>
      <c r="W26" s="74" t="str">
        <f t="shared" si="15"/>
        <v/>
      </c>
      <c r="X26" s="74" t="str">
        <f t="shared" si="16"/>
        <v/>
      </c>
      <c r="Y26" s="75" t="str">
        <f t="shared" si="17"/>
        <v/>
      </c>
      <c r="Z26" s="67"/>
      <c r="AA26" s="60"/>
      <c r="AB26" s="60"/>
      <c r="AC26" s="60"/>
      <c r="AD26" s="60">
        <f t="shared" si="18"/>
        <v>0</v>
      </c>
      <c r="AE26" s="67"/>
      <c r="AF26" s="60"/>
      <c r="AG26" s="60"/>
      <c r="AH26" s="60"/>
      <c r="AI26" s="60">
        <f t="shared" si="19"/>
        <v>0</v>
      </c>
      <c r="AJ26" s="67"/>
      <c r="AK26" s="60">
        <v>12</v>
      </c>
      <c r="AL26" s="60">
        <v>22</v>
      </c>
      <c r="AM26" s="60">
        <v>5</v>
      </c>
      <c r="AN26" s="60">
        <f t="shared" si="20"/>
        <v>27</v>
      </c>
      <c r="AO26" s="67"/>
      <c r="AP26" s="60"/>
      <c r="AQ26" s="60"/>
      <c r="AR26" s="60"/>
      <c r="AS26" s="60">
        <f t="shared" si="21"/>
        <v>0</v>
      </c>
      <c r="AT26" s="67"/>
      <c r="AU26" s="60"/>
      <c r="AV26" s="60"/>
      <c r="AW26" s="60"/>
      <c r="AX26" s="60">
        <f t="shared" si="22"/>
        <v>0</v>
      </c>
      <c r="AY26" s="67"/>
      <c r="AZ26" s="60">
        <v>7</v>
      </c>
      <c r="BA26" s="60">
        <v>36</v>
      </c>
      <c r="BB26" s="60">
        <v>5</v>
      </c>
      <c r="BC26" s="60">
        <f t="shared" si="23"/>
        <v>41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si="27"/>
        <v>0</v>
      </c>
      <c r="BR26" s="60">
        <f t="shared" si="28"/>
        <v>0</v>
      </c>
      <c r="BS26" s="60">
        <f t="shared" si="29"/>
        <v>0</v>
      </c>
      <c r="BT26" s="60">
        <f t="shared" si="30"/>
        <v>0</v>
      </c>
      <c r="BU26" s="60">
        <f t="shared" si="31"/>
        <v>0</v>
      </c>
      <c r="BV26" s="60">
        <f t="shared" si="32"/>
        <v>1</v>
      </c>
      <c r="BW26" s="60">
        <f t="shared" si="33"/>
        <v>0</v>
      </c>
    </row>
    <row r="27" spans="1:75" s="66" customFormat="1" ht="15" x14ac:dyDescent="0.25">
      <c r="A27" s="56">
        <f t="shared" si="26"/>
        <v>22</v>
      </c>
      <c r="B27" s="87" t="s">
        <v>694</v>
      </c>
      <c r="C27" s="87" t="s">
        <v>325</v>
      </c>
      <c r="D27" s="87" t="s">
        <v>613</v>
      </c>
      <c r="E27" s="56">
        <f t="shared" si="34"/>
        <v>55</v>
      </c>
      <c r="F27" s="56">
        <f t="shared" si="0"/>
        <v>1</v>
      </c>
      <c r="G27" s="67"/>
      <c r="H27" s="60" t="str">
        <f t="shared" si="1"/>
        <v/>
      </c>
      <c r="I27" s="74" t="str">
        <f t="shared" si="2"/>
        <v/>
      </c>
      <c r="J27" s="74" t="str">
        <f t="shared" si="3"/>
        <v/>
      </c>
      <c r="K27" s="74" t="str">
        <f t="shared" si="4"/>
        <v/>
      </c>
      <c r="L27" s="74" t="str">
        <f t="shared" si="5"/>
        <v/>
      </c>
      <c r="M27" s="74">
        <f t="shared" si="6"/>
        <v>4</v>
      </c>
      <c r="N27" s="74" t="str">
        <f t="shared" si="7"/>
        <v/>
      </c>
      <c r="O27" s="74" t="str">
        <f t="shared" si="8"/>
        <v/>
      </c>
      <c r="P27" s="67"/>
      <c r="Q27" s="56">
        <f>AD27+AI27+AN27+AS27+AX27+BC27+BH27</f>
        <v>55</v>
      </c>
      <c r="R27" s="60" t="str">
        <f t="shared" si="10"/>
        <v/>
      </c>
      <c r="S27" s="74" t="str">
        <f t="shared" si="11"/>
        <v/>
      </c>
      <c r="T27" s="74" t="str">
        <f t="shared" si="12"/>
        <v/>
      </c>
      <c r="U27" s="74" t="str">
        <f t="shared" si="13"/>
        <v/>
      </c>
      <c r="V27" s="74" t="str">
        <f t="shared" si="14"/>
        <v/>
      </c>
      <c r="W27" s="74" t="str">
        <f t="shared" si="15"/>
        <v/>
      </c>
      <c r="X27" s="74" t="str">
        <f t="shared" si="16"/>
        <v/>
      </c>
      <c r="Y27" s="75" t="str">
        <f t="shared" si="17"/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8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/>
      <c r="AV27" s="60"/>
      <c r="AW27" s="60"/>
      <c r="AX27" s="60">
        <f t="shared" si="22"/>
        <v>0</v>
      </c>
      <c r="AY27" s="67"/>
      <c r="AZ27" s="60">
        <v>4</v>
      </c>
      <c r="BA27" s="60">
        <v>50</v>
      </c>
      <c r="BB27" s="60">
        <v>5</v>
      </c>
      <c r="BC27" s="60">
        <f t="shared" si="23"/>
        <v>55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27"/>
        <v>0</v>
      </c>
      <c r="BR27" s="60">
        <f t="shared" si="28"/>
        <v>0</v>
      </c>
      <c r="BS27" s="60">
        <f t="shared" si="29"/>
        <v>0</v>
      </c>
      <c r="BT27" s="60">
        <f t="shared" si="30"/>
        <v>0</v>
      </c>
      <c r="BU27" s="60">
        <f t="shared" si="31"/>
        <v>0</v>
      </c>
      <c r="BV27" s="60">
        <f t="shared" si="32"/>
        <v>0</v>
      </c>
      <c r="BW27" s="60">
        <f t="shared" si="33"/>
        <v>1</v>
      </c>
    </row>
    <row r="28" spans="1:75" s="66" customFormat="1" ht="15" x14ac:dyDescent="0.25">
      <c r="A28" s="56">
        <f t="shared" si="26"/>
        <v>23</v>
      </c>
      <c r="B28" s="77" t="s">
        <v>553</v>
      </c>
      <c r="C28" s="77" t="s">
        <v>456</v>
      </c>
      <c r="D28" s="77" t="s">
        <v>249</v>
      </c>
      <c r="E28" s="56">
        <f t="shared" si="34"/>
        <v>52</v>
      </c>
      <c r="F28" s="56">
        <f t="shared" si="0"/>
        <v>2</v>
      </c>
      <c r="G28" s="67"/>
      <c r="H28" s="60">
        <f t="shared" si="1"/>
        <v>13</v>
      </c>
      <c r="I28" s="74">
        <f t="shared" si="2"/>
        <v>12</v>
      </c>
      <c r="J28" s="74" t="str">
        <f t="shared" si="3"/>
        <v/>
      </c>
      <c r="K28" s="74" t="str">
        <f t="shared" si="4"/>
        <v/>
      </c>
      <c r="L28" s="74" t="str">
        <f t="shared" si="5"/>
        <v/>
      </c>
      <c r="M28" s="74" t="str">
        <f t="shared" si="6"/>
        <v/>
      </c>
      <c r="N28" s="74" t="str">
        <f t="shared" si="7"/>
        <v/>
      </c>
      <c r="O28" s="74" t="str">
        <f t="shared" si="8"/>
        <v/>
      </c>
      <c r="P28" s="67"/>
      <c r="Q28" s="56">
        <f>AD28+AI28+AN28+AS28+AX28+BC28+BH28+BM28</f>
        <v>52</v>
      </c>
      <c r="R28" s="60" t="str">
        <f t="shared" si="10"/>
        <v/>
      </c>
      <c r="S28" s="74" t="str">
        <f t="shared" si="11"/>
        <v/>
      </c>
      <c r="T28" s="74" t="str">
        <f t="shared" si="12"/>
        <v/>
      </c>
      <c r="U28" s="74" t="str">
        <f t="shared" si="13"/>
        <v/>
      </c>
      <c r="V28" s="74" t="str">
        <f t="shared" si="14"/>
        <v/>
      </c>
      <c r="W28" s="74" t="str">
        <f t="shared" si="15"/>
        <v/>
      </c>
      <c r="X28" s="74" t="str">
        <f t="shared" si="16"/>
        <v/>
      </c>
      <c r="Y28" s="75" t="str">
        <f t="shared" si="17"/>
        <v/>
      </c>
      <c r="Z28" s="67"/>
      <c r="AA28" s="76">
        <v>13</v>
      </c>
      <c r="AB28" s="60">
        <v>20</v>
      </c>
      <c r="AC28" s="60">
        <v>5</v>
      </c>
      <c r="AD28" s="60">
        <f t="shared" si="18"/>
        <v>25</v>
      </c>
      <c r="AE28" s="67"/>
      <c r="AF28" s="76">
        <v>12</v>
      </c>
      <c r="AG28" s="60">
        <v>22</v>
      </c>
      <c r="AH28" s="60">
        <v>5</v>
      </c>
      <c r="AI28" s="60">
        <f t="shared" si="19"/>
        <v>27</v>
      </c>
      <c r="AJ28" s="67"/>
      <c r="AK28" s="60"/>
      <c r="AL28" s="60"/>
      <c r="AM28" s="60"/>
      <c r="AN28" s="60">
        <f t="shared" si="20"/>
        <v>0</v>
      </c>
      <c r="AO28" s="67"/>
      <c r="AP28" s="60"/>
      <c r="AQ28" s="60"/>
      <c r="AR28" s="60"/>
      <c r="AS28" s="60">
        <f t="shared" si="21"/>
        <v>0</v>
      </c>
      <c r="AT28" s="67"/>
      <c r="AU28" s="60"/>
      <c r="AV28" s="60"/>
      <c r="AW28" s="60"/>
      <c r="AX28" s="60">
        <f t="shared" si="22"/>
        <v>0</v>
      </c>
      <c r="AY28" s="67"/>
      <c r="AZ28" s="60"/>
      <c r="BA28" s="60"/>
      <c r="BB28" s="60"/>
      <c r="BC28" s="60">
        <f t="shared" si="23"/>
        <v>0</v>
      </c>
      <c r="BD28" s="67"/>
      <c r="BE28" s="68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27"/>
        <v>0</v>
      </c>
      <c r="BR28" s="60">
        <f t="shared" si="28"/>
        <v>0</v>
      </c>
      <c r="BS28" s="60">
        <f t="shared" si="29"/>
        <v>0</v>
      </c>
      <c r="BT28" s="60">
        <f t="shared" si="30"/>
        <v>0</v>
      </c>
      <c r="BU28" s="60">
        <f t="shared" si="31"/>
        <v>0</v>
      </c>
      <c r="BV28" s="60">
        <f t="shared" si="32"/>
        <v>1</v>
      </c>
      <c r="BW28" s="60">
        <f t="shared" si="33"/>
        <v>0</v>
      </c>
    </row>
    <row r="29" spans="1:75" s="66" customFormat="1" ht="15" x14ac:dyDescent="0.25">
      <c r="A29" s="56">
        <f t="shared" si="26"/>
        <v>24</v>
      </c>
      <c r="B29" s="77" t="s">
        <v>552</v>
      </c>
      <c r="C29" s="77" t="s">
        <v>467</v>
      </c>
      <c r="D29" s="77" t="s">
        <v>11</v>
      </c>
      <c r="E29" s="56">
        <f t="shared" si="34"/>
        <v>46</v>
      </c>
      <c r="F29" s="56">
        <f t="shared" si="0"/>
        <v>2</v>
      </c>
      <c r="G29" s="67"/>
      <c r="H29" s="60">
        <f t="shared" si="1"/>
        <v>12</v>
      </c>
      <c r="I29" s="74" t="str">
        <f t="shared" si="2"/>
        <v/>
      </c>
      <c r="J29" s="74">
        <f t="shared" si="3"/>
        <v>17</v>
      </c>
      <c r="K29" s="74" t="str">
        <f t="shared" si="4"/>
        <v/>
      </c>
      <c r="L29" s="74" t="str">
        <f t="shared" si="5"/>
        <v/>
      </c>
      <c r="M29" s="74" t="str">
        <f t="shared" si="6"/>
        <v/>
      </c>
      <c r="N29" s="74" t="str">
        <f t="shared" si="7"/>
        <v/>
      </c>
      <c r="O29" s="74" t="str">
        <f t="shared" si="8"/>
        <v/>
      </c>
      <c r="P29" s="67"/>
      <c r="Q29" s="56">
        <f>AD29+AI29+AN29+AS29+AX29+BC29+BH29+BM29</f>
        <v>46</v>
      </c>
      <c r="R29" s="60" t="str">
        <f t="shared" si="10"/>
        <v/>
      </c>
      <c r="S29" s="74" t="str">
        <f t="shared" si="11"/>
        <v/>
      </c>
      <c r="T29" s="74" t="str">
        <f t="shared" si="12"/>
        <v/>
      </c>
      <c r="U29" s="74" t="str">
        <f t="shared" si="13"/>
        <v/>
      </c>
      <c r="V29" s="74" t="str">
        <f t="shared" si="14"/>
        <v/>
      </c>
      <c r="W29" s="74" t="str">
        <f t="shared" si="15"/>
        <v/>
      </c>
      <c r="X29" s="74" t="str">
        <f t="shared" si="16"/>
        <v/>
      </c>
      <c r="Y29" s="75" t="str">
        <f t="shared" si="17"/>
        <v/>
      </c>
      <c r="Z29" s="67"/>
      <c r="AA29" s="60">
        <v>12</v>
      </c>
      <c r="AB29" s="60">
        <v>22</v>
      </c>
      <c r="AC29" s="60">
        <v>5</v>
      </c>
      <c r="AD29" s="60">
        <f t="shared" si="18"/>
        <v>27</v>
      </c>
      <c r="AE29" s="67"/>
      <c r="AF29" s="68"/>
      <c r="AG29" s="60"/>
      <c r="AH29" s="60"/>
      <c r="AI29" s="60">
        <f t="shared" si="19"/>
        <v>0</v>
      </c>
      <c r="AJ29" s="67"/>
      <c r="AK29" s="60">
        <v>17</v>
      </c>
      <c r="AL29" s="60">
        <v>14</v>
      </c>
      <c r="AM29" s="60">
        <v>5</v>
      </c>
      <c r="AN29" s="60">
        <f t="shared" si="20"/>
        <v>19</v>
      </c>
      <c r="AO29" s="67"/>
      <c r="AP29" s="60"/>
      <c r="AQ29" s="60"/>
      <c r="AR29" s="60"/>
      <c r="AS29" s="60">
        <f t="shared" si="21"/>
        <v>0</v>
      </c>
      <c r="AT29" s="67"/>
      <c r="AU29" s="60"/>
      <c r="AV29" s="60"/>
      <c r="AW29" s="60"/>
      <c r="AX29" s="60">
        <f t="shared" si="22"/>
        <v>0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  <c r="BO29" s="60">
        <v>24</v>
      </c>
      <c r="BP29" s="60">
        <v>7</v>
      </c>
      <c r="BQ29" s="60">
        <f>IF($F28=7,1,0)</f>
        <v>0</v>
      </c>
      <c r="BR29" s="60">
        <f>IF($F28=6,1,0)</f>
        <v>0</v>
      </c>
      <c r="BS29" s="60">
        <f>IF($F28=5,1,0)</f>
        <v>0</v>
      </c>
      <c r="BT29" s="60">
        <f>IF($F28=4,1,0)</f>
        <v>0</v>
      </c>
      <c r="BU29" s="60">
        <f>IF($F28=3,1,0)</f>
        <v>0</v>
      </c>
      <c r="BV29" s="60">
        <f>IF($F28=2,1,0)</f>
        <v>1</v>
      </c>
      <c r="BW29" s="60">
        <f>IF($F28=1,1,0)</f>
        <v>0</v>
      </c>
    </row>
    <row r="30" spans="1:75" s="66" customFormat="1" ht="15" x14ac:dyDescent="0.25">
      <c r="A30" s="56">
        <f t="shared" si="26"/>
        <v>25</v>
      </c>
      <c r="B30" s="77" t="s">
        <v>558</v>
      </c>
      <c r="C30" s="77" t="s">
        <v>458</v>
      </c>
      <c r="D30" s="77" t="s">
        <v>455</v>
      </c>
      <c r="E30" s="56">
        <f t="shared" si="34"/>
        <v>37</v>
      </c>
      <c r="F30" s="56">
        <f t="shared" si="0"/>
        <v>2</v>
      </c>
      <c r="G30" s="67"/>
      <c r="H30" s="60">
        <f t="shared" si="1"/>
        <v>17</v>
      </c>
      <c r="I30" s="74" t="str">
        <f t="shared" si="2"/>
        <v/>
      </c>
      <c r="J30" s="74" t="str">
        <f t="shared" si="3"/>
        <v/>
      </c>
      <c r="K30" s="74" t="str">
        <f t="shared" si="4"/>
        <v/>
      </c>
      <c r="L30" s="74" t="str">
        <f t="shared" si="5"/>
        <v/>
      </c>
      <c r="M30" s="74">
        <f t="shared" si="6"/>
        <v>18</v>
      </c>
      <c r="N30" s="74" t="str">
        <f t="shared" si="7"/>
        <v/>
      </c>
      <c r="O30" s="74" t="str">
        <f t="shared" si="8"/>
        <v/>
      </c>
      <c r="P30" s="67"/>
      <c r="Q30" s="56">
        <f>AD30+AI30+AN30+AS30+AX30+BC30+BH30+BM30</f>
        <v>37</v>
      </c>
      <c r="R30" s="60" t="str">
        <f t="shared" si="10"/>
        <v/>
      </c>
      <c r="S30" s="74" t="str">
        <f t="shared" si="11"/>
        <v/>
      </c>
      <c r="T30" s="74" t="str">
        <f t="shared" si="12"/>
        <v/>
      </c>
      <c r="U30" s="74" t="str">
        <f t="shared" si="13"/>
        <v/>
      </c>
      <c r="V30" s="74" t="str">
        <f t="shared" si="14"/>
        <v/>
      </c>
      <c r="W30" s="74" t="str">
        <f t="shared" si="15"/>
        <v/>
      </c>
      <c r="X30" s="74" t="str">
        <f t="shared" si="16"/>
        <v/>
      </c>
      <c r="Y30" s="75" t="str">
        <f t="shared" si="17"/>
        <v/>
      </c>
      <c r="Z30" s="67"/>
      <c r="AA30" s="60">
        <v>17</v>
      </c>
      <c r="AB30" s="60">
        <v>14</v>
      </c>
      <c r="AC30" s="60">
        <v>5</v>
      </c>
      <c r="AD30" s="60">
        <f t="shared" si="18"/>
        <v>19</v>
      </c>
      <c r="AE30" s="67"/>
      <c r="AF30" s="60"/>
      <c r="AG30" s="60"/>
      <c r="AH30" s="60"/>
      <c r="AI30" s="60">
        <f t="shared" si="19"/>
        <v>0</v>
      </c>
      <c r="AJ30" s="67"/>
      <c r="AK30" s="68"/>
      <c r="AL30" s="60"/>
      <c r="AM30" s="60"/>
      <c r="AN30" s="60">
        <f t="shared" si="20"/>
        <v>0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>
        <v>18</v>
      </c>
      <c r="BA30" s="60">
        <v>13</v>
      </c>
      <c r="BB30" s="60">
        <v>5</v>
      </c>
      <c r="BC30" s="60">
        <f t="shared" si="23"/>
        <v>18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 t="shared" ref="BQ30:BQ38" si="35">IF($F29=7,1,0)</f>
        <v>0</v>
      </c>
      <c r="BR30" s="60">
        <f t="shared" ref="BR30:BR38" si="36">IF($F29=6,1,0)</f>
        <v>0</v>
      </c>
      <c r="BS30" s="60">
        <f t="shared" ref="BS30:BS38" si="37">IF($F29=5,1,0)</f>
        <v>0</v>
      </c>
      <c r="BT30" s="60">
        <f t="shared" ref="BT30:BT38" si="38">IF($F29=4,1,0)</f>
        <v>0</v>
      </c>
      <c r="BU30" s="60">
        <f t="shared" ref="BU30:BU38" si="39">IF($F29=3,1,0)</f>
        <v>0</v>
      </c>
      <c r="BV30" s="60">
        <f t="shared" ref="BV30:BV38" si="40">IF($F29=2,1,0)</f>
        <v>1</v>
      </c>
      <c r="BW30" s="60">
        <f t="shared" ref="BW30:BW38" si="41">IF($F29=1,1,0)</f>
        <v>0</v>
      </c>
    </row>
    <row r="31" spans="1:75" s="66" customFormat="1" ht="15" x14ac:dyDescent="0.25">
      <c r="A31" s="56">
        <f t="shared" si="26"/>
        <v>25</v>
      </c>
      <c r="B31" s="87" t="s">
        <v>695</v>
      </c>
      <c r="C31" s="66" t="s">
        <v>696</v>
      </c>
      <c r="D31" s="87" t="s">
        <v>251</v>
      </c>
      <c r="E31" s="56">
        <f t="shared" si="34"/>
        <v>37</v>
      </c>
      <c r="F31" s="56">
        <f t="shared" si="0"/>
        <v>1</v>
      </c>
      <c r="G31" s="67"/>
      <c r="H31" s="60" t="str">
        <f t="shared" si="1"/>
        <v/>
      </c>
      <c r="I31" s="74" t="str">
        <f t="shared" si="2"/>
        <v/>
      </c>
      <c r="J31" s="74" t="str">
        <f t="shared" si="3"/>
        <v/>
      </c>
      <c r="K31" s="74" t="str">
        <f t="shared" si="4"/>
        <v/>
      </c>
      <c r="L31" s="74" t="str">
        <f t="shared" si="5"/>
        <v/>
      </c>
      <c r="M31" s="74">
        <f t="shared" si="6"/>
        <v>8</v>
      </c>
      <c r="N31" s="74" t="str">
        <f t="shared" si="7"/>
        <v/>
      </c>
      <c r="O31" s="74" t="str">
        <f t="shared" si="8"/>
        <v/>
      </c>
      <c r="P31" s="67"/>
      <c r="Q31" s="56">
        <f>AD31+AI31+AN31+AS31+AX31+BC31+BH31</f>
        <v>37</v>
      </c>
      <c r="R31" s="60" t="str">
        <f t="shared" si="10"/>
        <v/>
      </c>
      <c r="S31" s="74" t="str">
        <f t="shared" si="11"/>
        <v/>
      </c>
      <c r="T31" s="74" t="str">
        <f t="shared" si="12"/>
        <v/>
      </c>
      <c r="U31" s="74" t="str">
        <f t="shared" si="13"/>
        <v/>
      </c>
      <c r="V31" s="74" t="str">
        <f t="shared" si="14"/>
        <v/>
      </c>
      <c r="W31" s="74" t="str">
        <f t="shared" si="15"/>
        <v/>
      </c>
      <c r="X31" s="74" t="str">
        <f t="shared" si="16"/>
        <v/>
      </c>
      <c r="Y31" s="75" t="str">
        <f t="shared" si="17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60"/>
      <c r="AQ31" s="60"/>
      <c r="AR31" s="60"/>
      <c r="AS31" s="60">
        <f t="shared" si="21"/>
        <v>0</v>
      </c>
      <c r="AT31" s="67"/>
      <c r="AU31" s="60"/>
      <c r="AV31" s="60"/>
      <c r="AW31" s="60"/>
      <c r="AX31" s="60">
        <f t="shared" si="22"/>
        <v>0</v>
      </c>
      <c r="AY31" s="67"/>
      <c r="AZ31" s="60">
        <v>8</v>
      </c>
      <c r="BA31" s="60">
        <v>32</v>
      </c>
      <c r="BB31" s="60">
        <v>5</v>
      </c>
      <c r="BC31" s="60">
        <f t="shared" si="23"/>
        <v>37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 t="shared" si="35"/>
        <v>0</v>
      </c>
      <c r="BR31" s="60">
        <f t="shared" si="36"/>
        <v>0</v>
      </c>
      <c r="BS31" s="60">
        <f t="shared" si="37"/>
        <v>0</v>
      </c>
      <c r="BT31" s="60">
        <f t="shared" si="38"/>
        <v>0</v>
      </c>
      <c r="BU31" s="60">
        <f t="shared" si="39"/>
        <v>0</v>
      </c>
      <c r="BV31" s="60">
        <f t="shared" si="40"/>
        <v>1</v>
      </c>
      <c r="BW31" s="60">
        <f t="shared" si="41"/>
        <v>0</v>
      </c>
    </row>
    <row r="32" spans="1:75" s="66" customFormat="1" ht="15" x14ac:dyDescent="0.25">
      <c r="A32" s="56">
        <f t="shared" si="26"/>
        <v>27</v>
      </c>
      <c r="B32" s="87" t="s">
        <v>697</v>
      </c>
      <c r="C32" s="87" t="s">
        <v>689</v>
      </c>
      <c r="D32" s="87" t="s">
        <v>251</v>
      </c>
      <c r="E32" s="56">
        <f t="shared" si="34"/>
        <v>25</v>
      </c>
      <c r="F32" s="56">
        <f t="shared" si="0"/>
        <v>1</v>
      </c>
      <c r="G32" s="67"/>
      <c r="H32" s="60" t="str">
        <f t="shared" si="1"/>
        <v/>
      </c>
      <c r="I32" s="60" t="str">
        <f t="shared" si="2"/>
        <v/>
      </c>
      <c r="J32" s="60" t="str">
        <f t="shared" si="3"/>
        <v/>
      </c>
      <c r="K32" s="60" t="str">
        <f t="shared" si="4"/>
        <v/>
      </c>
      <c r="L32" s="60" t="str">
        <f>IF(AQ32="","",AQ32)</f>
        <v/>
      </c>
      <c r="M32" s="60" t="str">
        <f>IF(AU32="","",AU32)</f>
        <v/>
      </c>
      <c r="N32" s="60">
        <f>IF(AZ32="","",AZ32)</f>
        <v>13</v>
      </c>
      <c r="O32" s="60" t="str">
        <f>IF(BE32="","",BE32)</f>
        <v/>
      </c>
      <c r="P32" s="67"/>
      <c r="Q32" s="56">
        <f>AD32+AI32+AN32+AS32+AX32+BC32+BH32</f>
        <v>25</v>
      </c>
      <c r="R32" s="60" t="str">
        <f t="shared" si="10"/>
        <v/>
      </c>
      <c r="S32" s="74" t="str">
        <f t="shared" si="11"/>
        <v/>
      </c>
      <c r="T32" s="74" t="str">
        <f t="shared" si="12"/>
        <v/>
      </c>
      <c r="U32" s="74" t="str">
        <f t="shared" si="13"/>
        <v/>
      </c>
      <c r="V32" s="74" t="str">
        <f t="shared" si="14"/>
        <v/>
      </c>
      <c r="W32" s="74" t="str">
        <f t="shared" si="15"/>
        <v/>
      </c>
      <c r="X32" s="74" t="str">
        <f t="shared" si="16"/>
        <v/>
      </c>
      <c r="Y32" s="75" t="str">
        <f t="shared" si="17"/>
        <v/>
      </c>
      <c r="Z32" s="67"/>
      <c r="AA32" s="60"/>
      <c r="AB32" s="60"/>
      <c r="AC32" s="60"/>
      <c r="AD32" s="60">
        <f t="shared" si="18"/>
        <v>0</v>
      </c>
      <c r="AE32" s="67"/>
      <c r="AF32" s="60"/>
      <c r="AG32" s="60"/>
      <c r="AH32" s="60"/>
      <c r="AI32" s="60">
        <f t="shared" si="19"/>
        <v>0</v>
      </c>
      <c r="AJ32" s="67"/>
      <c r="AK32" s="60"/>
      <c r="AL32" s="60"/>
      <c r="AM32" s="60"/>
      <c r="AN32" s="60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>
        <v>13</v>
      </c>
      <c r="BA32" s="60">
        <v>20</v>
      </c>
      <c r="BB32" s="60">
        <v>5</v>
      </c>
      <c r="BC32" s="60">
        <f t="shared" si="23"/>
        <v>25</v>
      </c>
      <c r="BD32" s="67"/>
      <c r="BE32" s="60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67"/>
      <c r="BO32" s="60">
        <v>27</v>
      </c>
      <c r="BP32" s="60">
        <v>4</v>
      </c>
      <c r="BQ32" s="60">
        <f t="shared" si="35"/>
        <v>0</v>
      </c>
      <c r="BR32" s="60">
        <f t="shared" si="36"/>
        <v>0</v>
      </c>
      <c r="BS32" s="60">
        <f t="shared" si="37"/>
        <v>0</v>
      </c>
      <c r="BT32" s="60">
        <f t="shared" si="38"/>
        <v>0</v>
      </c>
      <c r="BU32" s="60">
        <f t="shared" si="39"/>
        <v>0</v>
      </c>
      <c r="BV32" s="60">
        <f t="shared" si="40"/>
        <v>0</v>
      </c>
      <c r="BW32" s="60">
        <f t="shared" si="41"/>
        <v>1</v>
      </c>
    </row>
    <row r="33" spans="1:75" s="66" customFormat="1" ht="15" x14ac:dyDescent="0.25">
      <c r="A33" s="56">
        <f t="shared" si="26"/>
        <v>28</v>
      </c>
      <c r="B33" s="87" t="s">
        <v>698</v>
      </c>
      <c r="C33" s="87" t="s">
        <v>699</v>
      </c>
      <c r="D33" s="87" t="s">
        <v>251</v>
      </c>
      <c r="E33" s="56">
        <f t="shared" si="34"/>
        <v>21</v>
      </c>
      <c r="F33" s="56">
        <f t="shared" si="0"/>
        <v>1</v>
      </c>
      <c r="G33" s="67"/>
      <c r="H33" s="60" t="str">
        <f t="shared" si="1"/>
        <v/>
      </c>
      <c r="I33" s="60" t="str">
        <f t="shared" si="2"/>
        <v/>
      </c>
      <c r="J33" s="60" t="str">
        <f t="shared" si="3"/>
        <v/>
      </c>
      <c r="K33" s="60" t="str">
        <f t="shared" si="4"/>
        <v/>
      </c>
      <c r="L33" s="60" t="str">
        <f>IF(AQ33="","",AQ33)</f>
        <v/>
      </c>
      <c r="M33" s="60" t="str">
        <f>IF(AU33="","",AU33)</f>
        <v/>
      </c>
      <c r="N33" s="60">
        <f>IF(AZ33="","",AZ33)</f>
        <v>15</v>
      </c>
      <c r="O33" s="60" t="str">
        <f>IF(BE33="","",BE33)</f>
        <v/>
      </c>
      <c r="P33" s="67"/>
      <c r="Q33" s="56">
        <f>AD33+AI33+AN33+AS33+AX33+BC33+BH33</f>
        <v>21</v>
      </c>
      <c r="R33" s="60" t="str">
        <f t="shared" si="10"/>
        <v/>
      </c>
      <c r="S33" s="74" t="str">
        <f t="shared" si="11"/>
        <v/>
      </c>
      <c r="T33" s="74" t="str">
        <f t="shared" si="12"/>
        <v/>
      </c>
      <c r="U33" s="74" t="str">
        <f t="shared" si="13"/>
        <v/>
      </c>
      <c r="V33" s="74" t="str">
        <f t="shared" si="14"/>
        <v/>
      </c>
      <c r="W33" s="74" t="str">
        <f t="shared" si="15"/>
        <v/>
      </c>
      <c r="X33" s="74" t="str">
        <f t="shared" si="16"/>
        <v/>
      </c>
      <c r="Y33" s="75" t="str">
        <f t="shared" si="17"/>
        <v/>
      </c>
      <c r="Z33" s="67"/>
      <c r="AA33" s="60"/>
      <c r="AB33" s="60"/>
      <c r="AC33" s="60"/>
      <c r="AD33" s="60">
        <f t="shared" si="18"/>
        <v>0</v>
      </c>
      <c r="AE33" s="67"/>
      <c r="AF33" s="60"/>
      <c r="AG33" s="60"/>
      <c r="AH33" s="60"/>
      <c r="AI33" s="60">
        <f t="shared" si="19"/>
        <v>0</v>
      </c>
      <c r="AJ33" s="67"/>
      <c r="AK33" s="60"/>
      <c r="AL33" s="60"/>
      <c r="AM33" s="60"/>
      <c r="AN33" s="60">
        <f t="shared" si="20"/>
        <v>0</v>
      </c>
      <c r="AO33" s="67"/>
      <c r="AP33" s="60"/>
      <c r="AQ33" s="60"/>
      <c r="AR33" s="60"/>
      <c r="AS33" s="60">
        <f t="shared" si="21"/>
        <v>0</v>
      </c>
      <c r="AT33" s="67"/>
      <c r="AU33" s="60"/>
      <c r="AV33" s="60"/>
      <c r="AW33" s="60"/>
      <c r="AX33" s="60">
        <f t="shared" si="22"/>
        <v>0</v>
      </c>
      <c r="AY33" s="67"/>
      <c r="AZ33" s="60">
        <v>15</v>
      </c>
      <c r="BA33" s="60">
        <v>16</v>
      </c>
      <c r="BB33" s="60">
        <v>5</v>
      </c>
      <c r="BC33" s="60">
        <f t="shared" si="23"/>
        <v>21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67"/>
      <c r="BO33" s="60">
        <v>28</v>
      </c>
      <c r="BP33" s="60">
        <v>3</v>
      </c>
      <c r="BQ33" s="60">
        <f t="shared" si="35"/>
        <v>0</v>
      </c>
      <c r="BR33" s="60">
        <f t="shared" si="36"/>
        <v>0</v>
      </c>
      <c r="BS33" s="60">
        <f t="shared" si="37"/>
        <v>0</v>
      </c>
      <c r="BT33" s="60">
        <f t="shared" si="38"/>
        <v>0</v>
      </c>
      <c r="BU33" s="60">
        <f t="shared" si="39"/>
        <v>0</v>
      </c>
      <c r="BV33" s="60">
        <f t="shared" si="40"/>
        <v>0</v>
      </c>
      <c r="BW33" s="60">
        <f t="shared" si="41"/>
        <v>1</v>
      </c>
    </row>
    <row r="34" spans="1:75" s="66" customFormat="1" ht="15" x14ac:dyDescent="0.25">
      <c r="A34" s="56">
        <f t="shared" si="26"/>
        <v>29</v>
      </c>
      <c r="B34" s="77" t="s">
        <v>557</v>
      </c>
      <c r="C34" s="77" t="s">
        <v>470</v>
      </c>
      <c r="D34" s="77" t="s">
        <v>11</v>
      </c>
      <c r="E34" s="56">
        <f t="shared" si="34"/>
        <v>20</v>
      </c>
      <c r="F34" s="56">
        <f t="shared" si="0"/>
        <v>1</v>
      </c>
      <c r="G34" s="67"/>
      <c r="H34" s="60">
        <f t="shared" si="1"/>
        <v>16</v>
      </c>
      <c r="I34" s="74" t="str">
        <f t="shared" si="2"/>
        <v/>
      </c>
      <c r="J34" s="74" t="str">
        <f t="shared" si="3"/>
        <v/>
      </c>
      <c r="K34" s="74" t="str">
        <f t="shared" si="4"/>
        <v/>
      </c>
      <c r="L34" s="74" t="str">
        <f t="shared" ref="L34:L39" si="42">IF(AU34="","",AU34)</f>
        <v/>
      </c>
      <c r="M34" s="74" t="str">
        <f t="shared" ref="M34:M39" si="43">IF(AZ34="","",AZ34)</f>
        <v/>
      </c>
      <c r="N34" s="74" t="str">
        <f t="shared" ref="N34:N39" si="44">IF(BE34="","",BE34)</f>
        <v/>
      </c>
      <c r="O34" s="74" t="str">
        <f t="shared" ref="O34:O39" si="45">IF(BJ34="","",BJ34)</f>
        <v/>
      </c>
      <c r="P34" s="67"/>
      <c r="Q34" s="56">
        <f>AD34+AI34+AN34+AS34+AX34+BC34+BH34+BM34</f>
        <v>20</v>
      </c>
      <c r="R34" s="60" t="str">
        <f t="shared" si="10"/>
        <v/>
      </c>
      <c r="S34" s="74" t="str">
        <f t="shared" si="11"/>
        <v/>
      </c>
      <c r="T34" s="74" t="str">
        <f t="shared" si="12"/>
        <v/>
      </c>
      <c r="U34" s="74" t="str">
        <f t="shared" si="13"/>
        <v/>
      </c>
      <c r="V34" s="74" t="str">
        <f t="shared" si="14"/>
        <v/>
      </c>
      <c r="W34" s="74" t="str">
        <f t="shared" si="15"/>
        <v/>
      </c>
      <c r="X34" s="74" t="str">
        <f t="shared" si="16"/>
        <v/>
      </c>
      <c r="Y34" s="75" t="str">
        <f t="shared" si="17"/>
        <v/>
      </c>
      <c r="Z34" s="67"/>
      <c r="AA34" s="60">
        <v>16</v>
      </c>
      <c r="AB34" s="60">
        <v>15</v>
      </c>
      <c r="AC34" s="60">
        <v>5</v>
      </c>
      <c r="AD34" s="60">
        <f t="shared" si="18"/>
        <v>20</v>
      </c>
      <c r="AE34" s="67"/>
      <c r="AF34" s="60"/>
      <c r="AG34" s="60"/>
      <c r="AH34" s="60"/>
      <c r="AI34" s="60">
        <f t="shared" si="19"/>
        <v>0</v>
      </c>
      <c r="AJ34" s="67"/>
      <c r="AK34" s="60"/>
      <c r="AL34" s="60"/>
      <c r="AM34" s="60"/>
      <c r="AN34" s="60">
        <f t="shared" si="20"/>
        <v>0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  <c r="BO34" s="60">
        <v>29</v>
      </c>
      <c r="BP34" s="60">
        <v>2</v>
      </c>
      <c r="BQ34" s="60">
        <f t="shared" si="35"/>
        <v>0</v>
      </c>
      <c r="BR34" s="60">
        <f t="shared" si="36"/>
        <v>0</v>
      </c>
      <c r="BS34" s="60">
        <f t="shared" si="37"/>
        <v>0</v>
      </c>
      <c r="BT34" s="60">
        <f t="shared" si="38"/>
        <v>0</v>
      </c>
      <c r="BU34" s="60">
        <f t="shared" si="39"/>
        <v>0</v>
      </c>
      <c r="BV34" s="60">
        <f t="shared" si="40"/>
        <v>0</v>
      </c>
      <c r="BW34" s="60">
        <f t="shared" si="41"/>
        <v>1</v>
      </c>
    </row>
    <row r="35" spans="1:75" s="66" customFormat="1" ht="15" x14ac:dyDescent="0.25">
      <c r="A35" s="56">
        <f t="shared" si="26"/>
        <v>30</v>
      </c>
      <c r="B35" s="78" t="s">
        <v>660</v>
      </c>
      <c r="C35" s="78" t="s">
        <v>661</v>
      </c>
      <c r="D35" s="78" t="s">
        <v>11</v>
      </c>
      <c r="E35" s="56">
        <f t="shared" si="34"/>
        <v>19</v>
      </c>
      <c r="F35" s="56">
        <f t="shared" si="0"/>
        <v>1</v>
      </c>
      <c r="G35" s="67"/>
      <c r="H35" s="60" t="str">
        <f t="shared" si="1"/>
        <v/>
      </c>
      <c r="I35" s="74" t="str">
        <f t="shared" si="2"/>
        <v/>
      </c>
      <c r="J35" s="74" t="str">
        <f t="shared" si="3"/>
        <v/>
      </c>
      <c r="K35" s="74">
        <f t="shared" si="4"/>
        <v>17</v>
      </c>
      <c r="L35" s="74" t="str">
        <f t="shared" si="42"/>
        <v/>
      </c>
      <c r="M35" s="74" t="str">
        <f t="shared" si="43"/>
        <v/>
      </c>
      <c r="N35" s="74" t="str">
        <f t="shared" si="44"/>
        <v/>
      </c>
      <c r="O35" s="74" t="str">
        <f t="shared" si="45"/>
        <v/>
      </c>
      <c r="P35" s="67"/>
      <c r="Q35" s="56">
        <f>AD35+AI35+AN35+AS35+AX35+BC35+BH35</f>
        <v>19</v>
      </c>
      <c r="R35" s="60" t="str">
        <f t="shared" si="10"/>
        <v/>
      </c>
      <c r="S35" s="74" t="str">
        <f t="shared" si="11"/>
        <v/>
      </c>
      <c r="T35" s="74" t="str">
        <f t="shared" si="12"/>
        <v/>
      </c>
      <c r="U35" s="74" t="str">
        <f t="shared" si="13"/>
        <v/>
      </c>
      <c r="V35" s="74" t="str">
        <f t="shared" si="14"/>
        <v/>
      </c>
      <c r="W35" s="74" t="str">
        <f t="shared" si="15"/>
        <v/>
      </c>
      <c r="X35" s="74" t="str">
        <f t="shared" si="16"/>
        <v/>
      </c>
      <c r="Y35" s="75" t="str">
        <f t="shared" si="17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60"/>
      <c r="AL35" s="60"/>
      <c r="AM35" s="60"/>
      <c r="AN35" s="60">
        <f t="shared" si="20"/>
        <v>0</v>
      </c>
      <c r="AO35" s="67"/>
      <c r="AP35" s="60">
        <v>17</v>
      </c>
      <c r="AQ35" s="60">
        <v>14</v>
      </c>
      <c r="AR35" s="60">
        <v>5</v>
      </c>
      <c r="AS35" s="60">
        <f t="shared" si="21"/>
        <v>19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  <c r="BO35" s="60">
        <v>30</v>
      </c>
      <c r="BP35" s="60">
        <v>1</v>
      </c>
      <c r="BQ35" s="60">
        <f t="shared" si="35"/>
        <v>0</v>
      </c>
      <c r="BR35" s="60">
        <f t="shared" si="36"/>
        <v>0</v>
      </c>
      <c r="BS35" s="60">
        <f t="shared" si="37"/>
        <v>0</v>
      </c>
      <c r="BT35" s="60">
        <f t="shared" si="38"/>
        <v>0</v>
      </c>
      <c r="BU35" s="60">
        <f t="shared" si="39"/>
        <v>0</v>
      </c>
      <c r="BV35" s="60">
        <f t="shared" si="40"/>
        <v>0</v>
      </c>
      <c r="BW35" s="60">
        <f t="shared" si="41"/>
        <v>1</v>
      </c>
    </row>
    <row r="36" spans="1:75" s="66" customFormat="1" ht="15" x14ac:dyDescent="0.25">
      <c r="A36" s="56">
        <f t="shared" si="26"/>
        <v>31</v>
      </c>
      <c r="B36" s="78" t="s">
        <v>662</v>
      </c>
      <c r="C36" s="78" t="s">
        <v>663</v>
      </c>
      <c r="D36" s="78" t="s">
        <v>120</v>
      </c>
      <c r="E36" s="56">
        <f t="shared" si="34"/>
        <v>17</v>
      </c>
      <c r="F36" s="56">
        <f t="shared" si="0"/>
        <v>1</v>
      </c>
      <c r="G36" s="67"/>
      <c r="H36" s="60" t="str">
        <f t="shared" si="1"/>
        <v/>
      </c>
      <c r="I36" s="74" t="str">
        <f t="shared" si="2"/>
        <v/>
      </c>
      <c r="J36" s="74" t="str">
        <f t="shared" si="3"/>
        <v/>
      </c>
      <c r="K36" s="74">
        <f t="shared" si="4"/>
        <v>19</v>
      </c>
      <c r="L36" s="74" t="str">
        <f t="shared" si="42"/>
        <v/>
      </c>
      <c r="M36" s="74" t="str">
        <f t="shared" si="43"/>
        <v/>
      </c>
      <c r="N36" s="74" t="str">
        <f t="shared" si="44"/>
        <v/>
      </c>
      <c r="O36" s="74" t="str">
        <f t="shared" si="45"/>
        <v/>
      </c>
      <c r="P36" s="67"/>
      <c r="Q36" s="56">
        <f>AD36+AI36+AN36+AS36+AX36+BC36+BH36</f>
        <v>17</v>
      </c>
      <c r="R36" s="60" t="str">
        <f t="shared" si="10"/>
        <v/>
      </c>
      <c r="S36" s="74" t="str">
        <f t="shared" si="11"/>
        <v/>
      </c>
      <c r="T36" s="74" t="str">
        <f t="shared" si="12"/>
        <v/>
      </c>
      <c r="U36" s="74" t="str">
        <f t="shared" si="13"/>
        <v/>
      </c>
      <c r="V36" s="74" t="str">
        <f t="shared" si="14"/>
        <v/>
      </c>
      <c r="W36" s="74" t="str">
        <f t="shared" si="15"/>
        <v/>
      </c>
      <c r="X36" s="74" t="str">
        <f t="shared" si="16"/>
        <v/>
      </c>
      <c r="Y36" s="75" t="str">
        <f t="shared" si="17"/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0"/>
      <c r="AL36" s="60"/>
      <c r="AM36" s="60"/>
      <c r="AN36" s="60">
        <f t="shared" si="20"/>
        <v>0</v>
      </c>
      <c r="AO36" s="67"/>
      <c r="AP36" s="60">
        <v>19</v>
      </c>
      <c r="AQ36" s="60">
        <v>12</v>
      </c>
      <c r="AR36" s="60">
        <v>5</v>
      </c>
      <c r="AS36" s="60">
        <f t="shared" si="21"/>
        <v>17</v>
      </c>
      <c r="AT36" s="67"/>
      <c r="AU36" s="60"/>
      <c r="AV36" s="60"/>
      <c r="AW36" s="60"/>
      <c r="AX36" s="60">
        <f t="shared" si="22"/>
        <v>0</v>
      </c>
      <c r="AY36" s="67"/>
      <c r="AZ36" s="60"/>
      <c r="BA36" s="60"/>
      <c r="BB36" s="60"/>
      <c r="BC36" s="60">
        <f t="shared" si="23"/>
        <v>0</v>
      </c>
      <c r="BD36" s="67"/>
      <c r="BE36" s="60"/>
      <c r="BF36" s="60"/>
      <c r="BG36" s="60"/>
      <c r="BH36" s="60">
        <f t="shared" si="24"/>
        <v>0</v>
      </c>
      <c r="BI36" s="67"/>
      <c r="BJ36" s="60"/>
      <c r="BK36" s="60"/>
      <c r="BL36" s="60"/>
      <c r="BM36" s="60">
        <f t="shared" si="25"/>
        <v>0</v>
      </c>
      <c r="BN36" s="67"/>
      <c r="BO36" s="60">
        <v>31</v>
      </c>
      <c r="BQ36" s="60">
        <f t="shared" si="35"/>
        <v>0</v>
      </c>
      <c r="BR36" s="60">
        <f t="shared" si="36"/>
        <v>0</v>
      </c>
      <c r="BS36" s="60">
        <f t="shared" si="37"/>
        <v>0</v>
      </c>
      <c r="BT36" s="60">
        <f t="shared" si="38"/>
        <v>0</v>
      </c>
      <c r="BU36" s="60">
        <f t="shared" si="39"/>
        <v>0</v>
      </c>
      <c r="BV36" s="60">
        <f t="shared" si="40"/>
        <v>0</v>
      </c>
      <c r="BW36" s="60">
        <f t="shared" si="41"/>
        <v>1</v>
      </c>
    </row>
    <row r="37" spans="1:75" s="66" customFormat="1" ht="15" x14ac:dyDescent="0.25">
      <c r="A37" s="56">
        <f t="shared" si="26"/>
        <v>32</v>
      </c>
      <c r="B37" s="78" t="s">
        <v>636</v>
      </c>
      <c r="C37" s="78" t="s">
        <v>637</v>
      </c>
      <c r="D37" s="78" t="s">
        <v>11</v>
      </c>
      <c r="E37" s="56">
        <f t="shared" si="34"/>
        <v>16</v>
      </c>
      <c r="F37" s="56">
        <f t="shared" si="0"/>
        <v>1</v>
      </c>
      <c r="G37" s="67"/>
      <c r="H37" s="60" t="str">
        <f t="shared" si="1"/>
        <v/>
      </c>
      <c r="I37" s="74" t="str">
        <f t="shared" si="2"/>
        <v/>
      </c>
      <c r="J37" s="74">
        <f t="shared" si="3"/>
        <v>20</v>
      </c>
      <c r="K37" s="74" t="str">
        <f t="shared" si="4"/>
        <v/>
      </c>
      <c r="L37" s="74" t="str">
        <f t="shared" si="42"/>
        <v/>
      </c>
      <c r="M37" s="74" t="str">
        <f t="shared" si="43"/>
        <v/>
      </c>
      <c r="N37" s="74" t="str">
        <f t="shared" si="44"/>
        <v/>
      </c>
      <c r="O37" s="74" t="str">
        <f t="shared" si="45"/>
        <v/>
      </c>
      <c r="P37" s="67"/>
      <c r="Q37" s="56">
        <f>AD37+AI37+AN37+AS37+AX37+BC37+BH37+BM37</f>
        <v>16</v>
      </c>
      <c r="R37" s="60" t="str">
        <f t="shared" si="10"/>
        <v/>
      </c>
      <c r="S37" s="74" t="str">
        <f t="shared" si="11"/>
        <v/>
      </c>
      <c r="T37" s="74" t="str">
        <f t="shared" si="12"/>
        <v/>
      </c>
      <c r="U37" s="74" t="str">
        <f t="shared" si="13"/>
        <v/>
      </c>
      <c r="V37" s="74" t="str">
        <f t="shared" si="14"/>
        <v/>
      </c>
      <c r="W37" s="74" t="str">
        <f t="shared" si="15"/>
        <v/>
      </c>
      <c r="X37" s="74" t="str">
        <f t="shared" si="16"/>
        <v/>
      </c>
      <c r="Y37" s="75" t="str">
        <f t="shared" si="17"/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>
        <v>20</v>
      </c>
      <c r="AL37" s="60">
        <v>11</v>
      </c>
      <c r="AM37" s="60">
        <v>5</v>
      </c>
      <c r="AN37" s="60">
        <f t="shared" si="20"/>
        <v>16</v>
      </c>
      <c r="AO37" s="67"/>
      <c r="AP37" s="60"/>
      <c r="AQ37" s="60"/>
      <c r="AR37" s="60"/>
      <c r="AS37" s="60">
        <f t="shared" si="21"/>
        <v>0</v>
      </c>
      <c r="AT37" s="67"/>
      <c r="AU37" s="60"/>
      <c r="AV37" s="60"/>
      <c r="AW37" s="60"/>
      <c r="AX37" s="60">
        <f t="shared" si="22"/>
        <v>0</v>
      </c>
      <c r="AY37" s="67"/>
      <c r="AZ37" s="60"/>
      <c r="BA37" s="60"/>
      <c r="BB37" s="60"/>
      <c r="BC37" s="60">
        <f t="shared" si="23"/>
        <v>0</v>
      </c>
      <c r="BD37" s="67"/>
      <c r="BE37" s="60"/>
      <c r="BF37" s="60"/>
      <c r="BG37" s="60"/>
      <c r="BH37" s="60">
        <f t="shared" si="24"/>
        <v>0</v>
      </c>
      <c r="BI37" s="67"/>
      <c r="BJ37" s="60"/>
      <c r="BK37" s="60"/>
      <c r="BL37" s="60"/>
      <c r="BM37" s="60">
        <f t="shared" si="25"/>
        <v>0</v>
      </c>
      <c r="BN37" s="67"/>
      <c r="BO37" s="60">
        <v>32</v>
      </c>
      <c r="BQ37" s="60">
        <f t="shared" si="35"/>
        <v>0</v>
      </c>
      <c r="BR37" s="60">
        <f t="shared" si="36"/>
        <v>0</v>
      </c>
      <c r="BS37" s="60">
        <f t="shared" si="37"/>
        <v>0</v>
      </c>
      <c r="BT37" s="60">
        <f t="shared" si="38"/>
        <v>0</v>
      </c>
      <c r="BU37" s="60">
        <f t="shared" si="39"/>
        <v>0</v>
      </c>
      <c r="BV37" s="60">
        <f t="shared" si="40"/>
        <v>0</v>
      </c>
      <c r="BW37" s="60">
        <f t="shared" si="41"/>
        <v>1</v>
      </c>
    </row>
    <row r="38" spans="1:75" s="66" customFormat="1" ht="15" x14ac:dyDescent="0.25">
      <c r="A38" s="56">
        <f t="shared" si="26"/>
        <v>33</v>
      </c>
      <c r="B38" s="78" t="s">
        <v>631</v>
      </c>
      <c r="C38" s="78" t="s">
        <v>632</v>
      </c>
      <c r="D38" s="78" t="s">
        <v>11</v>
      </c>
      <c r="E38" s="56">
        <f t="shared" si="34"/>
        <v>15</v>
      </c>
      <c r="F38" s="56">
        <f t="shared" si="0"/>
        <v>1</v>
      </c>
      <c r="G38" s="67"/>
      <c r="H38" s="60" t="str">
        <f t="shared" si="1"/>
        <v/>
      </c>
      <c r="I38" s="74" t="str">
        <f t="shared" si="2"/>
        <v/>
      </c>
      <c r="J38" s="74">
        <f t="shared" si="3"/>
        <v>21</v>
      </c>
      <c r="K38" s="74" t="str">
        <f t="shared" si="4"/>
        <v/>
      </c>
      <c r="L38" s="74" t="str">
        <f t="shared" si="42"/>
        <v/>
      </c>
      <c r="M38" s="74" t="str">
        <f t="shared" si="43"/>
        <v/>
      </c>
      <c r="N38" s="74" t="str">
        <f t="shared" si="44"/>
        <v/>
      </c>
      <c r="O38" s="74" t="str">
        <f t="shared" si="45"/>
        <v/>
      </c>
      <c r="P38" s="67"/>
      <c r="Q38" s="56">
        <f>AD38+AI38+AN38+AS38+AX38+BC38+BH38+BM38</f>
        <v>15</v>
      </c>
      <c r="R38" s="60" t="str">
        <f t="shared" si="10"/>
        <v/>
      </c>
      <c r="S38" s="74" t="str">
        <f t="shared" si="11"/>
        <v/>
      </c>
      <c r="T38" s="74" t="str">
        <f t="shared" si="12"/>
        <v/>
      </c>
      <c r="U38" s="74" t="str">
        <f t="shared" si="13"/>
        <v/>
      </c>
      <c r="V38" s="74" t="str">
        <f t="shared" si="14"/>
        <v/>
      </c>
      <c r="W38" s="74" t="str">
        <f t="shared" si="15"/>
        <v/>
      </c>
      <c r="X38" s="74" t="str">
        <f t="shared" si="16"/>
        <v/>
      </c>
      <c r="Y38" s="75" t="str">
        <f t="shared" si="17"/>
        <v/>
      </c>
      <c r="Z38" s="67"/>
      <c r="AA38" s="60"/>
      <c r="AB38" s="60"/>
      <c r="AC38" s="60"/>
      <c r="AD38" s="60">
        <f t="shared" si="18"/>
        <v>0</v>
      </c>
      <c r="AE38" s="67"/>
      <c r="AF38" s="60"/>
      <c r="AG38" s="60"/>
      <c r="AH38" s="60"/>
      <c r="AI38" s="60">
        <f t="shared" si="19"/>
        <v>0</v>
      </c>
      <c r="AJ38" s="67"/>
      <c r="AK38" s="60">
        <v>21</v>
      </c>
      <c r="AL38" s="60">
        <v>10</v>
      </c>
      <c r="AM38" s="60">
        <v>5</v>
      </c>
      <c r="AN38" s="60">
        <f t="shared" si="20"/>
        <v>15</v>
      </c>
      <c r="AO38" s="67"/>
      <c r="AP38" s="60"/>
      <c r="AQ38" s="60"/>
      <c r="AR38" s="60"/>
      <c r="AS38" s="60">
        <f t="shared" si="21"/>
        <v>0</v>
      </c>
      <c r="AT38" s="67"/>
      <c r="AU38" s="60"/>
      <c r="AV38" s="60"/>
      <c r="AW38" s="60"/>
      <c r="AX38" s="60">
        <f t="shared" si="22"/>
        <v>0</v>
      </c>
      <c r="AY38" s="67"/>
      <c r="AZ38" s="60"/>
      <c r="BA38" s="60"/>
      <c r="BB38" s="60"/>
      <c r="BC38" s="60">
        <f t="shared" si="23"/>
        <v>0</v>
      </c>
      <c r="BD38" s="67"/>
      <c r="BE38" s="60"/>
      <c r="BF38" s="60"/>
      <c r="BG38" s="60"/>
      <c r="BH38" s="60">
        <f t="shared" si="24"/>
        <v>0</v>
      </c>
      <c r="BI38" s="67"/>
      <c r="BJ38" s="60"/>
      <c r="BK38" s="60"/>
      <c r="BL38" s="60"/>
      <c r="BM38" s="60">
        <f t="shared" si="25"/>
        <v>0</v>
      </c>
      <c r="BN38" s="67"/>
      <c r="BO38" s="60">
        <v>33</v>
      </c>
      <c r="BQ38" s="60">
        <f t="shared" si="35"/>
        <v>0</v>
      </c>
      <c r="BR38" s="60">
        <f t="shared" si="36"/>
        <v>0</v>
      </c>
      <c r="BS38" s="60">
        <f t="shared" si="37"/>
        <v>0</v>
      </c>
      <c r="BT38" s="60">
        <f t="shared" si="38"/>
        <v>0</v>
      </c>
      <c r="BU38" s="60">
        <f t="shared" si="39"/>
        <v>0</v>
      </c>
      <c r="BV38" s="60">
        <f t="shared" si="40"/>
        <v>0</v>
      </c>
      <c r="BW38" s="60">
        <f t="shared" si="41"/>
        <v>1</v>
      </c>
    </row>
    <row r="39" spans="1:75" s="66" customFormat="1" ht="15" x14ac:dyDescent="0.25">
      <c r="A39" s="56">
        <f t="shared" si="26"/>
        <v>34</v>
      </c>
      <c r="B39" s="77" t="s">
        <v>259</v>
      </c>
      <c r="C39" s="77" t="s">
        <v>562</v>
      </c>
      <c r="D39" s="77" t="s">
        <v>249</v>
      </c>
      <c r="E39" s="56">
        <f t="shared" si="34"/>
        <v>5</v>
      </c>
      <c r="F39" s="56">
        <f t="shared" si="0"/>
        <v>1</v>
      </c>
      <c r="G39" s="67"/>
      <c r="H39" s="60" t="str">
        <f t="shared" si="1"/>
        <v/>
      </c>
      <c r="I39" s="74" t="str">
        <f t="shared" si="2"/>
        <v>DSQ</v>
      </c>
      <c r="J39" s="74" t="str">
        <f t="shared" si="3"/>
        <v/>
      </c>
      <c r="K39" s="74" t="str">
        <f t="shared" si="4"/>
        <v/>
      </c>
      <c r="L39" s="74" t="str">
        <f t="shared" si="42"/>
        <v/>
      </c>
      <c r="M39" s="74" t="str">
        <f t="shared" si="43"/>
        <v/>
      </c>
      <c r="N39" s="74" t="str">
        <f t="shared" si="44"/>
        <v/>
      </c>
      <c r="O39" s="74" t="str">
        <f t="shared" si="45"/>
        <v/>
      </c>
      <c r="P39" s="67"/>
      <c r="Q39" s="56">
        <f>AD39+AI39+AN39+AS39+AX39+BC39+BH39+BM39</f>
        <v>5</v>
      </c>
      <c r="R39" s="60" t="str">
        <f t="shared" si="10"/>
        <v/>
      </c>
      <c r="S39" s="74" t="str">
        <f t="shared" si="11"/>
        <v/>
      </c>
      <c r="T39" s="74" t="str">
        <f t="shared" si="12"/>
        <v/>
      </c>
      <c r="U39" s="74" t="str">
        <f t="shared" si="13"/>
        <v/>
      </c>
      <c r="V39" s="74" t="str">
        <f t="shared" si="14"/>
        <v/>
      </c>
      <c r="W39" s="74" t="str">
        <f t="shared" si="15"/>
        <v/>
      </c>
      <c r="X39" s="74" t="str">
        <f t="shared" si="16"/>
        <v/>
      </c>
      <c r="Y39" s="75" t="str">
        <f t="shared" si="17"/>
        <v/>
      </c>
      <c r="Z39" s="67"/>
      <c r="AA39" s="60"/>
      <c r="AB39" s="60"/>
      <c r="AC39" s="60"/>
      <c r="AD39" s="60">
        <f t="shared" si="18"/>
        <v>0</v>
      </c>
      <c r="AE39" s="67"/>
      <c r="AF39" s="76" t="s">
        <v>56</v>
      </c>
      <c r="AG39" s="60">
        <v>0</v>
      </c>
      <c r="AH39" s="60">
        <v>5</v>
      </c>
      <c r="AI39" s="60">
        <f t="shared" si="19"/>
        <v>5</v>
      </c>
      <c r="AJ39" s="67"/>
      <c r="AK39" s="60"/>
      <c r="AL39" s="60"/>
      <c r="AM39" s="60"/>
      <c r="AN39" s="60">
        <f t="shared" si="20"/>
        <v>0</v>
      </c>
      <c r="AO39" s="67"/>
      <c r="AP39" s="60"/>
      <c r="AQ39" s="60"/>
      <c r="AR39" s="60"/>
      <c r="AS39" s="60">
        <f t="shared" si="21"/>
        <v>0</v>
      </c>
      <c r="AT39" s="67"/>
      <c r="AU39" s="60"/>
      <c r="AV39" s="60"/>
      <c r="AW39" s="60"/>
      <c r="AX39" s="60">
        <f t="shared" si="22"/>
        <v>0</v>
      </c>
      <c r="AY39" s="67"/>
      <c r="AZ39" s="60"/>
      <c r="BA39" s="60"/>
      <c r="BB39" s="60"/>
      <c r="BC39" s="60">
        <f t="shared" si="23"/>
        <v>0</v>
      </c>
      <c r="BD39" s="67"/>
      <c r="BE39" s="60"/>
      <c r="BF39" s="60"/>
      <c r="BG39" s="60"/>
      <c r="BH39" s="60">
        <f t="shared" si="24"/>
        <v>0</v>
      </c>
      <c r="BI39" s="67"/>
      <c r="BJ39" s="60"/>
      <c r="BK39" s="60"/>
      <c r="BL39" s="60"/>
      <c r="BM39" s="60">
        <f t="shared" si="25"/>
        <v>0</v>
      </c>
      <c r="BN39" s="67"/>
      <c r="BO39" s="60">
        <v>34</v>
      </c>
      <c r="BQ39" s="60">
        <f>IF($F29=7,1,0)</f>
        <v>0</v>
      </c>
      <c r="BR39" s="60">
        <f>IF($F29=6,1,0)</f>
        <v>0</v>
      </c>
      <c r="BS39" s="60">
        <f>IF($F29=5,1,0)</f>
        <v>0</v>
      </c>
      <c r="BT39" s="60">
        <f>IF($F29=4,1,0)</f>
        <v>0</v>
      </c>
      <c r="BU39" s="60">
        <f>IF($F29=3,1,0)</f>
        <v>0</v>
      </c>
      <c r="BV39" s="60">
        <f>IF($F29=2,1,0)</f>
        <v>1</v>
      </c>
      <c r="BW39" s="60">
        <f>IF($F29=1,1,0)</f>
        <v>0</v>
      </c>
    </row>
    <row r="40" spans="1:75" s="66" customFormat="1" x14ac:dyDescent="0.25">
      <c r="A40" s="3"/>
      <c r="B40"/>
      <c r="C40"/>
      <c r="D40"/>
      <c r="E40" s="5"/>
      <c r="F40" s="5"/>
      <c r="G40" s="67"/>
      <c r="H40" s="60" t="str">
        <f t="shared" ref="H40:H53" si="46">IF(AA40="","",AA40)</f>
        <v/>
      </c>
      <c r="I40" s="60" t="str">
        <f t="shared" ref="I40:I53" si="47">IF(AF40="","",AF40)</f>
        <v/>
      </c>
      <c r="J40" s="60" t="str">
        <f t="shared" ref="J40:J53" si="48">IF(AK40="","",AK40)</f>
        <v/>
      </c>
      <c r="K40" s="60" t="str">
        <f t="shared" ref="K40:L50" si="49">IF(AP40="","",AP40)</f>
        <v/>
      </c>
      <c r="L40" s="60" t="str">
        <f t="shared" si="49"/>
        <v/>
      </c>
      <c r="M40" s="60" t="str">
        <f t="shared" ref="M40:M53" si="50">IF(AU40="","",AU40)</f>
        <v/>
      </c>
      <c r="N40" s="60" t="str">
        <f t="shared" ref="N40:N53" si="51">IF(AZ40="","",AZ40)</f>
        <v/>
      </c>
      <c r="O40" s="60" t="str">
        <f t="shared" ref="O40:O53" si="52">IF(BE40="","",BE40)</f>
        <v/>
      </c>
      <c r="P40" s="67"/>
      <c r="Q40" s="56">
        <f t="shared" ref="Q40:Q53" si="53">AD40+AI40+AN40+AS40+AX40+BC40+BH40</f>
        <v>0</v>
      </c>
      <c r="R40" s="60" t="str">
        <f t="shared" ref="R40" si="54">IF($F40&gt;=5,IF(AB40="","",AB40),"")</f>
        <v/>
      </c>
      <c r="S40" s="74" t="str">
        <f t="shared" ref="S40" si="55">IF($F40&gt;=5,IF(AG40="","",AG40),"")</f>
        <v/>
      </c>
      <c r="T40" s="74" t="str">
        <f t="shared" ref="T40" si="56">IF($F40&gt;=5,IF(AL40="","",AL40),"")</f>
        <v/>
      </c>
      <c r="U40" s="74" t="str">
        <f t="shared" ref="U40" si="57">IF($F40&gt;=5,IF(AQ40="","",AQ40),"")</f>
        <v/>
      </c>
      <c r="V40" s="74" t="str">
        <f t="shared" ref="V40" si="58">IF($F40&gt;=5,IF(AV40="","",AV40),"")</f>
        <v/>
      </c>
      <c r="W40" s="74" t="str">
        <f t="shared" ref="W40" si="59">IF($F40&gt;=5,IF(BA40="","",BA40),"")</f>
        <v/>
      </c>
      <c r="X40" s="74" t="str">
        <f t="shared" ref="X40" si="60">IF($F40&gt;=5,IF(BF40="","",BF40),"")</f>
        <v/>
      </c>
      <c r="Y40" s="75" t="str">
        <f t="shared" ref="Y40" si="61">IF($F40&gt;=5,IF(BK40="","",BK40),"")</f>
        <v/>
      </c>
      <c r="Z40" s="67"/>
      <c r="AA40" s="60"/>
      <c r="AB40" s="60"/>
      <c r="AC40" s="60"/>
      <c r="AD40" s="60">
        <f t="shared" ref="AD40:AD53" si="62">AB40+AC40</f>
        <v>0</v>
      </c>
      <c r="AE40" s="67"/>
      <c r="AF40" s="60"/>
      <c r="AG40" s="60"/>
      <c r="AH40" s="60"/>
      <c r="AI40" s="60">
        <f t="shared" ref="AI40:AI53" si="63">AG40+AH40</f>
        <v>0</v>
      </c>
      <c r="AJ40" s="67"/>
      <c r="AK40" s="60"/>
      <c r="AL40" s="60"/>
      <c r="AM40" s="60"/>
      <c r="AN40" s="60">
        <f t="shared" ref="AN40:AN53" si="64">AL40+AM40</f>
        <v>0</v>
      </c>
      <c r="AO40" s="67"/>
      <c r="AP40" s="60"/>
      <c r="AQ40" s="60"/>
      <c r="AR40" s="60"/>
      <c r="AS40" s="60">
        <f t="shared" ref="AS40:AS53" si="65">AQ40+AR40</f>
        <v>0</v>
      </c>
      <c r="AT40" s="67"/>
      <c r="AU40" s="60"/>
      <c r="AV40" s="60"/>
      <c r="AW40" s="60"/>
      <c r="AX40" s="60">
        <f t="shared" ref="AX40:AX53" si="66">AV40+AW40</f>
        <v>0</v>
      </c>
      <c r="AY40" s="67"/>
      <c r="AZ40" s="60"/>
      <c r="BA40" s="60"/>
      <c r="BB40" s="60"/>
      <c r="BC40" s="60">
        <f t="shared" ref="BC40:BC53" si="67">BA40+BB40</f>
        <v>0</v>
      </c>
      <c r="BD40" s="67"/>
      <c r="BE40" s="60"/>
      <c r="BF40" s="60"/>
      <c r="BG40" s="60"/>
      <c r="BH40" s="60">
        <f t="shared" ref="BH40:BH53" si="68">BF40+BG40</f>
        <v>0</v>
      </c>
      <c r="BI40" s="67"/>
      <c r="BJ40" s="60"/>
      <c r="BK40" s="60"/>
      <c r="BL40" s="60"/>
      <c r="BM40" s="60">
        <f t="shared" ref="BM40:BM53" si="69">BK40+BL40</f>
        <v>0</v>
      </c>
      <c r="BN40" s="67"/>
      <c r="BO40" s="60">
        <v>35</v>
      </c>
      <c r="BQ40" s="60">
        <f>IF($F30=7,1,0)</f>
        <v>0</v>
      </c>
      <c r="BR40" s="60">
        <f>IF($F30=6,1,0)</f>
        <v>0</v>
      </c>
      <c r="BS40" s="60">
        <f>IF($F30=5,1,0)</f>
        <v>0</v>
      </c>
      <c r="BT40" s="60">
        <f>IF($F30=4,1,0)</f>
        <v>0</v>
      </c>
      <c r="BU40" s="60">
        <f>IF($F30=3,1,0)</f>
        <v>0</v>
      </c>
      <c r="BV40" s="60">
        <f>IF($F30=2,1,0)</f>
        <v>1</v>
      </c>
      <c r="BW40" s="60">
        <f>IF($F30=1,1,0)</f>
        <v>0</v>
      </c>
    </row>
    <row r="41" spans="1:75" s="66" customFormat="1" x14ac:dyDescent="0.25">
      <c r="A41" s="3"/>
      <c r="B41"/>
      <c r="C41"/>
      <c r="D41"/>
      <c r="E41" s="5"/>
      <c r="F41" s="5"/>
      <c r="G41" s="67"/>
      <c r="H41" s="60" t="str">
        <f t="shared" si="46"/>
        <v/>
      </c>
      <c r="I41" s="60" t="str">
        <f t="shared" si="47"/>
        <v/>
      </c>
      <c r="J41" s="60" t="str">
        <f t="shared" si="48"/>
        <v/>
      </c>
      <c r="K41" s="60" t="str">
        <f t="shared" si="49"/>
        <v/>
      </c>
      <c r="L41" s="60" t="str">
        <f t="shared" si="49"/>
        <v/>
      </c>
      <c r="M41" s="60" t="str">
        <f t="shared" si="50"/>
        <v/>
      </c>
      <c r="N41" s="60" t="str">
        <f t="shared" si="51"/>
        <v/>
      </c>
      <c r="O41" s="60" t="str">
        <f t="shared" si="52"/>
        <v/>
      </c>
      <c r="P41" s="67"/>
      <c r="Q41" s="56">
        <f t="shared" si="53"/>
        <v>0</v>
      </c>
      <c r="R41" s="60" t="str">
        <f>IF($F31&gt;=5,IF(AB41="","",AB41),"")</f>
        <v/>
      </c>
      <c r="S41" s="60" t="str">
        <f>IF($F31&gt;=5,IF(AG41="","",AG41),"")</f>
        <v/>
      </c>
      <c r="T41" s="60" t="str">
        <f>IF($F31&gt;=5,IF(AL41="","",AL41),"")</f>
        <v/>
      </c>
      <c r="U41" s="60" t="str">
        <f t="shared" ref="U41:V43" si="70">IF($F31&gt;=5,IF(AQ41="","",AQ41),"")</f>
        <v/>
      </c>
      <c r="V41" s="60" t="str">
        <f t="shared" si="70"/>
        <v/>
      </c>
      <c r="W41" s="60" t="str">
        <f>IF($F31&gt;=5,IF(AV41="","",AV41),"")</f>
        <v/>
      </c>
      <c r="X41" s="60" t="str">
        <f>IF($F31&gt;=5,IF(BA41="","",BA41),"")</f>
        <v/>
      </c>
      <c r="Y41" s="60" t="str">
        <f>IF($F31&gt;=5,IF(BF41="","",BF41),"")</f>
        <v/>
      </c>
      <c r="Z41" s="67"/>
      <c r="AA41" s="60"/>
      <c r="AB41" s="60"/>
      <c r="AC41" s="60"/>
      <c r="AD41" s="60">
        <f t="shared" si="62"/>
        <v>0</v>
      </c>
      <c r="AE41" s="67"/>
      <c r="AF41" s="60"/>
      <c r="AG41" s="60"/>
      <c r="AH41" s="60"/>
      <c r="AI41" s="60">
        <f t="shared" si="63"/>
        <v>0</v>
      </c>
      <c r="AJ41" s="67"/>
      <c r="AK41" s="60"/>
      <c r="AL41" s="60"/>
      <c r="AM41" s="60"/>
      <c r="AN41" s="60">
        <f t="shared" si="64"/>
        <v>0</v>
      </c>
      <c r="AO41" s="67"/>
      <c r="AP41" s="60"/>
      <c r="AQ41" s="60"/>
      <c r="AR41" s="60"/>
      <c r="AS41" s="60">
        <f t="shared" si="65"/>
        <v>0</v>
      </c>
      <c r="AT41" s="67"/>
      <c r="AU41" s="60"/>
      <c r="AV41" s="60"/>
      <c r="AW41" s="60"/>
      <c r="AX41" s="60">
        <f t="shared" si="66"/>
        <v>0</v>
      </c>
      <c r="AY41" s="67"/>
      <c r="AZ41" s="60"/>
      <c r="BA41" s="60"/>
      <c r="BB41" s="60"/>
      <c r="BC41" s="60">
        <f t="shared" si="67"/>
        <v>0</v>
      </c>
      <c r="BD41" s="67"/>
      <c r="BE41" s="60"/>
      <c r="BF41" s="60"/>
      <c r="BG41" s="60"/>
      <c r="BH41" s="60">
        <f t="shared" si="68"/>
        <v>0</v>
      </c>
      <c r="BI41" s="67"/>
      <c r="BJ41" s="60"/>
      <c r="BK41" s="60"/>
      <c r="BL41" s="60"/>
      <c r="BM41" s="60">
        <f t="shared" si="69"/>
        <v>0</v>
      </c>
      <c r="BN41" s="67"/>
      <c r="BO41" s="60">
        <v>36</v>
      </c>
      <c r="BQ41" s="60">
        <f>IF($F31=7,1,0)</f>
        <v>0</v>
      </c>
      <c r="BR41" s="60">
        <f>IF($F31=6,1,0)</f>
        <v>0</v>
      </c>
      <c r="BS41" s="60">
        <f>IF($F31=5,1,0)</f>
        <v>0</v>
      </c>
      <c r="BT41" s="60">
        <f>IF($F31=4,1,0)</f>
        <v>0</v>
      </c>
      <c r="BU41" s="60">
        <f>IF($F31=3,1,0)</f>
        <v>0</v>
      </c>
      <c r="BV41" s="60">
        <f>IF($F31=2,1,0)</f>
        <v>0</v>
      </c>
      <c r="BW41" s="60">
        <f>IF($F31=1,1,0)</f>
        <v>1</v>
      </c>
    </row>
    <row r="42" spans="1:75" s="66" customFormat="1" x14ac:dyDescent="0.25">
      <c r="A42" s="3"/>
      <c r="B42"/>
      <c r="C42"/>
      <c r="D42"/>
      <c r="E42" s="5"/>
      <c r="F42" s="5"/>
      <c r="G42" s="67"/>
      <c r="H42" s="60" t="str">
        <f t="shared" si="46"/>
        <v/>
      </c>
      <c r="I42" s="60" t="str">
        <f t="shared" si="47"/>
        <v/>
      </c>
      <c r="J42" s="60" t="str">
        <f t="shared" si="48"/>
        <v/>
      </c>
      <c r="K42" s="60" t="str">
        <f t="shared" si="49"/>
        <v/>
      </c>
      <c r="L42" s="60" t="str">
        <f t="shared" si="49"/>
        <v/>
      </c>
      <c r="M42" s="60" t="str">
        <f t="shared" si="50"/>
        <v/>
      </c>
      <c r="N42" s="60" t="str">
        <f t="shared" si="51"/>
        <v/>
      </c>
      <c r="O42" s="60" t="str">
        <f t="shared" si="52"/>
        <v/>
      </c>
      <c r="P42" s="67"/>
      <c r="Q42" s="56">
        <f t="shared" si="53"/>
        <v>0</v>
      </c>
      <c r="R42" s="60" t="str">
        <f>IF($F32&gt;=5,IF(AB42="","",AB42),"")</f>
        <v/>
      </c>
      <c r="S42" s="60" t="str">
        <f>IF($F32&gt;=5,IF(AG42="","",AG42),"")</f>
        <v/>
      </c>
      <c r="T42" s="60" t="str">
        <f>IF($F32&gt;=5,IF(AL42="","",AL42),"")</f>
        <v/>
      </c>
      <c r="U42" s="60" t="str">
        <f t="shared" si="70"/>
        <v/>
      </c>
      <c r="V42" s="60" t="str">
        <f t="shared" si="70"/>
        <v/>
      </c>
      <c r="W42" s="60" t="str">
        <f>IF($F32&gt;=5,IF(AV42="","",AV42),"")</f>
        <v/>
      </c>
      <c r="X42" s="60" t="str">
        <f>IF($F32&gt;=5,IF(BA42="","",BA42),"")</f>
        <v/>
      </c>
      <c r="Y42" s="60" t="str">
        <f>IF($F32&gt;=5,IF(BF42="","",BF42),"")</f>
        <v/>
      </c>
      <c r="Z42" s="67"/>
      <c r="AA42" s="60"/>
      <c r="AB42" s="60"/>
      <c r="AC42" s="60"/>
      <c r="AD42" s="60">
        <f t="shared" si="62"/>
        <v>0</v>
      </c>
      <c r="AE42" s="67"/>
      <c r="AF42" s="60"/>
      <c r="AG42" s="60"/>
      <c r="AH42" s="60"/>
      <c r="AI42" s="60">
        <f t="shared" si="63"/>
        <v>0</v>
      </c>
      <c r="AJ42" s="67"/>
      <c r="AK42" s="60"/>
      <c r="AL42" s="60"/>
      <c r="AM42" s="60"/>
      <c r="AN42" s="60">
        <f t="shared" si="64"/>
        <v>0</v>
      </c>
      <c r="AO42" s="67"/>
      <c r="AP42" s="60"/>
      <c r="AQ42" s="60"/>
      <c r="AR42" s="60"/>
      <c r="AS42" s="60">
        <f t="shared" si="65"/>
        <v>0</v>
      </c>
      <c r="AT42" s="67"/>
      <c r="AU42" s="60"/>
      <c r="AV42" s="60"/>
      <c r="AW42" s="60"/>
      <c r="AX42" s="60">
        <f t="shared" si="66"/>
        <v>0</v>
      </c>
      <c r="AY42" s="67"/>
      <c r="AZ42" s="60"/>
      <c r="BA42" s="60"/>
      <c r="BB42" s="60"/>
      <c r="BC42" s="60">
        <f t="shared" si="67"/>
        <v>0</v>
      </c>
      <c r="BD42" s="67"/>
      <c r="BE42" s="60"/>
      <c r="BF42" s="60"/>
      <c r="BG42" s="60"/>
      <c r="BH42" s="60">
        <f t="shared" si="68"/>
        <v>0</v>
      </c>
      <c r="BI42" s="67"/>
      <c r="BJ42" s="60"/>
      <c r="BK42" s="60"/>
      <c r="BL42" s="60"/>
      <c r="BM42" s="60">
        <f t="shared" si="69"/>
        <v>0</v>
      </c>
      <c r="BN42" s="67"/>
      <c r="BO42" s="60">
        <v>37</v>
      </c>
      <c r="BQ42" s="60">
        <f>IF($F32=7,1,0)</f>
        <v>0</v>
      </c>
      <c r="BR42" s="60">
        <f>IF($F32=6,1,0)</f>
        <v>0</v>
      </c>
      <c r="BS42" s="60">
        <f>IF($F32=5,1,0)</f>
        <v>0</v>
      </c>
      <c r="BT42" s="60">
        <f>IF($F32=4,1,0)</f>
        <v>0</v>
      </c>
      <c r="BU42" s="60">
        <f>IF($F32=3,1,0)</f>
        <v>0</v>
      </c>
      <c r="BV42" s="60">
        <f>IF($F32=2,1,0)</f>
        <v>0</v>
      </c>
      <c r="BW42" s="60">
        <f>IF($F32=1,1,0)</f>
        <v>1</v>
      </c>
    </row>
    <row r="43" spans="1:75" s="66" customFormat="1" x14ac:dyDescent="0.25">
      <c r="A43" s="3"/>
      <c r="B43"/>
      <c r="C43"/>
      <c r="D43"/>
      <c r="E43" s="5"/>
      <c r="F43" s="5"/>
      <c r="G43" s="67"/>
      <c r="H43" s="60" t="str">
        <f t="shared" si="46"/>
        <v/>
      </c>
      <c r="I43" s="60" t="str">
        <f t="shared" si="47"/>
        <v/>
      </c>
      <c r="J43" s="60" t="str">
        <f t="shared" si="48"/>
        <v/>
      </c>
      <c r="K43" s="60" t="str">
        <f t="shared" si="49"/>
        <v/>
      </c>
      <c r="L43" s="60" t="str">
        <f t="shared" si="49"/>
        <v/>
      </c>
      <c r="M43" s="60" t="str">
        <f t="shared" si="50"/>
        <v/>
      </c>
      <c r="N43" s="60" t="str">
        <f t="shared" si="51"/>
        <v/>
      </c>
      <c r="O43" s="60" t="str">
        <f t="shared" si="52"/>
        <v/>
      </c>
      <c r="P43" s="67"/>
      <c r="Q43" s="56">
        <f t="shared" si="53"/>
        <v>0</v>
      </c>
      <c r="R43" s="60" t="str">
        <f>IF($F33&gt;=5,IF(AB43="","",AB43),"")</f>
        <v/>
      </c>
      <c r="S43" s="60" t="str">
        <f>IF($F33&gt;=5,IF(AG43="","",AG43),"")</f>
        <v/>
      </c>
      <c r="T43" s="60" t="str">
        <f>IF($F33&gt;=5,IF(AL43="","",AL43),"")</f>
        <v/>
      </c>
      <c r="U43" s="60" t="str">
        <f t="shared" si="70"/>
        <v/>
      </c>
      <c r="V43" s="60" t="str">
        <f t="shared" si="70"/>
        <v/>
      </c>
      <c r="W43" s="60" t="str">
        <f>IF($F33&gt;=5,IF(AV43="","",AV43),"")</f>
        <v/>
      </c>
      <c r="X43" s="60" t="str">
        <f>IF($F33&gt;=5,IF(BA43="","",BA43),"")</f>
        <v/>
      </c>
      <c r="Y43" s="60" t="str">
        <f>IF($F33&gt;=5,IF(BF43="","",BF43),"")</f>
        <v/>
      </c>
      <c r="Z43" s="67"/>
      <c r="AA43" s="60"/>
      <c r="AB43" s="60"/>
      <c r="AC43" s="60"/>
      <c r="AD43" s="60">
        <f t="shared" si="62"/>
        <v>0</v>
      </c>
      <c r="AE43" s="67"/>
      <c r="AF43" s="60"/>
      <c r="AG43" s="60"/>
      <c r="AH43" s="60"/>
      <c r="AI43" s="60">
        <f t="shared" si="63"/>
        <v>0</v>
      </c>
      <c r="AJ43" s="67"/>
      <c r="AK43" s="60"/>
      <c r="AL43" s="60"/>
      <c r="AM43" s="60"/>
      <c r="AN43" s="60">
        <f t="shared" si="64"/>
        <v>0</v>
      </c>
      <c r="AO43" s="67"/>
      <c r="AP43" s="60"/>
      <c r="AQ43" s="60"/>
      <c r="AR43" s="60"/>
      <c r="AS43" s="60">
        <f t="shared" si="65"/>
        <v>0</v>
      </c>
      <c r="AT43" s="67"/>
      <c r="AU43" s="60"/>
      <c r="AV43" s="60"/>
      <c r="AW43" s="60"/>
      <c r="AX43" s="60">
        <f t="shared" si="66"/>
        <v>0</v>
      </c>
      <c r="AY43" s="67"/>
      <c r="AZ43" s="60"/>
      <c r="BA43" s="60"/>
      <c r="BB43" s="60"/>
      <c r="BC43" s="60">
        <f t="shared" si="67"/>
        <v>0</v>
      </c>
      <c r="BD43" s="67"/>
      <c r="BE43" s="60"/>
      <c r="BF43" s="60"/>
      <c r="BG43" s="60"/>
      <c r="BH43" s="60">
        <f t="shared" si="68"/>
        <v>0</v>
      </c>
      <c r="BI43" s="67"/>
      <c r="BJ43" s="60"/>
      <c r="BK43" s="60"/>
      <c r="BL43" s="60"/>
      <c r="BM43" s="60">
        <f t="shared" si="69"/>
        <v>0</v>
      </c>
      <c r="BN43" s="67"/>
      <c r="BO43" s="60">
        <v>38</v>
      </c>
      <c r="BQ43" s="60">
        <f>IF($F33=7,1,0)</f>
        <v>0</v>
      </c>
      <c r="BR43" s="60">
        <f>IF($F33=6,1,0)</f>
        <v>0</v>
      </c>
      <c r="BS43" s="60">
        <f>IF($F33=5,1,0)</f>
        <v>0</v>
      </c>
      <c r="BT43" s="60">
        <f>IF($F33=4,1,0)</f>
        <v>0</v>
      </c>
      <c r="BU43" s="60">
        <f>IF($F33=3,1,0)</f>
        <v>0</v>
      </c>
      <c r="BV43" s="60">
        <f>IF($F33=2,1,0)</f>
        <v>0</v>
      </c>
      <c r="BW43" s="60">
        <f>IF($F33=1,1,0)</f>
        <v>1</v>
      </c>
    </row>
    <row r="44" spans="1:75" s="66" customFormat="1" x14ac:dyDescent="0.25">
      <c r="A44" s="3"/>
      <c r="B44"/>
      <c r="C44"/>
      <c r="D44"/>
      <c r="E44" s="5"/>
      <c r="F44" s="5"/>
      <c r="G44" s="67"/>
      <c r="H44" s="60" t="str">
        <f t="shared" si="46"/>
        <v/>
      </c>
      <c r="I44" s="60" t="str">
        <f t="shared" si="47"/>
        <v/>
      </c>
      <c r="J44" s="60" t="str">
        <f t="shared" si="48"/>
        <v/>
      </c>
      <c r="K44" s="60" t="str">
        <f t="shared" si="49"/>
        <v/>
      </c>
      <c r="L44" s="60" t="str">
        <f t="shared" si="49"/>
        <v/>
      </c>
      <c r="M44" s="60" t="str">
        <f t="shared" si="50"/>
        <v/>
      </c>
      <c r="N44" s="60" t="str">
        <f t="shared" si="51"/>
        <v/>
      </c>
      <c r="O44" s="60" t="str">
        <f t="shared" si="52"/>
        <v/>
      </c>
      <c r="P44" s="67"/>
      <c r="Q44" s="56">
        <f t="shared" si="53"/>
        <v>0</v>
      </c>
      <c r="R44" s="60" t="str">
        <f>IF($F33&gt;=5,IF(AB44="","",AB44),"")</f>
        <v/>
      </c>
      <c r="S44" s="60" t="str">
        <f>IF($F33&gt;=5,IF(AG44="","",AG44),"")</f>
        <v/>
      </c>
      <c r="T44" s="60" t="str">
        <f>IF($F33&gt;=5,IF(AL44="","",AL44),"")</f>
        <v/>
      </c>
      <c r="U44" s="60" t="str">
        <f>IF($F33&gt;=5,IF(AQ44="","",AQ44),"")</f>
        <v/>
      </c>
      <c r="V44" s="60" t="str">
        <f>IF($F33&gt;=5,IF(AR44="","",AR44),"")</f>
        <v/>
      </c>
      <c r="W44" s="60" t="str">
        <f>IF($F33&gt;=5,IF(AV44="","",AV44),"")</f>
        <v/>
      </c>
      <c r="X44" s="60" t="str">
        <f>IF($F33&gt;=5,IF(BA44="","",BA44),"")</f>
        <v/>
      </c>
      <c r="Y44" s="60" t="str">
        <f>IF($F33&gt;=5,IF(BF44="","",BF44),"")</f>
        <v/>
      </c>
      <c r="Z44" s="67"/>
      <c r="AA44" s="60"/>
      <c r="AB44" s="60"/>
      <c r="AC44" s="60"/>
      <c r="AD44" s="60">
        <f t="shared" si="62"/>
        <v>0</v>
      </c>
      <c r="AE44" s="67"/>
      <c r="AF44" s="60"/>
      <c r="AG44" s="60"/>
      <c r="AH44" s="60"/>
      <c r="AI44" s="60">
        <f t="shared" si="63"/>
        <v>0</v>
      </c>
      <c r="AJ44" s="67"/>
      <c r="AK44" s="60"/>
      <c r="AL44" s="60"/>
      <c r="AM44" s="60"/>
      <c r="AN44" s="60">
        <f t="shared" si="64"/>
        <v>0</v>
      </c>
      <c r="AO44" s="67"/>
      <c r="AP44" s="60"/>
      <c r="AQ44" s="60"/>
      <c r="AR44" s="60"/>
      <c r="AS44" s="60">
        <f t="shared" si="65"/>
        <v>0</v>
      </c>
      <c r="AT44" s="67"/>
      <c r="AU44" s="60"/>
      <c r="AV44" s="60"/>
      <c r="AW44" s="60"/>
      <c r="AX44" s="60">
        <f t="shared" si="66"/>
        <v>0</v>
      </c>
      <c r="AY44" s="67"/>
      <c r="AZ44" s="60"/>
      <c r="BA44" s="60"/>
      <c r="BB44" s="60"/>
      <c r="BC44" s="60">
        <f t="shared" si="67"/>
        <v>0</v>
      </c>
      <c r="BD44" s="67"/>
      <c r="BE44" s="60"/>
      <c r="BF44" s="60"/>
      <c r="BG44" s="60"/>
      <c r="BH44" s="60">
        <f t="shared" si="68"/>
        <v>0</v>
      </c>
      <c r="BI44" s="67"/>
      <c r="BJ44" s="60"/>
      <c r="BK44" s="60"/>
      <c r="BL44" s="60"/>
      <c r="BM44" s="60">
        <f t="shared" si="69"/>
        <v>0</v>
      </c>
      <c r="BN44" s="67"/>
      <c r="BO44" s="60">
        <v>39</v>
      </c>
      <c r="BQ44" s="60">
        <f>IF($F33=7,1,0)</f>
        <v>0</v>
      </c>
      <c r="BR44" s="60">
        <f>IF($F33=6,1,0)</f>
        <v>0</v>
      </c>
      <c r="BS44" s="60">
        <f>IF($F33=5,1,0)</f>
        <v>0</v>
      </c>
      <c r="BT44" s="60">
        <f>IF($F33=4,1,0)</f>
        <v>0</v>
      </c>
      <c r="BU44" s="60">
        <f>IF($F33=3,1,0)</f>
        <v>0</v>
      </c>
      <c r="BV44" s="60">
        <f>IF($F33=2,1,0)</f>
        <v>0</v>
      </c>
      <c r="BW44" s="60">
        <f>IF($F33=1,1,0)</f>
        <v>1</v>
      </c>
    </row>
    <row r="45" spans="1:75" s="66" customFormat="1" x14ac:dyDescent="0.25">
      <c r="A45" s="3"/>
      <c r="B45"/>
      <c r="C45"/>
      <c r="D45"/>
      <c r="E45" s="5"/>
      <c r="F45" s="5"/>
      <c r="G45" s="67"/>
      <c r="H45" s="60" t="str">
        <f t="shared" si="46"/>
        <v/>
      </c>
      <c r="I45" s="60" t="str">
        <f t="shared" si="47"/>
        <v/>
      </c>
      <c r="J45" s="60" t="str">
        <f t="shared" si="48"/>
        <v/>
      </c>
      <c r="K45" s="60" t="str">
        <f t="shared" si="49"/>
        <v/>
      </c>
      <c r="L45" s="60" t="str">
        <f t="shared" si="49"/>
        <v/>
      </c>
      <c r="M45" s="60" t="str">
        <f t="shared" si="50"/>
        <v/>
      </c>
      <c r="N45" s="60" t="str">
        <f t="shared" si="51"/>
        <v/>
      </c>
      <c r="O45" s="60" t="str">
        <f t="shared" si="52"/>
        <v/>
      </c>
      <c r="P45" s="67"/>
      <c r="Q45" s="56">
        <f t="shared" si="53"/>
        <v>0</v>
      </c>
      <c r="R45" s="60" t="str">
        <f>IF($F34&gt;=5,IF(AB45="","",AB45),"")</f>
        <v/>
      </c>
      <c r="S45" s="60" t="str">
        <f>IF($F34&gt;=5,IF(AG45="","",AG45),"")</f>
        <v/>
      </c>
      <c r="T45" s="60" t="str">
        <f>IF($F34&gt;=5,IF(AL45="","",AL45),"")</f>
        <v/>
      </c>
      <c r="U45" s="60" t="str">
        <f>IF($F34&gt;=5,IF(AQ45="","",AQ45),"")</f>
        <v/>
      </c>
      <c r="V45" s="60" t="str">
        <f>IF($F34&gt;=5,IF(AR45="","",AR45),"")</f>
        <v/>
      </c>
      <c r="W45" s="60" t="str">
        <f>IF($F34&gt;=5,IF(AV45="","",AV45),"")</f>
        <v/>
      </c>
      <c r="X45" s="60" t="str">
        <f>IF($F34&gt;=5,IF(BA45="","",BA45),"")</f>
        <v/>
      </c>
      <c r="Y45" s="60" t="str">
        <f>IF($F34&gt;=5,IF(BF45="","",BF45),"")</f>
        <v/>
      </c>
      <c r="Z45" s="67"/>
      <c r="AA45" s="60"/>
      <c r="AB45" s="60"/>
      <c r="AC45" s="60"/>
      <c r="AD45" s="60">
        <f t="shared" si="62"/>
        <v>0</v>
      </c>
      <c r="AE45" s="67"/>
      <c r="AF45" s="60"/>
      <c r="AG45" s="60"/>
      <c r="AH45" s="60"/>
      <c r="AI45" s="60">
        <f t="shared" si="63"/>
        <v>0</v>
      </c>
      <c r="AJ45" s="67"/>
      <c r="AK45" s="60"/>
      <c r="AL45" s="60"/>
      <c r="AM45" s="60"/>
      <c r="AN45" s="60">
        <f t="shared" si="64"/>
        <v>0</v>
      </c>
      <c r="AO45" s="67"/>
      <c r="AP45" s="60"/>
      <c r="AQ45" s="60"/>
      <c r="AR45" s="60"/>
      <c r="AS45" s="60">
        <f t="shared" si="65"/>
        <v>0</v>
      </c>
      <c r="AT45" s="67"/>
      <c r="AU45" s="60"/>
      <c r="AV45" s="60"/>
      <c r="AW45" s="60"/>
      <c r="AX45" s="60">
        <f t="shared" si="66"/>
        <v>0</v>
      </c>
      <c r="AY45" s="67"/>
      <c r="AZ45" s="60"/>
      <c r="BA45" s="60"/>
      <c r="BB45" s="60"/>
      <c r="BC45" s="60">
        <f t="shared" si="67"/>
        <v>0</v>
      </c>
      <c r="BD45" s="67"/>
      <c r="BE45" s="60"/>
      <c r="BF45" s="60"/>
      <c r="BG45" s="60"/>
      <c r="BH45" s="60">
        <f t="shared" si="68"/>
        <v>0</v>
      </c>
      <c r="BI45" s="67"/>
      <c r="BJ45" s="60"/>
      <c r="BK45" s="60"/>
      <c r="BL45" s="60"/>
      <c r="BM45" s="60">
        <f t="shared" si="69"/>
        <v>0</v>
      </c>
      <c r="BN45" s="67"/>
      <c r="BO45" s="60">
        <v>40</v>
      </c>
      <c r="BQ45" s="60">
        <f>IF($F34=7,1,0)</f>
        <v>0</v>
      </c>
      <c r="BR45" s="60">
        <f>IF($F34=6,1,0)</f>
        <v>0</v>
      </c>
      <c r="BS45" s="60">
        <f>IF($F34=5,1,0)</f>
        <v>0</v>
      </c>
      <c r="BT45" s="60">
        <f>IF($F34=4,1,0)</f>
        <v>0</v>
      </c>
      <c r="BU45" s="60">
        <f>IF($F34=3,1,0)</f>
        <v>0</v>
      </c>
      <c r="BV45" s="60">
        <f>IF($F34=2,1,0)</f>
        <v>0</v>
      </c>
      <c r="BW45" s="60">
        <f>IF($F34=1,1,0)</f>
        <v>1</v>
      </c>
    </row>
    <row r="46" spans="1:75" s="66" customFormat="1" x14ac:dyDescent="0.25">
      <c r="A46" s="3"/>
      <c r="B46"/>
      <c r="C46"/>
      <c r="D46"/>
      <c r="E46" s="5"/>
      <c r="F46" s="5"/>
      <c r="G46" s="67"/>
      <c r="H46" s="60" t="str">
        <f t="shared" si="46"/>
        <v/>
      </c>
      <c r="I46" s="60" t="str">
        <f t="shared" si="47"/>
        <v/>
      </c>
      <c r="J46" s="60" t="str">
        <f t="shared" si="48"/>
        <v/>
      </c>
      <c r="K46" s="60" t="str">
        <f t="shared" si="49"/>
        <v/>
      </c>
      <c r="L46" s="60" t="str">
        <f t="shared" si="49"/>
        <v/>
      </c>
      <c r="M46" s="60" t="str">
        <f t="shared" si="50"/>
        <v/>
      </c>
      <c r="N46" s="60" t="str">
        <f t="shared" si="51"/>
        <v/>
      </c>
      <c r="O46" s="60" t="str">
        <f t="shared" si="52"/>
        <v/>
      </c>
      <c r="P46" s="67"/>
      <c r="Q46" s="56">
        <f t="shared" si="53"/>
        <v>0</v>
      </c>
      <c r="R46" s="60" t="str">
        <f t="shared" ref="R46:R52" si="71">IF($F35&gt;=5,IF(AB46="","",AB46),"")</f>
        <v/>
      </c>
      <c r="S46" s="60" t="str">
        <f t="shared" ref="S46:S52" si="72">IF($F35&gt;=5,IF(AG46="","",AG46),"")</f>
        <v/>
      </c>
      <c r="T46" s="60" t="str">
        <f t="shared" ref="T46:T52" si="73">IF($F35&gt;=5,IF(AL46="","",AL46),"")</f>
        <v/>
      </c>
      <c r="U46" s="60" t="str">
        <f t="shared" ref="U46:V46" si="74">IF($F35&gt;=5,IF(AQ46="","",AQ46),"")</f>
        <v/>
      </c>
      <c r="V46" s="60" t="str">
        <f t="shared" si="74"/>
        <v/>
      </c>
      <c r="W46" s="60" t="str">
        <f t="shared" ref="W46:W52" si="75">IF($F35&gt;=5,IF(AV46="","",AV46),"")</f>
        <v/>
      </c>
      <c r="X46" s="60" t="str">
        <f t="shared" ref="X46:X52" si="76">IF($F35&gt;=5,IF(BA46="","",BA46),"")</f>
        <v/>
      </c>
      <c r="Y46" s="60" t="str">
        <f t="shared" ref="Y46:Y52" si="77">IF($F35&gt;=5,IF(BF46="","",BF46),"")</f>
        <v/>
      </c>
      <c r="Z46" s="67"/>
      <c r="AA46" s="60"/>
      <c r="AB46" s="60"/>
      <c r="AC46" s="60"/>
      <c r="AD46" s="60">
        <f t="shared" si="62"/>
        <v>0</v>
      </c>
      <c r="AE46" s="67"/>
      <c r="AF46" s="60"/>
      <c r="AG46" s="60"/>
      <c r="AH46" s="60"/>
      <c r="AI46" s="60">
        <f t="shared" si="63"/>
        <v>0</v>
      </c>
      <c r="AJ46" s="67"/>
      <c r="AK46" s="60"/>
      <c r="AL46" s="60"/>
      <c r="AM46" s="60"/>
      <c r="AN46" s="60">
        <f t="shared" si="64"/>
        <v>0</v>
      </c>
      <c r="AO46" s="67"/>
      <c r="AP46" s="60"/>
      <c r="AQ46" s="60"/>
      <c r="AR46" s="60"/>
      <c r="AS46" s="60">
        <f t="shared" si="65"/>
        <v>0</v>
      </c>
      <c r="AT46" s="67"/>
      <c r="AU46" s="60"/>
      <c r="AV46" s="60"/>
      <c r="AW46" s="60"/>
      <c r="AX46" s="60">
        <f t="shared" si="66"/>
        <v>0</v>
      </c>
      <c r="AY46" s="67"/>
      <c r="AZ46" s="60"/>
      <c r="BA46" s="60"/>
      <c r="BB46" s="60"/>
      <c r="BC46" s="60">
        <f t="shared" si="67"/>
        <v>0</v>
      </c>
      <c r="BD46" s="67"/>
      <c r="BE46" s="60"/>
      <c r="BF46" s="60"/>
      <c r="BG46" s="60"/>
      <c r="BH46" s="60">
        <f t="shared" si="68"/>
        <v>0</v>
      </c>
      <c r="BI46" s="67"/>
      <c r="BJ46" s="60"/>
      <c r="BK46" s="60"/>
      <c r="BL46" s="60"/>
      <c r="BM46" s="60">
        <f t="shared" si="69"/>
        <v>0</v>
      </c>
      <c r="BN46" s="67"/>
      <c r="BO46" s="60">
        <v>41</v>
      </c>
      <c r="BQ46" s="60">
        <f t="shared" ref="BQ46:BQ52" si="78">IF($F35=7,1,0)</f>
        <v>0</v>
      </c>
      <c r="BR46" s="60">
        <f t="shared" ref="BR46:BR52" si="79">IF($F35=6,1,0)</f>
        <v>0</v>
      </c>
      <c r="BS46" s="60">
        <f t="shared" ref="BS46:BS52" si="80">IF($F35=5,1,0)</f>
        <v>0</v>
      </c>
      <c r="BT46" s="60">
        <f t="shared" ref="BT46:BT52" si="81">IF($F35=4,1,0)</f>
        <v>0</v>
      </c>
      <c r="BU46" s="60">
        <f t="shared" ref="BU46:BU52" si="82">IF($F35=3,1,0)</f>
        <v>0</v>
      </c>
      <c r="BV46" s="60">
        <f t="shared" ref="BV46:BV52" si="83">IF($F35=2,1,0)</f>
        <v>0</v>
      </c>
      <c r="BW46" s="60">
        <f t="shared" ref="BW46:BW52" si="84">IF($F35=1,1,0)</f>
        <v>1</v>
      </c>
    </row>
    <row r="47" spans="1:75" s="66" customFormat="1" x14ac:dyDescent="0.25">
      <c r="A47" s="3"/>
      <c r="B47"/>
      <c r="C47"/>
      <c r="D47"/>
      <c r="E47" s="5"/>
      <c r="F47"/>
      <c r="G47" s="67"/>
      <c r="H47" s="60" t="str">
        <f t="shared" si="46"/>
        <v/>
      </c>
      <c r="I47" s="60" t="str">
        <f t="shared" si="47"/>
        <v/>
      </c>
      <c r="J47" s="60" t="str">
        <f t="shared" si="48"/>
        <v/>
      </c>
      <c r="K47" s="60" t="str">
        <f t="shared" si="49"/>
        <v/>
      </c>
      <c r="L47" s="60" t="str">
        <f t="shared" si="49"/>
        <v/>
      </c>
      <c r="M47" s="60" t="str">
        <f t="shared" si="50"/>
        <v/>
      </c>
      <c r="N47" s="60" t="str">
        <f t="shared" si="51"/>
        <v/>
      </c>
      <c r="O47" s="60" t="str">
        <f t="shared" si="52"/>
        <v/>
      </c>
      <c r="P47" s="67"/>
      <c r="Q47" s="56">
        <f t="shared" si="53"/>
        <v>0</v>
      </c>
      <c r="R47" s="60" t="str">
        <f t="shared" si="71"/>
        <v/>
      </c>
      <c r="S47" s="60" t="str">
        <f t="shared" si="72"/>
        <v/>
      </c>
      <c r="T47" s="60" t="str">
        <f t="shared" si="73"/>
        <v/>
      </c>
      <c r="U47" s="60" t="str">
        <f t="shared" ref="U47:V47" si="85">IF($F36&gt;=5,IF(AQ47="","",AQ47),"")</f>
        <v/>
      </c>
      <c r="V47" s="60" t="str">
        <f t="shared" si="85"/>
        <v/>
      </c>
      <c r="W47" s="60" t="str">
        <f t="shared" si="75"/>
        <v/>
      </c>
      <c r="X47" s="60" t="str">
        <f t="shared" si="76"/>
        <v/>
      </c>
      <c r="Y47" s="60" t="str">
        <f t="shared" si="77"/>
        <v/>
      </c>
      <c r="Z47" s="67"/>
      <c r="AA47" s="60"/>
      <c r="AB47" s="60"/>
      <c r="AC47" s="60"/>
      <c r="AD47" s="60">
        <f t="shared" si="62"/>
        <v>0</v>
      </c>
      <c r="AE47" s="67"/>
      <c r="AF47" s="60"/>
      <c r="AG47" s="60"/>
      <c r="AH47" s="60"/>
      <c r="AI47" s="60">
        <f t="shared" si="63"/>
        <v>0</v>
      </c>
      <c r="AJ47" s="67"/>
      <c r="AK47" s="60"/>
      <c r="AL47" s="60"/>
      <c r="AM47" s="60"/>
      <c r="AN47" s="60">
        <f t="shared" si="64"/>
        <v>0</v>
      </c>
      <c r="AO47" s="67"/>
      <c r="AP47" s="60"/>
      <c r="AQ47" s="60"/>
      <c r="AR47" s="60"/>
      <c r="AS47" s="60">
        <f t="shared" si="65"/>
        <v>0</v>
      </c>
      <c r="AT47" s="67"/>
      <c r="AU47" s="60"/>
      <c r="AV47" s="60"/>
      <c r="AW47" s="60"/>
      <c r="AX47" s="60">
        <f t="shared" si="66"/>
        <v>0</v>
      </c>
      <c r="AY47" s="67"/>
      <c r="AZ47" s="60"/>
      <c r="BA47" s="60"/>
      <c r="BB47" s="60"/>
      <c r="BC47" s="60">
        <f t="shared" si="67"/>
        <v>0</v>
      </c>
      <c r="BD47" s="67"/>
      <c r="BE47" s="60"/>
      <c r="BF47" s="60"/>
      <c r="BG47" s="60"/>
      <c r="BH47" s="60">
        <f t="shared" si="68"/>
        <v>0</v>
      </c>
      <c r="BI47" s="67"/>
      <c r="BJ47" s="60"/>
      <c r="BK47" s="60"/>
      <c r="BL47" s="60"/>
      <c r="BM47" s="60">
        <f t="shared" si="69"/>
        <v>0</v>
      </c>
      <c r="BN47" s="67"/>
      <c r="BO47" s="60">
        <v>42</v>
      </c>
      <c r="BQ47" s="60">
        <f t="shared" si="78"/>
        <v>0</v>
      </c>
      <c r="BR47" s="60">
        <f t="shared" si="79"/>
        <v>0</v>
      </c>
      <c r="BS47" s="60">
        <f t="shared" si="80"/>
        <v>0</v>
      </c>
      <c r="BT47" s="60">
        <f t="shared" si="81"/>
        <v>0</v>
      </c>
      <c r="BU47" s="60">
        <f t="shared" si="82"/>
        <v>0</v>
      </c>
      <c r="BV47" s="60">
        <f t="shared" si="83"/>
        <v>0</v>
      </c>
      <c r="BW47" s="60">
        <f t="shared" si="84"/>
        <v>1</v>
      </c>
    </row>
    <row r="48" spans="1:75" s="66" customFormat="1" x14ac:dyDescent="0.25">
      <c r="A48" s="3"/>
      <c r="B48"/>
      <c r="C48"/>
      <c r="D48"/>
      <c r="E48" s="5"/>
      <c r="F48"/>
      <c r="G48" s="67"/>
      <c r="H48" s="60" t="str">
        <f t="shared" si="46"/>
        <v/>
      </c>
      <c r="I48" s="60" t="str">
        <f t="shared" si="47"/>
        <v/>
      </c>
      <c r="J48" s="60" t="str">
        <f t="shared" si="48"/>
        <v/>
      </c>
      <c r="K48" s="60" t="str">
        <f t="shared" si="49"/>
        <v/>
      </c>
      <c r="L48" s="60" t="str">
        <f t="shared" si="49"/>
        <v/>
      </c>
      <c r="M48" s="60" t="str">
        <f t="shared" si="50"/>
        <v/>
      </c>
      <c r="N48" s="60" t="str">
        <f t="shared" si="51"/>
        <v/>
      </c>
      <c r="O48" s="60" t="str">
        <f t="shared" si="52"/>
        <v/>
      </c>
      <c r="P48" s="67"/>
      <c r="Q48" s="56">
        <f t="shared" si="53"/>
        <v>0</v>
      </c>
      <c r="R48" s="60" t="str">
        <f t="shared" si="71"/>
        <v/>
      </c>
      <c r="S48" s="60" t="str">
        <f t="shared" si="72"/>
        <v/>
      </c>
      <c r="T48" s="60" t="str">
        <f t="shared" si="73"/>
        <v/>
      </c>
      <c r="U48" s="60" t="str">
        <f t="shared" ref="U48:V48" si="86">IF($F37&gt;=5,IF(AQ48="","",AQ48),"")</f>
        <v/>
      </c>
      <c r="V48" s="60" t="str">
        <f t="shared" si="86"/>
        <v/>
      </c>
      <c r="W48" s="60" t="str">
        <f t="shared" si="75"/>
        <v/>
      </c>
      <c r="X48" s="60" t="str">
        <f t="shared" si="76"/>
        <v/>
      </c>
      <c r="Y48" s="60" t="str">
        <f t="shared" si="77"/>
        <v/>
      </c>
      <c r="Z48" s="67"/>
      <c r="AA48" s="60"/>
      <c r="AB48" s="60"/>
      <c r="AC48" s="60"/>
      <c r="AD48" s="60">
        <f t="shared" si="62"/>
        <v>0</v>
      </c>
      <c r="AE48" s="67"/>
      <c r="AF48" s="60"/>
      <c r="AG48" s="60"/>
      <c r="AH48" s="60"/>
      <c r="AI48" s="60">
        <f t="shared" si="63"/>
        <v>0</v>
      </c>
      <c r="AJ48" s="67"/>
      <c r="AK48" s="60"/>
      <c r="AL48" s="60"/>
      <c r="AM48" s="60"/>
      <c r="AN48" s="60">
        <f t="shared" si="64"/>
        <v>0</v>
      </c>
      <c r="AO48" s="67"/>
      <c r="AP48" s="60"/>
      <c r="AQ48" s="60"/>
      <c r="AR48" s="60"/>
      <c r="AS48" s="60">
        <f t="shared" si="65"/>
        <v>0</v>
      </c>
      <c r="AT48" s="67"/>
      <c r="AU48" s="60"/>
      <c r="AV48" s="60"/>
      <c r="AW48" s="60"/>
      <c r="AX48" s="60">
        <f t="shared" si="66"/>
        <v>0</v>
      </c>
      <c r="AY48" s="67"/>
      <c r="AZ48" s="60"/>
      <c r="BA48" s="60"/>
      <c r="BB48" s="60"/>
      <c r="BC48" s="60">
        <f t="shared" si="67"/>
        <v>0</v>
      </c>
      <c r="BD48" s="67"/>
      <c r="BE48" s="60"/>
      <c r="BF48" s="60"/>
      <c r="BG48" s="60"/>
      <c r="BH48" s="60">
        <f t="shared" si="68"/>
        <v>0</v>
      </c>
      <c r="BI48" s="67"/>
      <c r="BJ48" s="60"/>
      <c r="BK48" s="60"/>
      <c r="BL48" s="60"/>
      <c r="BM48" s="60">
        <f t="shared" si="69"/>
        <v>0</v>
      </c>
      <c r="BN48" s="67"/>
      <c r="BO48" s="60">
        <v>43</v>
      </c>
      <c r="BQ48" s="60">
        <f t="shared" si="78"/>
        <v>0</v>
      </c>
      <c r="BR48" s="60">
        <f t="shared" si="79"/>
        <v>0</v>
      </c>
      <c r="BS48" s="60">
        <f t="shared" si="80"/>
        <v>0</v>
      </c>
      <c r="BT48" s="60">
        <f t="shared" si="81"/>
        <v>0</v>
      </c>
      <c r="BU48" s="60">
        <f t="shared" si="82"/>
        <v>0</v>
      </c>
      <c r="BV48" s="60">
        <f t="shared" si="83"/>
        <v>0</v>
      </c>
      <c r="BW48" s="60">
        <f t="shared" si="84"/>
        <v>1</v>
      </c>
    </row>
    <row r="49" spans="1:75" s="66" customFormat="1" x14ac:dyDescent="0.25">
      <c r="A49" s="3"/>
      <c r="B49"/>
      <c r="C49"/>
      <c r="D49"/>
      <c r="E49" s="5"/>
      <c r="F49"/>
      <c r="G49" s="67"/>
      <c r="H49" s="60" t="str">
        <f t="shared" si="46"/>
        <v/>
      </c>
      <c r="I49" s="60" t="str">
        <f t="shared" si="47"/>
        <v/>
      </c>
      <c r="J49" s="60" t="str">
        <f t="shared" si="48"/>
        <v/>
      </c>
      <c r="K49" s="60" t="str">
        <f t="shared" si="49"/>
        <v/>
      </c>
      <c r="L49" s="60" t="str">
        <f t="shared" si="49"/>
        <v/>
      </c>
      <c r="M49" s="60" t="str">
        <f t="shared" si="50"/>
        <v/>
      </c>
      <c r="N49" s="60" t="str">
        <f t="shared" si="51"/>
        <v/>
      </c>
      <c r="O49" s="60" t="str">
        <f t="shared" si="52"/>
        <v/>
      </c>
      <c r="P49" s="67"/>
      <c r="Q49" s="56">
        <f t="shared" si="53"/>
        <v>0</v>
      </c>
      <c r="R49" s="60" t="str">
        <f t="shared" si="71"/>
        <v/>
      </c>
      <c r="S49" s="60" t="str">
        <f t="shared" si="72"/>
        <v/>
      </c>
      <c r="T49" s="60" t="str">
        <f t="shared" si="73"/>
        <v/>
      </c>
      <c r="U49" s="60" t="str">
        <f t="shared" ref="U49:V49" si="87">IF($F38&gt;=5,IF(AQ49="","",AQ49),"")</f>
        <v/>
      </c>
      <c r="V49" s="60" t="str">
        <f t="shared" si="87"/>
        <v/>
      </c>
      <c r="W49" s="60" t="str">
        <f t="shared" si="75"/>
        <v/>
      </c>
      <c r="X49" s="60" t="str">
        <f t="shared" si="76"/>
        <v/>
      </c>
      <c r="Y49" s="60" t="str">
        <f t="shared" si="77"/>
        <v/>
      </c>
      <c r="Z49" s="67"/>
      <c r="AA49" s="60"/>
      <c r="AB49" s="60"/>
      <c r="AC49" s="60"/>
      <c r="AD49" s="60">
        <f t="shared" si="62"/>
        <v>0</v>
      </c>
      <c r="AE49" s="67"/>
      <c r="AF49" s="60"/>
      <c r="AG49" s="60"/>
      <c r="AH49" s="60"/>
      <c r="AI49" s="60">
        <f t="shared" si="63"/>
        <v>0</v>
      </c>
      <c r="AJ49" s="67"/>
      <c r="AK49" s="60"/>
      <c r="AL49" s="60"/>
      <c r="AM49" s="60"/>
      <c r="AN49" s="60">
        <f t="shared" si="64"/>
        <v>0</v>
      </c>
      <c r="AO49" s="67"/>
      <c r="AP49" s="60"/>
      <c r="AQ49" s="60"/>
      <c r="AR49" s="60"/>
      <c r="AS49" s="60">
        <f t="shared" si="65"/>
        <v>0</v>
      </c>
      <c r="AT49" s="67"/>
      <c r="AU49" s="60"/>
      <c r="AV49" s="60"/>
      <c r="AW49" s="60"/>
      <c r="AX49" s="60">
        <f t="shared" si="66"/>
        <v>0</v>
      </c>
      <c r="AY49" s="67"/>
      <c r="AZ49" s="60"/>
      <c r="BA49" s="60"/>
      <c r="BB49" s="60"/>
      <c r="BC49" s="60">
        <f t="shared" si="67"/>
        <v>0</v>
      </c>
      <c r="BD49" s="67"/>
      <c r="BE49" s="60"/>
      <c r="BF49" s="60"/>
      <c r="BG49" s="60"/>
      <c r="BH49" s="60">
        <f t="shared" si="68"/>
        <v>0</v>
      </c>
      <c r="BI49" s="67"/>
      <c r="BJ49" s="60"/>
      <c r="BK49" s="60"/>
      <c r="BL49" s="60"/>
      <c r="BM49" s="60">
        <f t="shared" si="69"/>
        <v>0</v>
      </c>
      <c r="BN49" s="67"/>
      <c r="BO49" s="60">
        <v>44</v>
      </c>
      <c r="BQ49" s="60">
        <f t="shared" si="78"/>
        <v>0</v>
      </c>
      <c r="BR49" s="60">
        <f t="shared" si="79"/>
        <v>0</v>
      </c>
      <c r="BS49" s="60">
        <f t="shared" si="80"/>
        <v>0</v>
      </c>
      <c r="BT49" s="60">
        <f t="shared" si="81"/>
        <v>0</v>
      </c>
      <c r="BU49" s="60">
        <f t="shared" si="82"/>
        <v>0</v>
      </c>
      <c r="BV49" s="60">
        <f t="shared" si="83"/>
        <v>0</v>
      </c>
      <c r="BW49" s="60">
        <f t="shared" si="84"/>
        <v>1</v>
      </c>
    </row>
    <row r="50" spans="1:75" s="66" customFormat="1" x14ac:dyDescent="0.25">
      <c r="A50" s="3"/>
      <c r="B50"/>
      <c r="C50"/>
      <c r="D50"/>
      <c r="E50" s="3"/>
      <c r="F50"/>
      <c r="G50" s="67"/>
      <c r="H50" s="60" t="str">
        <f t="shared" si="46"/>
        <v/>
      </c>
      <c r="I50" s="60" t="str">
        <f t="shared" si="47"/>
        <v/>
      </c>
      <c r="J50" s="60" t="str">
        <f t="shared" si="48"/>
        <v/>
      </c>
      <c r="K50" s="60" t="str">
        <f t="shared" si="49"/>
        <v/>
      </c>
      <c r="L50" s="60" t="str">
        <f t="shared" si="49"/>
        <v/>
      </c>
      <c r="M50" s="60" t="str">
        <f t="shared" si="50"/>
        <v/>
      </c>
      <c r="N50" s="60" t="str">
        <f t="shared" si="51"/>
        <v/>
      </c>
      <c r="O50" s="60" t="str">
        <f t="shared" si="52"/>
        <v/>
      </c>
      <c r="P50" s="67"/>
      <c r="Q50" s="56">
        <f t="shared" si="53"/>
        <v>0</v>
      </c>
      <c r="R50" s="60" t="str">
        <f t="shared" si="71"/>
        <v/>
      </c>
      <c r="S50" s="60" t="str">
        <f t="shared" si="72"/>
        <v/>
      </c>
      <c r="T50" s="60" t="str">
        <f t="shared" si="73"/>
        <v/>
      </c>
      <c r="U50" s="60" t="str">
        <f t="shared" ref="U50:V50" si="88">IF($F39&gt;=5,IF(AQ50="","",AQ50),"")</f>
        <v/>
      </c>
      <c r="V50" s="60" t="str">
        <f t="shared" si="88"/>
        <v/>
      </c>
      <c r="W50" s="60" t="str">
        <f t="shared" si="75"/>
        <v/>
      </c>
      <c r="X50" s="60" t="str">
        <f t="shared" si="76"/>
        <v/>
      </c>
      <c r="Y50" s="60" t="str">
        <f t="shared" si="77"/>
        <v/>
      </c>
      <c r="Z50" s="67"/>
      <c r="AA50" s="60"/>
      <c r="AB50" s="60"/>
      <c r="AC50" s="60"/>
      <c r="AD50" s="60">
        <f t="shared" si="62"/>
        <v>0</v>
      </c>
      <c r="AE50" s="67"/>
      <c r="AF50" s="60"/>
      <c r="AG50" s="60"/>
      <c r="AH50" s="60"/>
      <c r="AI50" s="60">
        <f t="shared" si="63"/>
        <v>0</v>
      </c>
      <c r="AJ50" s="67"/>
      <c r="AK50" s="60"/>
      <c r="AL50" s="60"/>
      <c r="AM50" s="60"/>
      <c r="AN50" s="60">
        <f t="shared" si="64"/>
        <v>0</v>
      </c>
      <c r="AO50" s="67"/>
      <c r="AP50" s="60"/>
      <c r="AQ50" s="60"/>
      <c r="AR50" s="60"/>
      <c r="AS50" s="60">
        <f t="shared" si="65"/>
        <v>0</v>
      </c>
      <c r="AT50" s="67"/>
      <c r="AU50" s="60"/>
      <c r="AV50" s="60"/>
      <c r="AW50" s="60"/>
      <c r="AX50" s="60">
        <f t="shared" si="66"/>
        <v>0</v>
      </c>
      <c r="AY50" s="67"/>
      <c r="AZ50" s="60"/>
      <c r="BA50" s="60"/>
      <c r="BB50" s="60"/>
      <c r="BC50" s="60">
        <f t="shared" si="67"/>
        <v>0</v>
      </c>
      <c r="BD50" s="67"/>
      <c r="BE50" s="60"/>
      <c r="BF50" s="60"/>
      <c r="BG50" s="60"/>
      <c r="BH50" s="60">
        <f t="shared" si="68"/>
        <v>0</v>
      </c>
      <c r="BI50" s="67"/>
      <c r="BJ50" s="60"/>
      <c r="BK50" s="60"/>
      <c r="BL50" s="60"/>
      <c r="BM50" s="60">
        <f t="shared" si="69"/>
        <v>0</v>
      </c>
      <c r="BN50" s="67"/>
      <c r="BO50" s="60">
        <v>45</v>
      </c>
      <c r="BQ50" s="60">
        <f t="shared" si="78"/>
        <v>0</v>
      </c>
      <c r="BR50" s="60">
        <f t="shared" si="79"/>
        <v>0</v>
      </c>
      <c r="BS50" s="60">
        <f t="shared" si="80"/>
        <v>0</v>
      </c>
      <c r="BT50" s="60">
        <f t="shared" si="81"/>
        <v>0</v>
      </c>
      <c r="BU50" s="60">
        <f t="shared" si="82"/>
        <v>0</v>
      </c>
      <c r="BV50" s="60">
        <f t="shared" si="83"/>
        <v>0</v>
      </c>
      <c r="BW50" s="60">
        <f t="shared" si="84"/>
        <v>1</v>
      </c>
    </row>
    <row r="51" spans="1:75" s="66" customFormat="1" x14ac:dyDescent="0.25">
      <c r="A51"/>
      <c r="B51"/>
      <c r="C51"/>
      <c r="D51"/>
      <c r="E51" s="5"/>
      <c r="F51"/>
      <c r="G51" s="67"/>
      <c r="H51" s="60" t="str">
        <f t="shared" si="46"/>
        <v/>
      </c>
      <c r="I51" s="60" t="str">
        <f t="shared" si="47"/>
        <v/>
      </c>
      <c r="J51" s="60" t="str">
        <f t="shared" si="48"/>
        <v/>
      </c>
      <c r="K51" s="60" t="str">
        <f t="shared" ref="K51:L53" si="89">IF(AP51="","",AP51)</f>
        <v/>
      </c>
      <c r="L51" s="60" t="str">
        <f t="shared" si="89"/>
        <v/>
      </c>
      <c r="M51" s="60" t="str">
        <f t="shared" si="50"/>
        <v/>
      </c>
      <c r="N51" s="60" t="str">
        <f t="shared" si="51"/>
        <v/>
      </c>
      <c r="O51" s="60" t="str">
        <f t="shared" si="52"/>
        <v/>
      </c>
      <c r="P51" s="67"/>
      <c r="Q51" s="56">
        <f t="shared" si="53"/>
        <v>0</v>
      </c>
      <c r="R51" s="60" t="str">
        <f t="shared" si="71"/>
        <v/>
      </c>
      <c r="S51" s="60" t="str">
        <f t="shared" si="72"/>
        <v/>
      </c>
      <c r="T51" s="60" t="str">
        <f t="shared" si="73"/>
        <v/>
      </c>
      <c r="U51" s="60" t="str">
        <f t="shared" ref="U51:V51" si="90">IF($F40&gt;=5,IF(AQ51="","",AQ51),"")</f>
        <v/>
      </c>
      <c r="V51" s="60" t="str">
        <f t="shared" si="90"/>
        <v/>
      </c>
      <c r="W51" s="60" t="str">
        <f t="shared" si="75"/>
        <v/>
      </c>
      <c r="X51" s="60" t="str">
        <f t="shared" si="76"/>
        <v/>
      </c>
      <c r="Y51" s="60" t="str">
        <f t="shared" si="77"/>
        <v/>
      </c>
      <c r="Z51" s="67"/>
      <c r="AA51" s="60"/>
      <c r="AB51" s="60"/>
      <c r="AC51" s="60"/>
      <c r="AD51" s="60">
        <f t="shared" si="62"/>
        <v>0</v>
      </c>
      <c r="AE51" s="67"/>
      <c r="AF51" s="60"/>
      <c r="AG51" s="60"/>
      <c r="AH51" s="60"/>
      <c r="AI51" s="60">
        <f t="shared" si="63"/>
        <v>0</v>
      </c>
      <c r="AJ51" s="67"/>
      <c r="AK51" s="60"/>
      <c r="AL51" s="60"/>
      <c r="AM51" s="60"/>
      <c r="AN51" s="60">
        <f t="shared" si="64"/>
        <v>0</v>
      </c>
      <c r="AO51" s="67"/>
      <c r="AP51" s="60"/>
      <c r="AQ51" s="60"/>
      <c r="AR51" s="60"/>
      <c r="AS51" s="60">
        <f t="shared" si="65"/>
        <v>0</v>
      </c>
      <c r="AT51" s="67"/>
      <c r="AU51" s="60"/>
      <c r="AV51" s="60"/>
      <c r="AW51" s="60"/>
      <c r="AX51" s="60">
        <f t="shared" si="66"/>
        <v>0</v>
      </c>
      <c r="AY51" s="67"/>
      <c r="AZ51" s="60"/>
      <c r="BA51" s="60"/>
      <c r="BB51" s="60"/>
      <c r="BC51" s="60">
        <f t="shared" si="67"/>
        <v>0</v>
      </c>
      <c r="BD51" s="67"/>
      <c r="BE51" s="60"/>
      <c r="BF51" s="60"/>
      <c r="BG51" s="60"/>
      <c r="BH51" s="60">
        <f t="shared" si="68"/>
        <v>0</v>
      </c>
      <c r="BI51" s="67"/>
      <c r="BJ51" s="60"/>
      <c r="BK51" s="60"/>
      <c r="BL51" s="60"/>
      <c r="BM51" s="60">
        <f t="shared" si="69"/>
        <v>0</v>
      </c>
      <c r="BN51" s="67"/>
      <c r="BO51" s="60">
        <v>46</v>
      </c>
      <c r="BQ51" s="60">
        <f t="shared" si="78"/>
        <v>0</v>
      </c>
      <c r="BR51" s="60">
        <f t="shared" si="79"/>
        <v>0</v>
      </c>
      <c r="BS51" s="60">
        <f t="shared" si="80"/>
        <v>0</v>
      </c>
      <c r="BT51" s="60">
        <f t="shared" si="81"/>
        <v>0</v>
      </c>
      <c r="BU51" s="60">
        <f t="shared" si="82"/>
        <v>0</v>
      </c>
      <c r="BV51" s="60">
        <f t="shared" si="83"/>
        <v>0</v>
      </c>
      <c r="BW51" s="60">
        <f t="shared" si="84"/>
        <v>0</v>
      </c>
    </row>
    <row r="52" spans="1:75" s="66" customFormat="1" x14ac:dyDescent="0.25">
      <c r="A52"/>
      <c r="B52"/>
      <c r="C52"/>
      <c r="D52"/>
      <c r="E52" s="5"/>
      <c r="F52"/>
      <c r="G52" s="67"/>
      <c r="H52" s="60" t="str">
        <f t="shared" si="46"/>
        <v/>
      </c>
      <c r="I52" s="60" t="str">
        <f t="shared" si="47"/>
        <v/>
      </c>
      <c r="J52" s="60" t="str">
        <f t="shared" si="48"/>
        <v/>
      </c>
      <c r="K52" s="60" t="str">
        <f t="shared" si="89"/>
        <v/>
      </c>
      <c r="L52" s="60" t="str">
        <f t="shared" si="89"/>
        <v/>
      </c>
      <c r="M52" s="60" t="str">
        <f t="shared" si="50"/>
        <v/>
      </c>
      <c r="N52" s="60" t="str">
        <f t="shared" si="51"/>
        <v/>
      </c>
      <c r="O52" s="60" t="str">
        <f t="shared" si="52"/>
        <v/>
      </c>
      <c r="P52" s="67"/>
      <c r="Q52" s="56">
        <f t="shared" si="53"/>
        <v>0</v>
      </c>
      <c r="R52" s="60" t="str">
        <f t="shared" si="71"/>
        <v/>
      </c>
      <c r="S52" s="60" t="str">
        <f t="shared" si="72"/>
        <v/>
      </c>
      <c r="T52" s="60" t="str">
        <f t="shared" si="73"/>
        <v/>
      </c>
      <c r="U52" s="60" t="str">
        <f t="shared" ref="U52:V52" si="91">IF($F41&gt;=5,IF(AQ52="","",AQ52),"")</f>
        <v/>
      </c>
      <c r="V52" s="60" t="str">
        <f t="shared" si="91"/>
        <v/>
      </c>
      <c r="W52" s="60" t="str">
        <f t="shared" si="75"/>
        <v/>
      </c>
      <c r="X52" s="60" t="str">
        <f t="shared" si="76"/>
        <v/>
      </c>
      <c r="Y52" s="60" t="str">
        <f t="shared" si="77"/>
        <v/>
      </c>
      <c r="Z52" s="67"/>
      <c r="AA52" s="60"/>
      <c r="AB52" s="60"/>
      <c r="AC52" s="60"/>
      <c r="AD52" s="60">
        <f t="shared" si="62"/>
        <v>0</v>
      </c>
      <c r="AE52" s="67"/>
      <c r="AF52" s="60"/>
      <c r="AG52" s="60"/>
      <c r="AH52" s="60"/>
      <c r="AI52" s="60">
        <f t="shared" si="63"/>
        <v>0</v>
      </c>
      <c r="AJ52" s="67"/>
      <c r="AK52" s="60"/>
      <c r="AL52" s="60"/>
      <c r="AM52" s="60"/>
      <c r="AN52" s="60">
        <f t="shared" si="64"/>
        <v>0</v>
      </c>
      <c r="AO52" s="67"/>
      <c r="AP52" s="60"/>
      <c r="AQ52" s="60"/>
      <c r="AR52" s="60"/>
      <c r="AS52" s="60">
        <f t="shared" si="65"/>
        <v>0</v>
      </c>
      <c r="AT52" s="67"/>
      <c r="AU52" s="60"/>
      <c r="AV52" s="60"/>
      <c r="AW52" s="60"/>
      <c r="AX52" s="60">
        <f t="shared" si="66"/>
        <v>0</v>
      </c>
      <c r="AY52" s="67"/>
      <c r="AZ52" s="60"/>
      <c r="BA52" s="60"/>
      <c r="BB52" s="60"/>
      <c r="BC52" s="60">
        <f t="shared" si="67"/>
        <v>0</v>
      </c>
      <c r="BD52" s="67"/>
      <c r="BE52" s="60"/>
      <c r="BF52" s="60"/>
      <c r="BG52" s="60"/>
      <c r="BH52" s="60">
        <f t="shared" si="68"/>
        <v>0</v>
      </c>
      <c r="BI52" s="67"/>
      <c r="BJ52" s="60"/>
      <c r="BK52" s="60"/>
      <c r="BL52" s="60"/>
      <c r="BM52" s="60">
        <f t="shared" si="69"/>
        <v>0</v>
      </c>
      <c r="BN52" s="67"/>
      <c r="BO52" s="60">
        <v>47</v>
      </c>
      <c r="BQ52" s="60">
        <f t="shared" si="78"/>
        <v>0</v>
      </c>
      <c r="BR52" s="60">
        <f t="shared" si="79"/>
        <v>0</v>
      </c>
      <c r="BS52" s="60">
        <f t="shared" si="80"/>
        <v>0</v>
      </c>
      <c r="BT52" s="60">
        <f t="shared" si="81"/>
        <v>0</v>
      </c>
      <c r="BU52" s="60">
        <f t="shared" si="82"/>
        <v>0</v>
      </c>
      <c r="BV52" s="60">
        <f t="shared" si="83"/>
        <v>0</v>
      </c>
      <c r="BW52" s="60">
        <f t="shared" si="84"/>
        <v>0</v>
      </c>
    </row>
    <row r="53" spans="1:75" s="66" customFormat="1" x14ac:dyDescent="0.25">
      <c r="A53"/>
      <c r="B53"/>
      <c r="C53"/>
      <c r="D53"/>
      <c r="E53" s="5"/>
      <c r="F53"/>
      <c r="G53" s="67"/>
      <c r="H53" s="60" t="str">
        <f t="shared" si="46"/>
        <v/>
      </c>
      <c r="I53" s="60" t="str">
        <f t="shared" si="47"/>
        <v/>
      </c>
      <c r="J53" s="60" t="str">
        <f t="shared" si="48"/>
        <v/>
      </c>
      <c r="K53" s="60" t="str">
        <f t="shared" si="89"/>
        <v/>
      </c>
      <c r="L53" s="60" t="str">
        <f t="shared" si="89"/>
        <v/>
      </c>
      <c r="M53" s="60" t="str">
        <f t="shared" si="50"/>
        <v/>
      </c>
      <c r="N53" s="60" t="str">
        <f t="shared" si="51"/>
        <v/>
      </c>
      <c r="O53" s="60" t="str">
        <f t="shared" si="52"/>
        <v/>
      </c>
      <c r="P53" s="67"/>
      <c r="Q53" s="56">
        <f t="shared" si="53"/>
        <v>0</v>
      </c>
      <c r="R53" s="60" t="str">
        <f>IF($F35&gt;=5,IF(AB53="","",AB53),"")</f>
        <v/>
      </c>
      <c r="S53" s="60" t="str">
        <f>IF($F35&gt;=5,IF(AG53="","",AG53),"")</f>
        <v/>
      </c>
      <c r="T53" s="60" t="str">
        <f>IF($F35&gt;=5,IF(AL53="","",AL53),"")</f>
        <v/>
      </c>
      <c r="U53" s="60" t="str">
        <f>IF($F35&gt;=5,IF(AQ53="","",AQ53),"")</f>
        <v/>
      </c>
      <c r="V53" s="60" t="str">
        <f>IF($F35&gt;=5,IF(AR53="","",AR53),"")</f>
        <v/>
      </c>
      <c r="W53" s="60" t="str">
        <f>IF($F35&gt;=5,IF(AV53="","",AV53),"")</f>
        <v/>
      </c>
      <c r="X53" s="60" t="str">
        <f>IF($F35&gt;=5,IF(BA53="","",BA53),"")</f>
        <v/>
      </c>
      <c r="Y53" s="60" t="str">
        <f>IF($F35&gt;=5,IF(BF53="","",BF53),"")</f>
        <v/>
      </c>
      <c r="Z53" s="67"/>
      <c r="AA53" s="60"/>
      <c r="AB53" s="60"/>
      <c r="AC53" s="60"/>
      <c r="AD53" s="60">
        <f t="shared" si="62"/>
        <v>0</v>
      </c>
      <c r="AE53" s="67"/>
      <c r="AF53" s="60"/>
      <c r="AG53" s="60"/>
      <c r="AH53" s="60"/>
      <c r="AI53" s="60">
        <f t="shared" si="63"/>
        <v>0</v>
      </c>
      <c r="AJ53" s="67"/>
      <c r="AK53" s="60"/>
      <c r="AL53" s="60"/>
      <c r="AM53" s="60"/>
      <c r="AN53" s="60">
        <f t="shared" si="64"/>
        <v>0</v>
      </c>
      <c r="AO53" s="67"/>
      <c r="AP53" s="60"/>
      <c r="AQ53" s="60"/>
      <c r="AR53" s="60"/>
      <c r="AS53" s="60">
        <f t="shared" si="65"/>
        <v>0</v>
      </c>
      <c r="AT53" s="67"/>
      <c r="AU53" s="60"/>
      <c r="AV53" s="60"/>
      <c r="AW53" s="60"/>
      <c r="AX53" s="60">
        <f t="shared" si="66"/>
        <v>0</v>
      </c>
      <c r="AY53" s="67"/>
      <c r="AZ53" s="60"/>
      <c r="BA53" s="60"/>
      <c r="BB53" s="60"/>
      <c r="BC53" s="60">
        <f t="shared" si="67"/>
        <v>0</v>
      </c>
      <c r="BD53" s="67"/>
      <c r="BE53" s="60"/>
      <c r="BF53" s="60"/>
      <c r="BG53" s="60"/>
      <c r="BH53" s="60">
        <f t="shared" si="68"/>
        <v>0</v>
      </c>
      <c r="BI53" s="67"/>
      <c r="BJ53" s="60"/>
      <c r="BK53" s="60"/>
      <c r="BL53" s="60"/>
      <c r="BM53" s="60">
        <f t="shared" si="69"/>
        <v>0</v>
      </c>
      <c r="BN53" s="67"/>
      <c r="BO53" s="60">
        <v>48</v>
      </c>
      <c r="BQ53" s="60">
        <f>IF($F35=7,1,0)</f>
        <v>0</v>
      </c>
      <c r="BR53" s="60">
        <f>IF($F35=6,1,0)</f>
        <v>0</v>
      </c>
      <c r="BS53" s="60">
        <f>IF($F35=5,1,0)</f>
        <v>0</v>
      </c>
      <c r="BT53" s="60">
        <f>IF($F35=4,1,0)</f>
        <v>0</v>
      </c>
      <c r="BU53" s="60">
        <f>IF($F35=3,1,0)</f>
        <v>0</v>
      </c>
      <c r="BV53" s="60">
        <f>IF($F35=2,1,0)</f>
        <v>0</v>
      </c>
      <c r="BW53" s="60">
        <f>IF($F35=1,1,0)</f>
        <v>1</v>
      </c>
    </row>
    <row r="54" spans="1:75" s="66" customFormat="1" x14ac:dyDescent="0.25">
      <c r="A54"/>
      <c r="B54"/>
      <c r="C54"/>
      <c r="D54"/>
      <c r="E54" s="5"/>
      <c r="F54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/>
      <c r="B55"/>
      <c r="C55"/>
      <c r="D55"/>
      <c r="E55" s="5"/>
      <c r="F5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F58"/>
    </row>
    <row r="59" spans="1:75" x14ac:dyDescent="0.25"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E63"/>
      <c r="F63"/>
    </row>
    <row r="64" spans="1:75" x14ac:dyDescent="0.25">
      <c r="E64"/>
      <c r="F64"/>
    </row>
    <row r="65" spans="7:75" x14ac:dyDescent="0.25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7:75" x14ac:dyDescent="0.25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7:75" x14ac:dyDescent="0.25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7:75" x14ac:dyDescent="0.25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7:75" x14ac:dyDescent="0.25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7:75" x14ac:dyDescent="0.25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7:75" x14ac:dyDescent="0.25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7:75" x14ac:dyDescent="0.25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7:75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7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7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7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7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7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7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7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7:75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Q81"/>
      <c r="BR81"/>
      <c r="BS81"/>
      <c r="BT81"/>
      <c r="BU81"/>
      <c r="BV81"/>
      <c r="BW81"/>
    </row>
    <row r="82" spans="7:75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Q82"/>
      <c r="BR82"/>
      <c r="BS82"/>
      <c r="BT82"/>
      <c r="BU82"/>
      <c r="BV82"/>
      <c r="BW82"/>
    </row>
  </sheetData>
  <sortState ref="A6:BM39">
    <sortCondition descending="1" ref="E6:E39"/>
  </sortState>
  <mergeCells count="18">
    <mergeCell ref="AP3:AS3"/>
    <mergeCell ref="AZ3:BC3"/>
    <mergeCell ref="H5:O5"/>
    <mergeCell ref="R5:Y5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BK4:BM4"/>
    <mergeCell ref="AA3:AD3"/>
    <mergeCell ref="AF3:AI3"/>
    <mergeCell ref="AK3:AN3"/>
    <mergeCell ref="AU3:AX3"/>
  </mergeCells>
  <phoneticPr fontId="12" type="noConversion"/>
  <pageMargins left="0.7" right="0.7" top="0.75" bottom="0.75" header="0.3" footer="0.3"/>
  <pageSetup paperSize="9" scale="16" orientation="portrait" horizontalDpi="4294967292" verticalDpi="429496729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W68"/>
  <sheetViews>
    <sheetView zoomScale="60" zoomScaleNormal="60" zoomScalePageLayoutView="60" workbookViewId="0">
      <pane xSplit="7" topLeftCell="H1" activePane="topRight" state="frozen"/>
      <selection pane="topRight" activeCell="BN54" sqref="A1:BN54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125" style="5" customWidth="1"/>
    <col min="24" max="25" width="5.87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571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1.25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495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457</v>
      </c>
      <c r="AL3" s="104"/>
      <c r="AM3" s="104"/>
      <c r="AN3" s="104"/>
      <c r="AO3" s="57"/>
      <c r="AP3" s="104" t="s">
        <v>477</v>
      </c>
      <c r="AQ3" s="104"/>
      <c r="AR3" s="104"/>
      <c r="AS3" s="104"/>
      <c r="AT3" s="57"/>
      <c r="AU3" s="104" t="s">
        <v>478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62" t="s">
        <v>1</v>
      </c>
      <c r="B5" s="63" t="s">
        <v>2</v>
      </c>
      <c r="C5" s="63" t="s">
        <v>3</v>
      </c>
      <c r="D5" s="63" t="s">
        <v>4</v>
      </c>
      <c r="E5" s="62" t="s">
        <v>5</v>
      </c>
      <c r="F5" s="62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62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62" t="s">
        <v>1</v>
      </c>
      <c r="AB5" s="62" t="s">
        <v>205</v>
      </c>
      <c r="AC5" s="62" t="s">
        <v>204</v>
      </c>
      <c r="AD5" s="62" t="s">
        <v>206</v>
      </c>
      <c r="AE5" s="64"/>
      <c r="AF5" s="62" t="s">
        <v>1</v>
      </c>
      <c r="AG5" s="62" t="s">
        <v>205</v>
      </c>
      <c r="AH5" s="62" t="s">
        <v>204</v>
      </c>
      <c r="AI5" s="62" t="s">
        <v>206</v>
      </c>
      <c r="AJ5" s="64"/>
      <c r="AK5" s="62" t="s">
        <v>1</v>
      </c>
      <c r="AL5" s="62" t="s">
        <v>205</v>
      </c>
      <c r="AM5" s="62" t="s">
        <v>204</v>
      </c>
      <c r="AN5" s="62" t="s">
        <v>206</v>
      </c>
      <c r="AO5" s="64"/>
      <c r="AP5" s="62" t="s">
        <v>1</v>
      </c>
      <c r="AQ5" s="62" t="s">
        <v>205</v>
      </c>
      <c r="AR5" s="62" t="s">
        <v>204</v>
      </c>
      <c r="AS5" s="62" t="s">
        <v>206</v>
      </c>
      <c r="AT5" s="64"/>
      <c r="AU5" s="62" t="s">
        <v>1</v>
      </c>
      <c r="AV5" s="62" t="s">
        <v>205</v>
      </c>
      <c r="AW5" s="62" t="s">
        <v>204</v>
      </c>
      <c r="AX5" s="62" t="s">
        <v>206</v>
      </c>
      <c r="AY5" s="64"/>
      <c r="AZ5" s="62" t="s">
        <v>1</v>
      </c>
      <c r="BA5" s="62" t="s">
        <v>205</v>
      </c>
      <c r="BB5" s="62" t="s">
        <v>204</v>
      </c>
      <c r="BC5" s="62" t="s">
        <v>206</v>
      </c>
      <c r="BD5" s="64"/>
      <c r="BE5" s="62" t="s">
        <v>1</v>
      </c>
      <c r="BF5" s="62" t="s">
        <v>205</v>
      </c>
      <c r="BG5" s="62" t="s">
        <v>204</v>
      </c>
      <c r="BH5" s="62" t="s">
        <v>206</v>
      </c>
      <c r="BI5" s="64"/>
      <c r="BJ5" s="62" t="s">
        <v>1</v>
      </c>
      <c r="BK5" s="62" t="s">
        <v>205</v>
      </c>
      <c r="BL5" s="62" t="s">
        <v>204</v>
      </c>
      <c r="BM5" s="62" t="s">
        <v>206</v>
      </c>
      <c r="BN5" s="64"/>
      <c r="BQ5" s="65" t="s">
        <v>480</v>
      </c>
      <c r="BR5" s="65" t="s">
        <v>415</v>
      </c>
      <c r="BS5" s="65" t="s">
        <v>424</v>
      </c>
      <c r="BT5" s="65" t="s">
        <v>425</v>
      </c>
      <c r="BU5" s="65" t="s">
        <v>426</v>
      </c>
      <c r="BV5" s="65" t="s">
        <v>427</v>
      </c>
      <c r="BW5" s="65" t="s">
        <v>416</v>
      </c>
    </row>
    <row r="6" spans="1:75" s="66" customFormat="1" ht="15" x14ac:dyDescent="0.25">
      <c r="A6" s="56">
        <v>1</v>
      </c>
      <c r="B6" s="77" t="s">
        <v>563</v>
      </c>
      <c r="C6" s="77" t="s">
        <v>465</v>
      </c>
      <c r="D6" s="77" t="s">
        <v>22</v>
      </c>
      <c r="E6" s="56">
        <f>Q6-V6-W6</f>
        <v>390</v>
      </c>
      <c r="F6" s="56">
        <f t="shared" ref="F6:F37" si="0">COUNT(AC6,AH6,AM6,AR6,AW6,BB6,BG6,BL6)</f>
        <v>6</v>
      </c>
      <c r="G6" s="67"/>
      <c r="H6" s="60">
        <f t="shared" ref="H6:H28" si="1">IF(AA6="","",AA6)</f>
        <v>1</v>
      </c>
      <c r="I6" s="74">
        <f t="shared" ref="I6:I37" si="2">IF(AF6="","",AF6)</f>
        <v>2</v>
      </c>
      <c r="J6" s="74">
        <f t="shared" ref="J6:J31" si="3">IF(AK6="","",AK6)</f>
        <v>1</v>
      </c>
      <c r="K6" s="74">
        <f t="shared" ref="K6:K37" si="4">IF(AP6="","",AP6)</f>
        <v>2</v>
      </c>
      <c r="L6" s="82">
        <f t="shared" ref="L6:L27" si="5">IF(AU6="","",AU6)</f>
        <v>2</v>
      </c>
      <c r="M6" s="82">
        <f t="shared" ref="M6:M27" si="6">IF(AZ6="","",AZ6)</f>
        <v>4</v>
      </c>
      <c r="N6" s="74" t="str">
        <f t="shared" ref="N6:N27" si="7">IF(BE6="","",BE6)</f>
        <v/>
      </c>
      <c r="O6" s="74" t="str">
        <f t="shared" ref="O6:O27" si="8">IF(BJ6="","",BJ6)</f>
        <v/>
      </c>
      <c r="P6" s="67"/>
      <c r="Q6" s="56">
        <f t="shared" ref="Q6:Q27" si="9">AD6+AI6+AN6+AS6+AX6+BC6+BH6+BM6</f>
        <v>520</v>
      </c>
      <c r="R6" s="60">
        <f t="shared" ref="R6:R37" si="10">IF($F6&gt;=5,IF(AB6="","",AB6),"")</f>
        <v>100</v>
      </c>
      <c r="S6" s="74">
        <f t="shared" ref="S6:S37" si="11">IF($F6&gt;=5,IF(AG6="","",AG6),"")</f>
        <v>80</v>
      </c>
      <c r="T6" s="74">
        <f t="shared" ref="T6:T37" si="12">IF($F6&gt;=5,IF(AL6="","",AL6),"")</f>
        <v>100</v>
      </c>
      <c r="U6" s="74">
        <f t="shared" ref="U6:U37" si="13">IF($F6&gt;=5,IF(AQ6="","",AQ6),"")</f>
        <v>80</v>
      </c>
      <c r="V6" s="82">
        <f t="shared" ref="V6:V37" si="14">IF($F6&gt;=5,IF(AV6="","",AV6),"")</f>
        <v>80</v>
      </c>
      <c r="W6" s="82">
        <f t="shared" ref="W6:W37" si="15">IF($F6&gt;=5,IF(BA6="","",BA6),"")</f>
        <v>50</v>
      </c>
      <c r="X6" s="74" t="str">
        <f t="shared" ref="X6:X37" si="16">IF($F6&gt;=5,IF(BF6="","",BF6),"")</f>
        <v/>
      </c>
      <c r="Y6" s="74" t="str">
        <f t="shared" ref="Y6:Y37" si="17">IF($F6&gt;=5,IF(BK6="","",BK6),"")</f>
        <v/>
      </c>
      <c r="Z6" s="67"/>
      <c r="AA6" s="60">
        <v>1</v>
      </c>
      <c r="AB6" s="60">
        <v>100</v>
      </c>
      <c r="AC6" s="60">
        <v>5</v>
      </c>
      <c r="AD6" s="60">
        <f t="shared" ref="AD6:AD37" si="18">AB6+AC6</f>
        <v>105</v>
      </c>
      <c r="AE6" s="67"/>
      <c r="AF6" s="60">
        <v>2</v>
      </c>
      <c r="AG6" s="60">
        <v>80</v>
      </c>
      <c r="AH6" s="60">
        <v>5</v>
      </c>
      <c r="AI6" s="60">
        <f t="shared" ref="AI6:AI37" si="19">AG6+AH6</f>
        <v>85</v>
      </c>
      <c r="AJ6" s="67"/>
      <c r="AK6" s="60">
        <v>1</v>
      </c>
      <c r="AL6" s="60">
        <v>100</v>
      </c>
      <c r="AM6" s="60">
        <v>5</v>
      </c>
      <c r="AN6" s="60">
        <f t="shared" ref="AN6:AN37" si="20">AL6+AM6</f>
        <v>105</v>
      </c>
      <c r="AO6" s="67"/>
      <c r="AP6" s="60">
        <v>2</v>
      </c>
      <c r="AQ6" s="60">
        <v>80</v>
      </c>
      <c r="AR6" s="60">
        <v>5</v>
      </c>
      <c r="AS6" s="60">
        <f t="shared" ref="AS6:AS37" si="21">AQ6+AR6</f>
        <v>85</v>
      </c>
      <c r="AT6" s="67"/>
      <c r="AU6" s="60">
        <v>2</v>
      </c>
      <c r="AV6" s="60">
        <v>80</v>
      </c>
      <c r="AW6" s="60">
        <v>5</v>
      </c>
      <c r="AX6" s="60">
        <f t="shared" ref="AX6:AX37" si="22">AV6+AW6</f>
        <v>85</v>
      </c>
      <c r="AY6" s="67"/>
      <c r="AZ6" s="60">
        <v>4</v>
      </c>
      <c r="BA6" s="60">
        <v>50</v>
      </c>
      <c r="BB6" s="60">
        <v>5</v>
      </c>
      <c r="BC6" s="60">
        <f t="shared" ref="BC6:BC37" si="23">BA6+BB6</f>
        <v>55</v>
      </c>
      <c r="BD6" s="67"/>
      <c r="BE6" s="60"/>
      <c r="BF6" s="60"/>
      <c r="BG6" s="60"/>
      <c r="BH6" s="60">
        <f t="shared" ref="BH6:BH37" si="24">BF6+BG6</f>
        <v>0</v>
      </c>
      <c r="BI6" s="67"/>
      <c r="BJ6" s="60"/>
      <c r="BK6" s="60"/>
      <c r="BL6" s="60"/>
      <c r="BM6" s="60">
        <f t="shared" ref="BM6:BM37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1</v>
      </c>
      <c r="BS6" s="60">
        <f>IF($F6=5,1,0)</f>
        <v>0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>IF(E7&lt;E6,BO7,A6)</f>
        <v>1</v>
      </c>
      <c r="B7" s="77" t="s">
        <v>564</v>
      </c>
      <c r="C7" s="77" t="s">
        <v>459</v>
      </c>
      <c r="D7" s="77" t="s">
        <v>18</v>
      </c>
      <c r="E7" s="56">
        <f>Q7-U7-W7</f>
        <v>390</v>
      </c>
      <c r="F7" s="56">
        <f t="shared" si="0"/>
        <v>6</v>
      </c>
      <c r="G7" s="67"/>
      <c r="H7" s="60">
        <f t="shared" si="1"/>
        <v>2</v>
      </c>
      <c r="I7" s="74">
        <f t="shared" si="2"/>
        <v>1</v>
      </c>
      <c r="J7" s="74">
        <f t="shared" si="3"/>
        <v>2</v>
      </c>
      <c r="K7" s="82">
        <f t="shared" si="4"/>
        <v>4</v>
      </c>
      <c r="L7" s="74">
        <f t="shared" si="5"/>
        <v>1</v>
      </c>
      <c r="M7" s="82">
        <f t="shared" si="6"/>
        <v>5</v>
      </c>
      <c r="N7" s="74" t="str">
        <f t="shared" si="7"/>
        <v/>
      </c>
      <c r="O7" s="74" t="str">
        <f t="shared" si="8"/>
        <v/>
      </c>
      <c r="P7" s="67"/>
      <c r="Q7" s="56">
        <f t="shared" si="9"/>
        <v>485</v>
      </c>
      <c r="R7" s="60">
        <f t="shared" si="10"/>
        <v>80</v>
      </c>
      <c r="S7" s="74">
        <f t="shared" si="11"/>
        <v>100</v>
      </c>
      <c r="T7" s="74">
        <f t="shared" si="12"/>
        <v>80</v>
      </c>
      <c r="U7" s="82">
        <f t="shared" si="13"/>
        <v>50</v>
      </c>
      <c r="V7" s="74">
        <f t="shared" si="14"/>
        <v>100</v>
      </c>
      <c r="W7" s="82">
        <f t="shared" si="15"/>
        <v>45</v>
      </c>
      <c r="X7" s="74" t="str">
        <f t="shared" si="16"/>
        <v/>
      </c>
      <c r="Y7" s="74" t="str">
        <f t="shared" si="17"/>
        <v/>
      </c>
      <c r="Z7" s="67"/>
      <c r="AA7" s="60">
        <v>2</v>
      </c>
      <c r="AB7" s="60">
        <v>80</v>
      </c>
      <c r="AC7" s="60">
        <v>5</v>
      </c>
      <c r="AD7" s="60">
        <f t="shared" si="18"/>
        <v>85</v>
      </c>
      <c r="AE7" s="67"/>
      <c r="AF7" s="60">
        <v>1</v>
      </c>
      <c r="AG7" s="60">
        <v>100</v>
      </c>
      <c r="AH7" s="60">
        <v>5</v>
      </c>
      <c r="AI7" s="60">
        <f t="shared" si="19"/>
        <v>105</v>
      </c>
      <c r="AJ7" s="67"/>
      <c r="AK7" s="60">
        <v>2</v>
      </c>
      <c r="AL7" s="60">
        <v>80</v>
      </c>
      <c r="AM7" s="60">
        <v>5</v>
      </c>
      <c r="AN7" s="60">
        <f t="shared" si="20"/>
        <v>85</v>
      </c>
      <c r="AO7" s="67"/>
      <c r="AP7" s="60">
        <v>4</v>
      </c>
      <c r="AQ7" s="60">
        <v>50</v>
      </c>
      <c r="AR7" s="60">
        <v>5</v>
      </c>
      <c r="AS7" s="60">
        <f t="shared" si="21"/>
        <v>55</v>
      </c>
      <c r="AT7" s="67"/>
      <c r="AU7" s="60">
        <v>1</v>
      </c>
      <c r="AV7" s="60">
        <v>100</v>
      </c>
      <c r="AW7" s="60">
        <v>5</v>
      </c>
      <c r="AX7" s="60">
        <f t="shared" si="22"/>
        <v>105</v>
      </c>
      <c r="AY7" s="67"/>
      <c r="AZ7" s="60">
        <v>5</v>
      </c>
      <c r="BA7" s="60">
        <v>45</v>
      </c>
      <c r="BB7" s="60">
        <v>5</v>
      </c>
      <c r="BC7" s="60">
        <f t="shared" si="23"/>
        <v>50</v>
      </c>
      <c r="BD7" s="67"/>
      <c r="BE7" s="60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8" si="26">IF($F7=7,1,0)</f>
        <v>0</v>
      </c>
      <c r="BR7" s="60">
        <f t="shared" ref="BR7:BR8" si="27">IF($F7=6,1,0)</f>
        <v>1</v>
      </c>
      <c r="BS7" s="60">
        <f t="shared" ref="BS7:BS8" si="28">IF($F7=5,1,0)</f>
        <v>0</v>
      </c>
      <c r="BT7" s="60">
        <f t="shared" ref="BT7:BT8" si="29">IF($F7=4,1,0)</f>
        <v>0</v>
      </c>
      <c r="BU7" s="60">
        <f t="shared" ref="BU7:BU8" si="30">IF($F7=3,1,0)</f>
        <v>0</v>
      </c>
      <c r="BV7" s="60">
        <f t="shared" ref="BV7:BV8" si="31">IF($F7=2,1,0)</f>
        <v>0</v>
      </c>
      <c r="BW7" s="60">
        <f t="shared" ref="BW7:BW8" si="32">IF($F7=1,1,0)</f>
        <v>0</v>
      </c>
    </row>
    <row r="8" spans="1:75" s="66" customFormat="1" ht="15" x14ac:dyDescent="0.25">
      <c r="A8" s="56">
        <f>IF(E8&lt;E7,BO8,A7)</f>
        <v>3</v>
      </c>
      <c r="B8" s="77" t="s">
        <v>565</v>
      </c>
      <c r="C8" s="77" t="s">
        <v>473</v>
      </c>
      <c r="D8" s="77" t="s">
        <v>11</v>
      </c>
      <c r="E8" s="56">
        <f>Q8-T8-S8</f>
        <v>310</v>
      </c>
      <c r="F8" s="56">
        <f t="shared" si="0"/>
        <v>6</v>
      </c>
      <c r="G8" s="67"/>
      <c r="H8" s="60">
        <f t="shared" si="1"/>
        <v>3</v>
      </c>
      <c r="I8" s="82">
        <f t="shared" si="2"/>
        <v>4</v>
      </c>
      <c r="J8" s="82">
        <f t="shared" si="3"/>
        <v>5</v>
      </c>
      <c r="K8" s="74">
        <f t="shared" si="4"/>
        <v>1</v>
      </c>
      <c r="L8" s="74">
        <f t="shared" si="5"/>
        <v>3</v>
      </c>
      <c r="M8" s="74">
        <f t="shared" si="6"/>
        <v>3</v>
      </c>
      <c r="N8" s="74" t="str">
        <f t="shared" si="7"/>
        <v/>
      </c>
      <c r="O8" s="74" t="str">
        <f t="shared" si="8"/>
        <v/>
      </c>
      <c r="P8" s="67"/>
      <c r="Q8" s="56">
        <f t="shared" si="9"/>
        <v>405</v>
      </c>
      <c r="R8" s="60">
        <f t="shared" si="10"/>
        <v>60</v>
      </c>
      <c r="S8" s="82">
        <f t="shared" si="11"/>
        <v>50</v>
      </c>
      <c r="T8" s="82">
        <f t="shared" si="12"/>
        <v>45</v>
      </c>
      <c r="U8" s="74">
        <f t="shared" si="13"/>
        <v>100</v>
      </c>
      <c r="V8" s="74">
        <f t="shared" si="14"/>
        <v>60</v>
      </c>
      <c r="W8" s="74">
        <f t="shared" si="15"/>
        <v>60</v>
      </c>
      <c r="X8" s="74" t="str">
        <f t="shared" si="16"/>
        <v/>
      </c>
      <c r="Y8" s="74" t="str">
        <f t="shared" si="17"/>
        <v/>
      </c>
      <c r="Z8" s="67"/>
      <c r="AA8" s="76">
        <v>3</v>
      </c>
      <c r="AB8" s="60">
        <v>60</v>
      </c>
      <c r="AC8" s="60">
        <v>5</v>
      </c>
      <c r="AD8" s="60">
        <f t="shared" si="18"/>
        <v>65</v>
      </c>
      <c r="AE8" s="67"/>
      <c r="AF8" s="60">
        <v>4</v>
      </c>
      <c r="AG8" s="60">
        <v>50</v>
      </c>
      <c r="AH8" s="60">
        <v>5</v>
      </c>
      <c r="AI8" s="60">
        <f t="shared" si="19"/>
        <v>55</v>
      </c>
      <c r="AJ8" s="67"/>
      <c r="AK8" s="60">
        <v>5</v>
      </c>
      <c r="AL8" s="60">
        <v>45</v>
      </c>
      <c r="AM8" s="60">
        <v>5</v>
      </c>
      <c r="AN8" s="60">
        <f t="shared" si="20"/>
        <v>50</v>
      </c>
      <c r="AO8" s="67"/>
      <c r="AP8" s="60">
        <v>1</v>
      </c>
      <c r="AQ8" s="60">
        <v>100</v>
      </c>
      <c r="AR8" s="60">
        <v>5</v>
      </c>
      <c r="AS8" s="60">
        <f t="shared" si="21"/>
        <v>105</v>
      </c>
      <c r="AT8" s="67"/>
      <c r="AU8" s="60">
        <v>3</v>
      </c>
      <c r="AV8" s="60">
        <v>60</v>
      </c>
      <c r="AW8" s="60">
        <v>5</v>
      </c>
      <c r="AX8" s="60">
        <f t="shared" si="22"/>
        <v>65</v>
      </c>
      <c r="AY8" s="67"/>
      <c r="AZ8" s="60">
        <v>3</v>
      </c>
      <c r="BA8" s="60">
        <v>60</v>
      </c>
      <c r="BB8" s="60">
        <v>5</v>
      </c>
      <c r="BC8" s="60">
        <f t="shared" si="23"/>
        <v>65</v>
      </c>
      <c r="BD8" s="67"/>
      <c r="BE8" s="68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6"/>
        <v>0</v>
      </c>
      <c r="BR8" s="60">
        <f t="shared" si="27"/>
        <v>1</v>
      </c>
      <c r="BS8" s="60">
        <f t="shared" si="28"/>
        <v>0</v>
      </c>
      <c r="BT8" s="60">
        <f t="shared" si="29"/>
        <v>0</v>
      </c>
      <c r="BU8" s="60">
        <f t="shared" si="30"/>
        <v>0</v>
      </c>
      <c r="BV8" s="60">
        <f t="shared" si="31"/>
        <v>0</v>
      </c>
      <c r="BW8" s="60">
        <f t="shared" si="32"/>
        <v>0</v>
      </c>
    </row>
    <row r="9" spans="1:75" s="66" customFormat="1" ht="15" x14ac:dyDescent="0.25">
      <c r="A9" s="56">
        <f>IF(E9&lt;E8,BO9,A8)</f>
        <v>3</v>
      </c>
      <c r="B9" s="77" t="s">
        <v>560</v>
      </c>
      <c r="C9" s="77" t="s">
        <v>460</v>
      </c>
      <c r="D9" s="77" t="s">
        <v>11</v>
      </c>
      <c r="E9" s="56">
        <f>Q9-R9-V9</f>
        <v>310</v>
      </c>
      <c r="F9" s="56">
        <f t="shared" si="0"/>
        <v>6</v>
      </c>
      <c r="G9" s="67"/>
      <c r="H9" s="82" t="str">
        <f t="shared" si="1"/>
        <v>DSQ</v>
      </c>
      <c r="I9" s="74">
        <f t="shared" si="2"/>
        <v>3</v>
      </c>
      <c r="J9" s="74">
        <f t="shared" si="3"/>
        <v>3</v>
      </c>
      <c r="K9" s="74">
        <f t="shared" si="4"/>
        <v>3</v>
      </c>
      <c r="L9" s="82">
        <f t="shared" si="5"/>
        <v>4</v>
      </c>
      <c r="M9" s="74">
        <f t="shared" si="6"/>
        <v>1</v>
      </c>
      <c r="N9" s="74" t="str">
        <f t="shared" si="7"/>
        <v/>
      </c>
      <c r="O9" s="74" t="str">
        <f t="shared" si="8"/>
        <v/>
      </c>
      <c r="P9" s="67"/>
      <c r="Q9" s="56">
        <f t="shared" si="9"/>
        <v>360</v>
      </c>
      <c r="R9" s="82">
        <f t="shared" si="10"/>
        <v>0</v>
      </c>
      <c r="S9" s="74">
        <f t="shared" si="11"/>
        <v>60</v>
      </c>
      <c r="T9" s="74">
        <f t="shared" si="12"/>
        <v>60</v>
      </c>
      <c r="U9" s="74">
        <f t="shared" si="13"/>
        <v>60</v>
      </c>
      <c r="V9" s="82">
        <f t="shared" si="14"/>
        <v>50</v>
      </c>
      <c r="W9" s="74">
        <f t="shared" si="15"/>
        <v>100</v>
      </c>
      <c r="X9" s="74" t="str">
        <f t="shared" si="16"/>
        <v/>
      </c>
      <c r="Y9" s="74" t="str">
        <f t="shared" si="17"/>
        <v/>
      </c>
      <c r="Z9" s="67"/>
      <c r="AA9" s="76" t="s">
        <v>56</v>
      </c>
      <c r="AB9" s="60">
        <v>0</v>
      </c>
      <c r="AC9" s="60">
        <v>5</v>
      </c>
      <c r="AD9" s="60">
        <f t="shared" si="18"/>
        <v>5</v>
      </c>
      <c r="AE9" s="67"/>
      <c r="AF9" s="60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3</v>
      </c>
      <c r="AL9" s="60">
        <v>60</v>
      </c>
      <c r="AM9" s="60">
        <v>5</v>
      </c>
      <c r="AN9" s="60">
        <f t="shared" si="20"/>
        <v>65</v>
      </c>
      <c r="AO9" s="67"/>
      <c r="AP9" s="60">
        <v>3</v>
      </c>
      <c r="AQ9" s="60">
        <v>60</v>
      </c>
      <c r="AR9" s="60">
        <v>5</v>
      </c>
      <c r="AS9" s="60">
        <f t="shared" si="21"/>
        <v>65</v>
      </c>
      <c r="AT9" s="67"/>
      <c r="AU9" s="60">
        <v>4</v>
      </c>
      <c r="AV9" s="60">
        <v>50</v>
      </c>
      <c r="AW9" s="60">
        <v>5</v>
      </c>
      <c r="AX9" s="60">
        <f t="shared" si="22"/>
        <v>55</v>
      </c>
      <c r="AY9" s="67"/>
      <c r="AZ9" s="60">
        <v>1</v>
      </c>
      <c r="BA9" s="60">
        <v>100</v>
      </c>
      <c r="BB9" s="60">
        <v>5</v>
      </c>
      <c r="BC9" s="60">
        <f t="shared" si="23"/>
        <v>105</v>
      </c>
      <c r="BD9" s="67"/>
      <c r="BE9" s="60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ref="BQ9:BQ39" si="33">IF($F9=7,1,0)</f>
        <v>0</v>
      </c>
      <c r="BR9" s="60">
        <f t="shared" ref="BR9:BR39" si="34">IF($F9=6,1,0)</f>
        <v>1</v>
      </c>
      <c r="BS9" s="60">
        <f t="shared" ref="BS9:BS39" si="35">IF($F9=5,1,0)</f>
        <v>0</v>
      </c>
      <c r="BT9" s="60">
        <f t="shared" ref="BT9:BT39" si="36">IF($F9=4,1,0)</f>
        <v>0</v>
      </c>
      <c r="BU9" s="60">
        <f t="shared" ref="BU9:BU39" si="37">IF($F9=3,1,0)</f>
        <v>0</v>
      </c>
      <c r="BV9" s="60">
        <f t="shared" ref="BV9:BV39" si="38">IF($F9=2,1,0)</f>
        <v>0</v>
      </c>
      <c r="BW9" s="60">
        <f t="shared" ref="BW9:BW39" si="39">IF($F9=1,1,0)</f>
        <v>0</v>
      </c>
    </row>
    <row r="10" spans="1:75" s="66" customFormat="1" ht="15" x14ac:dyDescent="0.25">
      <c r="A10" s="56">
        <f t="shared" ref="A10:A28" si="40">IF(E10&lt;E9,BO11,A9)</f>
        <v>6</v>
      </c>
      <c r="B10" s="77" t="s">
        <v>582</v>
      </c>
      <c r="C10" s="77" t="s">
        <v>583</v>
      </c>
      <c r="D10" s="77" t="s">
        <v>11</v>
      </c>
      <c r="E10" s="56">
        <f>Q10-R10-W10</f>
        <v>207</v>
      </c>
      <c r="F10" s="56">
        <f t="shared" si="0"/>
        <v>6</v>
      </c>
      <c r="G10" s="67"/>
      <c r="H10" s="82" t="str">
        <f t="shared" si="1"/>
        <v>DNF</v>
      </c>
      <c r="I10" s="74">
        <f t="shared" si="2"/>
        <v>4</v>
      </c>
      <c r="J10" s="74">
        <f t="shared" si="3"/>
        <v>8</v>
      </c>
      <c r="K10" s="74">
        <f t="shared" si="4"/>
        <v>5</v>
      </c>
      <c r="L10" s="74">
        <f t="shared" si="5"/>
        <v>5</v>
      </c>
      <c r="M10" s="82">
        <f t="shared" si="6"/>
        <v>9</v>
      </c>
      <c r="N10" s="74" t="str">
        <f t="shared" si="7"/>
        <v/>
      </c>
      <c r="O10" s="74" t="str">
        <f t="shared" si="8"/>
        <v/>
      </c>
      <c r="P10" s="67"/>
      <c r="Q10" s="56">
        <f t="shared" si="9"/>
        <v>236</v>
      </c>
      <c r="R10" s="82">
        <f t="shared" si="10"/>
        <v>0</v>
      </c>
      <c r="S10" s="74">
        <f t="shared" si="11"/>
        <v>50</v>
      </c>
      <c r="T10" s="74">
        <f t="shared" si="12"/>
        <v>32</v>
      </c>
      <c r="U10" s="74">
        <f t="shared" si="13"/>
        <v>50</v>
      </c>
      <c r="V10" s="74">
        <f t="shared" si="14"/>
        <v>45</v>
      </c>
      <c r="W10" s="82">
        <f t="shared" si="15"/>
        <v>29</v>
      </c>
      <c r="X10" s="74" t="str">
        <f t="shared" si="16"/>
        <v/>
      </c>
      <c r="Y10" s="74" t="str">
        <f t="shared" si="17"/>
        <v/>
      </c>
      <c r="Z10" s="67"/>
      <c r="AA10" s="76" t="s">
        <v>126</v>
      </c>
      <c r="AB10" s="60">
        <v>0</v>
      </c>
      <c r="AC10" s="60">
        <v>5</v>
      </c>
      <c r="AD10" s="60">
        <f t="shared" si="18"/>
        <v>5</v>
      </c>
      <c r="AE10" s="67"/>
      <c r="AF10" s="76">
        <v>4</v>
      </c>
      <c r="AG10" s="60">
        <v>50</v>
      </c>
      <c r="AH10" s="60">
        <v>5</v>
      </c>
      <c r="AI10" s="60">
        <f t="shared" si="19"/>
        <v>55</v>
      </c>
      <c r="AJ10" s="67"/>
      <c r="AK10" s="60">
        <v>8</v>
      </c>
      <c r="AL10" s="60">
        <v>32</v>
      </c>
      <c r="AM10" s="60">
        <v>5</v>
      </c>
      <c r="AN10" s="60">
        <f t="shared" si="20"/>
        <v>37</v>
      </c>
      <c r="AO10" s="67"/>
      <c r="AP10" s="60">
        <v>5</v>
      </c>
      <c r="AQ10" s="60">
        <v>50</v>
      </c>
      <c r="AR10" s="60">
        <v>5</v>
      </c>
      <c r="AS10" s="60">
        <f t="shared" si="21"/>
        <v>55</v>
      </c>
      <c r="AT10" s="67"/>
      <c r="AU10" s="60">
        <v>5</v>
      </c>
      <c r="AV10" s="60">
        <v>45</v>
      </c>
      <c r="AW10" s="60">
        <v>5</v>
      </c>
      <c r="AX10" s="60">
        <f t="shared" si="22"/>
        <v>50</v>
      </c>
      <c r="AY10" s="67"/>
      <c r="AZ10" s="60">
        <v>9</v>
      </c>
      <c r="BA10" s="60">
        <v>29</v>
      </c>
      <c r="BB10" s="60">
        <v>5</v>
      </c>
      <c r="BC10" s="60">
        <f t="shared" si="23"/>
        <v>34</v>
      </c>
      <c r="BD10" s="67"/>
      <c r="BE10" s="68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33"/>
        <v>0</v>
      </c>
      <c r="BR10" s="60">
        <f t="shared" si="34"/>
        <v>1</v>
      </c>
      <c r="BS10" s="60">
        <f t="shared" si="35"/>
        <v>0</v>
      </c>
      <c r="BT10" s="60">
        <f t="shared" si="36"/>
        <v>0</v>
      </c>
      <c r="BU10" s="60">
        <f t="shared" si="37"/>
        <v>0</v>
      </c>
      <c r="BV10" s="60">
        <f t="shared" si="38"/>
        <v>0</v>
      </c>
      <c r="BW10" s="60">
        <f t="shared" si="39"/>
        <v>0</v>
      </c>
    </row>
    <row r="11" spans="1:75" s="66" customFormat="1" ht="15" x14ac:dyDescent="0.25">
      <c r="A11" s="56">
        <f t="shared" si="40"/>
        <v>7</v>
      </c>
      <c r="B11" s="77" t="s">
        <v>570</v>
      </c>
      <c r="C11" s="77" t="s">
        <v>54</v>
      </c>
      <c r="D11" s="77" t="s">
        <v>11</v>
      </c>
      <c r="E11" s="56">
        <f>Q11-S11-T11</f>
        <v>178</v>
      </c>
      <c r="F11" s="56">
        <f t="shared" si="0"/>
        <v>6</v>
      </c>
      <c r="G11" s="67"/>
      <c r="H11" s="60">
        <f t="shared" si="1"/>
        <v>6</v>
      </c>
      <c r="I11" s="82" t="str">
        <f t="shared" si="2"/>
        <v>DSQ</v>
      </c>
      <c r="J11" s="82">
        <f t="shared" si="3"/>
        <v>11</v>
      </c>
      <c r="K11" s="74">
        <f t="shared" si="4"/>
        <v>7</v>
      </c>
      <c r="L11" s="74">
        <f t="shared" si="5"/>
        <v>7</v>
      </c>
      <c r="M11" s="74">
        <f t="shared" si="6"/>
        <v>7</v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202</v>
      </c>
      <c r="R11" s="60">
        <f t="shared" si="10"/>
        <v>40</v>
      </c>
      <c r="S11" s="82">
        <f t="shared" si="11"/>
        <v>0</v>
      </c>
      <c r="T11" s="82">
        <f t="shared" si="12"/>
        <v>24</v>
      </c>
      <c r="U11" s="74">
        <f t="shared" si="13"/>
        <v>36</v>
      </c>
      <c r="V11" s="74">
        <f t="shared" si="14"/>
        <v>36</v>
      </c>
      <c r="W11" s="74">
        <f t="shared" si="15"/>
        <v>36</v>
      </c>
      <c r="X11" s="74" t="str">
        <f t="shared" si="16"/>
        <v/>
      </c>
      <c r="Y11" s="74" t="str">
        <f t="shared" si="17"/>
        <v/>
      </c>
      <c r="Z11" s="67"/>
      <c r="AA11" s="76">
        <v>6</v>
      </c>
      <c r="AB11" s="60">
        <v>40</v>
      </c>
      <c r="AC11" s="60">
        <v>5</v>
      </c>
      <c r="AD11" s="60">
        <f t="shared" si="18"/>
        <v>45</v>
      </c>
      <c r="AE11" s="67"/>
      <c r="AF11" s="76" t="s">
        <v>56</v>
      </c>
      <c r="AG11" s="60">
        <v>0</v>
      </c>
      <c r="AH11" s="60">
        <v>5</v>
      </c>
      <c r="AI11" s="60">
        <f t="shared" si="19"/>
        <v>5</v>
      </c>
      <c r="AJ11" s="67"/>
      <c r="AK11" s="60">
        <v>11</v>
      </c>
      <c r="AL11" s="60">
        <v>24</v>
      </c>
      <c r="AM11" s="60">
        <v>5</v>
      </c>
      <c r="AN11" s="60">
        <f t="shared" si="20"/>
        <v>29</v>
      </c>
      <c r="AO11" s="67"/>
      <c r="AP11" s="60">
        <v>7</v>
      </c>
      <c r="AQ11" s="60">
        <v>36</v>
      </c>
      <c r="AR11" s="60">
        <v>5</v>
      </c>
      <c r="AS11" s="60">
        <f t="shared" si="21"/>
        <v>41</v>
      </c>
      <c r="AT11" s="67"/>
      <c r="AU11" s="60">
        <v>7</v>
      </c>
      <c r="AV11" s="60">
        <v>36</v>
      </c>
      <c r="AW11" s="60">
        <v>5</v>
      </c>
      <c r="AX11" s="60">
        <f t="shared" si="22"/>
        <v>41</v>
      </c>
      <c r="AY11" s="67"/>
      <c r="AZ11" s="60">
        <v>7</v>
      </c>
      <c r="BA11" s="60">
        <v>36</v>
      </c>
      <c r="BB11" s="60">
        <v>5</v>
      </c>
      <c r="BC11" s="60">
        <f t="shared" si="23"/>
        <v>41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33"/>
        <v>0</v>
      </c>
      <c r="BR11" s="60">
        <f t="shared" si="34"/>
        <v>1</v>
      </c>
      <c r="BS11" s="60">
        <f t="shared" si="35"/>
        <v>0</v>
      </c>
      <c r="BT11" s="60">
        <f t="shared" si="36"/>
        <v>0</v>
      </c>
      <c r="BU11" s="60">
        <f t="shared" si="37"/>
        <v>0</v>
      </c>
      <c r="BV11" s="60">
        <f t="shared" si="38"/>
        <v>0</v>
      </c>
      <c r="BW11" s="60">
        <f t="shared" si="39"/>
        <v>0</v>
      </c>
    </row>
    <row r="12" spans="1:75" s="66" customFormat="1" ht="15" x14ac:dyDescent="0.25">
      <c r="A12" s="56">
        <f t="shared" si="40"/>
        <v>8</v>
      </c>
      <c r="B12" s="77" t="s">
        <v>568</v>
      </c>
      <c r="C12" s="77" t="s">
        <v>569</v>
      </c>
      <c r="D12" s="77" t="s">
        <v>18</v>
      </c>
      <c r="E12" s="56">
        <f>Q12-T12-W12</f>
        <v>176</v>
      </c>
      <c r="F12" s="56">
        <f t="shared" si="0"/>
        <v>6</v>
      </c>
      <c r="G12" s="67"/>
      <c r="H12" s="60">
        <f t="shared" si="1"/>
        <v>5</v>
      </c>
      <c r="I12" s="74">
        <f t="shared" si="2"/>
        <v>6</v>
      </c>
      <c r="J12" s="82">
        <f t="shared" si="3"/>
        <v>10</v>
      </c>
      <c r="K12" s="74">
        <f t="shared" si="4"/>
        <v>8</v>
      </c>
      <c r="L12" s="74">
        <f t="shared" si="5"/>
        <v>9</v>
      </c>
      <c r="M12" s="82">
        <f t="shared" si="6"/>
        <v>10</v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228</v>
      </c>
      <c r="R12" s="60">
        <f t="shared" si="10"/>
        <v>45</v>
      </c>
      <c r="S12" s="74">
        <f t="shared" si="11"/>
        <v>40</v>
      </c>
      <c r="T12" s="82">
        <f t="shared" si="12"/>
        <v>26</v>
      </c>
      <c r="U12" s="74">
        <f t="shared" si="13"/>
        <v>32</v>
      </c>
      <c r="V12" s="74">
        <f t="shared" si="14"/>
        <v>29</v>
      </c>
      <c r="W12" s="82">
        <f t="shared" si="15"/>
        <v>26</v>
      </c>
      <c r="X12" s="74" t="str">
        <f t="shared" si="16"/>
        <v/>
      </c>
      <c r="Y12" s="74" t="str">
        <f t="shared" si="17"/>
        <v/>
      </c>
      <c r="Z12" s="67"/>
      <c r="AA12" s="60">
        <v>5</v>
      </c>
      <c r="AB12" s="60">
        <v>45</v>
      </c>
      <c r="AC12" s="60">
        <v>5</v>
      </c>
      <c r="AD12" s="60">
        <f t="shared" si="18"/>
        <v>50</v>
      </c>
      <c r="AE12" s="67"/>
      <c r="AF12" s="60">
        <v>6</v>
      </c>
      <c r="AG12" s="60">
        <v>40</v>
      </c>
      <c r="AH12" s="60">
        <v>5</v>
      </c>
      <c r="AI12" s="60">
        <f t="shared" si="19"/>
        <v>45</v>
      </c>
      <c r="AJ12" s="67"/>
      <c r="AK12" s="60">
        <v>10</v>
      </c>
      <c r="AL12" s="60">
        <v>26</v>
      </c>
      <c r="AM12" s="60">
        <v>5</v>
      </c>
      <c r="AN12" s="60">
        <f t="shared" si="20"/>
        <v>31</v>
      </c>
      <c r="AO12" s="67"/>
      <c r="AP12" s="60">
        <v>8</v>
      </c>
      <c r="AQ12" s="60">
        <v>32</v>
      </c>
      <c r="AR12" s="60">
        <v>5</v>
      </c>
      <c r="AS12" s="60">
        <f t="shared" si="21"/>
        <v>37</v>
      </c>
      <c r="AT12" s="67"/>
      <c r="AU12" s="60">
        <v>9</v>
      </c>
      <c r="AV12" s="60">
        <v>29</v>
      </c>
      <c r="AW12" s="60">
        <v>5</v>
      </c>
      <c r="AX12" s="60">
        <f t="shared" si="22"/>
        <v>34</v>
      </c>
      <c r="AY12" s="67"/>
      <c r="AZ12" s="60">
        <v>10</v>
      </c>
      <c r="BA12" s="60">
        <v>26</v>
      </c>
      <c r="BB12" s="60">
        <v>5</v>
      </c>
      <c r="BC12" s="60">
        <f t="shared" si="23"/>
        <v>31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33"/>
        <v>0</v>
      </c>
      <c r="BR12" s="60">
        <f t="shared" si="34"/>
        <v>1</v>
      </c>
      <c r="BS12" s="60">
        <f t="shared" si="35"/>
        <v>0</v>
      </c>
      <c r="BT12" s="60">
        <f t="shared" si="36"/>
        <v>0</v>
      </c>
      <c r="BU12" s="60">
        <f t="shared" si="37"/>
        <v>0</v>
      </c>
      <c r="BV12" s="60">
        <f t="shared" si="38"/>
        <v>0</v>
      </c>
      <c r="BW12" s="60">
        <f t="shared" si="39"/>
        <v>0</v>
      </c>
    </row>
    <row r="13" spans="1:75" s="66" customFormat="1" ht="15" x14ac:dyDescent="0.25">
      <c r="A13" s="56">
        <f t="shared" si="40"/>
        <v>9</v>
      </c>
      <c r="B13" s="77" t="s">
        <v>566</v>
      </c>
      <c r="C13" s="77" t="s">
        <v>567</v>
      </c>
      <c r="D13" s="77" t="s">
        <v>242</v>
      </c>
      <c r="E13" s="56">
        <f>Q13</f>
        <v>154</v>
      </c>
      <c r="F13" s="56">
        <f t="shared" si="0"/>
        <v>5</v>
      </c>
      <c r="G13" s="67"/>
      <c r="H13" s="60">
        <f t="shared" si="1"/>
        <v>4</v>
      </c>
      <c r="I13" s="82" t="str">
        <f t="shared" si="2"/>
        <v>DSQ</v>
      </c>
      <c r="J13" s="74">
        <f t="shared" si="3"/>
        <v>14</v>
      </c>
      <c r="K13" s="74">
        <f t="shared" si="4"/>
        <v>9</v>
      </c>
      <c r="L13" s="74">
        <f t="shared" si="5"/>
        <v>8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 t="shared" si="9"/>
        <v>154</v>
      </c>
      <c r="R13" s="60">
        <f t="shared" si="10"/>
        <v>50</v>
      </c>
      <c r="S13" s="82">
        <f t="shared" si="11"/>
        <v>0</v>
      </c>
      <c r="T13" s="74">
        <f t="shared" si="12"/>
        <v>18</v>
      </c>
      <c r="U13" s="74">
        <f t="shared" si="13"/>
        <v>29</v>
      </c>
      <c r="V13" s="74">
        <f t="shared" si="14"/>
        <v>32</v>
      </c>
      <c r="W13" s="74" t="str">
        <f t="shared" si="15"/>
        <v/>
      </c>
      <c r="X13" s="74" t="str">
        <f t="shared" si="16"/>
        <v/>
      </c>
      <c r="Y13" s="74" t="str">
        <f t="shared" si="17"/>
        <v/>
      </c>
      <c r="Z13" s="67"/>
      <c r="AA13" s="60">
        <v>4</v>
      </c>
      <c r="AB13" s="60">
        <v>50</v>
      </c>
      <c r="AC13" s="60">
        <v>5</v>
      </c>
      <c r="AD13" s="60">
        <f t="shared" si="18"/>
        <v>55</v>
      </c>
      <c r="AE13" s="67"/>
      <c r="AF13" s="76" t="s">
        <v>56</v>
      </c>
      <c r="AG13" s="60">
        <v>0</v>
      </c>
      <c r="AH13" s="60">
        <v>5</v>
      </c>
      <c r="AI13" s="60">
        <f t="shared" si="19"/>
        <v>5</v>
      </c>
      <c r="AJ13" s="67"/>
      <c r="AK13" s="60">
        <v>14</v>
      </c>
      <c r="AL13" s="60">
        <v>18</v>
      </c>
      <c r="AM13" s="60">
        <v>5</v>
      </c>
      <c r="AN13" s="60">
        <f t="shared" si="20"/>
        <v>23</v>
      </c>
      <c r="AO13" s="67"/>
      <c r="AP13" s="60">
        <v>9</v>
      </c>
      <c r="AQ13" s="60">
        <v>29</v>
      </c>
      <c r="AR13" s="60">
        <v>5</v>
      </c>
      <c r="AS13" s="60">
        <f t="shared" si="21"/>
        <v>34</v>
      </c>
      <c r="AT13" s="67"/>
      <c r="AU13" s="60">
        <v>8</v>
      </c>
      <c r="AV13" s="60">
        <v>32</v>
      </c>
      <c r="AW13" s="60">
        <v>5</v>
      </c>
      <c r="AX13" s="60">
        <f t="shared" si="22"/>
        <v>37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33"/>
        <v>0</v>
      </c>
      <c r="BR13" s="60">
        <f t="shared" si="34"/>
        <v>0</v>
      </c>
      <c r="BS13" s="60">
        <f t="shared" si="35"/>
        <v>1</v>
      </c>
      <c r="BT13" s="60">
        <f t="shared" si="36"/>
        <v>0</v>
      </c>
      <c r="BU13" s="60">
        <f t="shared" si="37"/>
        <v>0</v>
      </c>
      <c r="BV13" s="60">
        <f t="shared" si="38"/>
        <v>0</v>
      </c>
      <c r="BW13" s="60">
        <f t="shared" si="39"/>
        <v>0</v>
      </c>
    </row>
    <row r="14" spans="1:75" s="66" customFormat="1" ht="15" x14ac:dyDescent="0.25">
      <c r="A14" s="56">
        <f t="shared" si="40"/>
        <v>10</v>
      </c>
      <c r="B14" s="78" t="s">
        <v>595</v>
      </c>
      <c r="C14" s="78" t="s">
        <v>476</v>
      </c>
      <c r="D14" s="78" t="s">
        <v>613</v>
      </c>
      <c r="E14" s="56">
        <f>Q14</f>
        <v>145</v>
      </c>
      <c r="F14" s="56">
        <f t="shared" si="0"/>
        <v>3</v>
      </c>
      <c r="G14" s="67"/>
      <c r="H14" s="60" t="str">
        <f t="shared" si="1"/>
        <v/>
      </c>
      <c r="I14" s="74" t="str">
        <f t="shared" si="2"/>
        <v/>
      </c>
      <c r="J14" s="74">
        <f t="shared" si="3"/>
        <v>4</v>
      </c>
      <c r="K14" s="74" t="str">
        <f t="shared" si="4"/>
        <v>DNF</v>
      </c>
      <c r="L14" s="74" t="str">
        <f t="shared" si="5"/>
        <v/>
      </c>
      <c r="M14" s="74">
        <f t="shared" si="6"/>
        <v>2</v>
      </c>
      <c r="N14" s="74" t="str">
        <f t="shared" si="7"/>
        <v/>
      </c>
      <c r="O14" s="74" t="str">
        <f t="shared" si="8"/>
        <v/>
      </c>
      <c r="P14" s="67"/>
      <c r="Q14" s="56">
        <f t="shared" si="9"/>
        <v>145</v>
      </c>
      <c r="R14" s="60" t="str">
        <f t="shared" si="10"/>
        <v/>
      </c>
      <c r="S14" s="74" t="str">
        <f t="shared" si="11"/>
        <v/>
      </c>
      <c r="T14" s="74" t="str">
        <f t="shared" si="12"/>
        <v/>
      </c>
      <c r="U14" s="74" t="str">
        <f t="shared" si="13"/>
        <v/>
      </c>
      <c r="V14" s="74" t="str">
        <f t="shared" si="14"/>
        <v/>
      </c>
      <c r="W14" s="74" t="str">
        <f t="shared" si="15"/>
        <v/>
      </c>
      <c r="X14" s="74" t="str">
        <f t="shared" si="16"/>
        <v/>
      </c>
      <c r="Y14" s="74" t="str">
        <f t="shared" si="17"/>
        <v/>
      </c>
      <c r="Z14" s="67"/>
      <c r="AA14" s="60"/>
      <c r="AB14" s="60"/>
      <c r="AC14" s="60"/>
      <c r="AD14" s="60">
        <f t="shared" si="18"/>
        <v>0</v>
      </c>
      <c r="AE14" s="67"/>
      <c r="AF14" s="60"/>
      <c r="AG14" s="60"/>
      <c r="AH14" s="60"/>
      <c r="AI14" s="60">
        <f t="shared" si="19"/>
        <v>0</v>
      </c>
      <c r="AJ14" s="67"/>
      <c r="AK14" s="60">
        <v>4</v>
      </c>
      <c r="AL14" s="60">
        <v>50</v>
      </c>
      <c r="AM14" s="60">
        <v>5</v>
      </c>
      <c r="AN14" s="60">
        <f t="shared" si="20"/>
        <v>55</v>
      </c>
      <c r="AO14" s="67"/>
      <c r="AP14" s="79" t="s">
        <v>126</v>
      </c>
      <c r="AQ14" s="60">
        <v>0</v>
      </c>
      <c r="AR14" s="60">
        <v>5</v>
      </c>
      <c r="AS14" s="60">
        <f t="shared" si="21"/>
        <v>5</v>
      </c>
      <c r="AT14" s="67"/>
      <c r="AU14" s="60"/>
      <c r="AV14" s="60"/>
      <c r="AW14" s="60"/>
      <c r="AX14" s="60">
        <f t="shared" si="22"/>
        <v>0</v>
      </c>
      <c r="AY14" s="67"/>
      <c r="AZ14" s="60">
        <v>2</v>
      </c>
      <c r="BA14" s="60">
        <v>80</v>
      </c>
      <c r="BB14" s="60">
        <v>5</v>
      </c>
      <c r="BC14" s="60">
        <f t="shared" si="23"/>
        <v>85</v>
      </c>
      <c r="BD14" s="67"/>
      <c r="BE14" s="60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33"/>
        <v>0</v>
      </c>
      <c r="BR14" s="60">
        <f t="shared" si="34"/>
        <v>0</v>
      </c>
      <c r="BS14" s="60">
        <f t="shared" si="35"/>
        <v>0</v>
      </c>
      <c r="BT14" s="60">
        <f t="shared" si="36"/>
        <v>0</v>
      </c>
      <c r="BU14" s="60">
        <f t="shared" si="37"/>
        <v>1</v>
      </c>
      <c r="BV14" s="60">
        <f t="shared" si="38"/>
        <v>0</v>
      </c>
      <c r="BW14" s="60">
        <f t="shared" si="39"/>
        <v>0</v>
      </c>
    </row>
    <row r="15" spans="1:75" s="66" customFormat="1" ht="15" x14ac:dyDescent="0.25">
      <c r="A15" s="56">
        <f t="shared" si="40"/>
        <v>11</v>
      </c>
      <c r="B15" s="77" t="s">
        <v>574</v>
      </c>
      <c r="C15" s="77" t="s">
        <v>314</v>
      </c>
      <c r="D15" s="77" t="s">
        <v>11</v>
      </c>
      <c r="E15" s="56">
        <f>Q15-T15-V15</f>
        <v>128</v>
      </c>
      <c r="F15" s="56">
        <f t="shared" si="0"/>
        <v>6</v>
      </c>
      <c r="G15" s="67"/>
      <c r="H15" s="60">
        <f t="shared" si="1"/>
        <v>9</v>
      </c>
      <c r="I15" s="74">
        <f t="shared" si="2"/>
        <v>8</v>
      </c>
      <c r="J15" s="82" t="str">
        <f t="shared" si="3"/>
        <v>DNF</v>
      </c>
      <c r="K15" s="74">
        <f t="shared" si="4"/>
        <v>12</v>
      </c>
      <c r="L15" s="82" t="str">
        <f t="shared" si="5"/>
        <v>DNQ</v>
      </c>
      <c r="M15" s="74">
        <f t="shared" si="6"/>
        <v>16</v>
      </c>
      <c r="N15" s="74" t="str">
        <f t="shared" si="7"/>
        <v/>
      </c>
      <c r="O15" s="74" t="str">
        <f t="shared" si="8"/>
        <v/>
      </c>
      <c r="P15" s="67"/>
      <c r="Q15" s="56">
        <f t="shared" si="9"/>
        <v>128</v>
      </c>
      <c r="R15" s="60">
        <f t="shared" si="10"/>
        <v>29</v>
      </c>
      <c r="S15" s="74">
        <f t="shared" si="11"/>
        <v>32</v>
      </c>
      <c r="T15" s="82">
        <f t="shared" si="12"/>
        <v>0</v>
      </c>
      <c r="U15" s="74">
        <f t="shared" si="13"/>
        <v>22</v>
      </c>
      <c r="V15" s="82">
        <f t="shared" si="14"/>
        <v>0</v>
      </c>
      <c r="W15" s="74">
        <f t="shared" si="15"/>
        <v>15</v>
      </c>
      <c r="X15" s="74" t="str">
        <f t="shared" si="16"/>
        <v/>
      </c>
      <c r="Y15" s="74" t="str">
        <f t="shared" si="17"/>
        <v/>
      </c>
      <c r="Z15" s="67"/>
      <c r="AA15" s="60">
        <v>9</v>
      </c>
      <c r="AB15" s="60">
        <v>29</v>
      </c>
      <c r="AC15" s="60">
        <v>5</v>
      </c>
      <c r="AD15" s="60">
        <f t="shared" si="18"/>
        <v>34</v>
      </c>
      <c r="AE15" s="67"/>
      <c r="AF15" s="60">
        <v>8</v>
      </c>
      <c r="AG15" s="60">
        <v>32</v>
      </c>
      <c r="AH15" s="60">
        <v>5</v>
      </c>
      <c r="AI15" s="60">
        <f t="shared" si="19"/>
        <v>37</v>
      </c>
      <c r="AJ15" s="67"/>
      <c r="AK15" s="79" t="s">
        <v>126</v>
      </c>
      <c r="AL15" s="60">
        <v>0</v>
      </c>
      <c r="AM15" s="60">
        <v>5</v>
      </c>
      <c r="AN15" s="60">
        <f t="shared" si="20"/>
        <v>5</v>
      </c>
      <c r="AO15" s="67"/>
      <c r="AP15" s="60">
        <v>12</v>
      </c>
      <c r="AQ15" s="60">
        <v>22</v>
      </c>
      <c r="AR15" s="60">
        <v>5</v>
      </c>
      <c r="AS15" s="60">
        <f t="shared" si="21"/>
        <v>27</v>
      </c>
      <c r="AT15" s="67"/>
      <c r="AU15" s="79" t="s">
        <v>685</v>
      </c>
      <c r="AV15" s="60">
        <v>0</v>
      </c>
      <c r="AW15" s="60">
        <v>5</v>
      </c>
      <c r="AX15" s="60">
        <f t="shared" si="22"/>
        <v>5</v>
      </c>
      <c r="AY15" s="67"/>
      <c r="AZ15" s="60">
        <v>16</v>
      </c>
      <c r="BA15" s="60">
        <v>15</v>
      </c>
      <c r="BB15" s="60">
        <v>5</v>
      </c>
      <c r="BC15" s="60">
        <f t="shared" si="23"/>
        <v>20</v>
      </c>
      <c r="BD15" s="67"/>
      <c r="BE15" s="68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33"/>
        <v>0</v>
      </c>
      <c r="BR15" s="60">
        <f t="shared" si="34"/>
        <v>1</v>
      </c>
      <c r="BS15" s="60">
        <f t="shared" si="35"/>
        <v>0</v>
      </c>
      <c r="BT15" s="60">
        <f t="shared" si="36"/>
        <v>0</v>
      </c>
      <c r="BU15" s="60">
        <f t="shared" si="37"/>
        <v>0</v>
      </c>
      <c r="BV15" s="60">
        <f t="shared" si="38"/>
        <v>0</v>
      </c>
      <c r="BW15" s="60">
        <f t="shared" si="39"/>
        <v>0</v>
      </c>
    </row>
    <row r="16" spans="1:75" s="66" customFormat="1" ht="15" x14ac:dyDescent="0.25">
      <c r="A16" s="56">
        <f t="shared" si="40"/>
        <v>12</v>
      </c>
      <c r="B16" s="77" t="s">
        <v>572</v>
      </c>
      <c r="C16" s="77" t="s">
        <v>461</v>
      </c>
      <c r="D16" s="77" t="s">
        <v>18</v>
      </c>
      <c r="E16" s="56">
        <f>Q16</f>
        <v>116</v>
      </c>
      <c r="F16" s="56">
        <f t="shared" si="0"/>
        <v>5</v>
      </c>
      <c r="G16" s="67"/>
      <c r="H16" s="60">
        <f t="shared" si="1"/>
        <v>7</v>
      </c>
      <c r="I16" s="82" t="str">
        <f t="shared" si="2"/>
        <v>DSQ</v>
      </c>
      <c r="J16" s="74">
        <f t="shared" si="3"/>
        <v>18</v>
      </c>
      <c r="K16" s="74">
        <f t="shared" si="4"/>
        <v>14</v>
      </c>
      <c r="L16" s="74">
        <f t="shared" si="5"/>
        <v>11</v>
      </c>
      <c r="M16" s="74" t="str">
        <f t="shared" si="6"/>
        <v/>
      </c>
      <c r="N16" s="74" t="str">
        <f t="shared" si="7"/>
        <v/>
      </c>
      <c r="O16" s="74" t="str">
        <f t="shared" si="8"/>
        <v/>
      </c>
      <c r="P16" s="67"/>
      <c r="Q16" s="56">
        <f t="shared" si="9"/>
        <v>116</v>
      </c>
      <c r="R16" s="60">
        <f t="shared" si="10"/>
        <v>36</v>
      </c>
      <c r="S16" s="82">
        <f t="shared" si="11"/>
        <v>0</v>
      </c>
      <c r="T16" s="74">
        <f t="shared" si="12"/>
        <v>13</v>
      </c>
      <c r="U16" s="74">
        <f t="shared" si="13"/>
        <v>18</v>
      </c>
      <c r="V16" s="74">
        <f t="shared" si="14"/>
        <v>24</v>
      </c>
      <c r="W16" s="74" t="str">
        <f t="shared" si="15"/>
        <v/>
      </c>
      <c r="X16" s="74" t="str">
        <f t="shared" si="16"/>
        <v/>
      </c>
      <c r="Y16" s="74" t="str">
        <f t="shared" si="17"/>
        <v/>
      </c>
      <c r="Z16" s="67"/>
      <c r="AA16" s="60">
        <v>7</v>
      </c>
      <c r="AB16" s="60">
        <v>36</v>
      </c>
      <c r="AC16" s="60">
        <v>5</v>
      </c>
      <c r="AD16" s="60">
        <f t="shared" si="18"/>
        <v>41</v>
      </c>
      <c r="AE16" s="67"/>
      <c r="AF16" s="76" t="s">
        <v>56</v>
      </c>
      <c r="AG16" s="60">
        <v>0</v>
      </c>
      <c r="AH16" s="60">
        <v>5</v>
      </c>
      <c r="AI16" s="60">
        <f t="shared" si="19"/>
        <v>5</v>
      </c>
      <c r="AJ16" s="67"/>
      <c r="AK16" s="60">
        <v>18</v>
      </c>
      <c r="AL16" s="60">
        <v>13</v>
      </c>
      <c r="AM16" s="60">
        <v>5</v>
      </c>
      <c r="AN16" s="60">
        <f t="shared" si="20"/>
        <v>18</v>
      </c>
      <c r="AO16" s="67"/>
      <c r="AP16" s="60">
        <v>14</v>
      </c>
      <c r="AQ16" s="60">
        <v>18</v>
      </c>
      <c r="AR16" s="60">
        <v>5</v>
      </c>
      <c r="AS16" s="60">
        <f t="shared" si="21"/>
        <v>23</v>
      </c>
      <c r="AT16" s="67"/>
      <c r="AU16" s="60">
        <v>11</v>
      </c>
      <c r="AV16" s="60">
        <v>24</v>
      </c>
      <c r="AW16" s="60">
        <v>5</v>
      </c>
      <c r="AX16" s="60">
        <f t="shared" si="22"/>
        <v>29</v>
      </c>
      <c r="AY16" s="67"/>
      <c r="AZ16" s="60"/>
      <c r="BA16" s="60"/>
      <c r="BB16" s="60"/>
      <c r="BC16" s="60">
        <f t="shared" si="23"/>
        <v>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33"/>
        <v>0</v>
      </c>
      <c r="BR16" s="60">
        <f t="shared" si="34"/>
        <v>0</v>
      </c>
      <c r="BS16" s="60">
        <f t="shared" si="35"/>
        <v>1</v>
      </c>
      <c r="BT16" s="60">
        <f t="shared" si="36"/>
        <v>0</v>
      </c>
      <c r="BU16" s="60">
        <f t="shared" si="37"/>
        <v>0</v>
      </c>
      <c r="BV16" s="60">
        <f t="shared" si="38"/>
        <v>0</v>
      </c>
      <c r="BW16" s="60">
        <f t="shared" si="39"/>
        <v>0</v>
      </c>
    </row>
    <row r="17" spans="1:75" s="66" customFormat="1" ht="15" x14ac:dyDescent="0.25">
      <c r="A17" s="56">
        <f t="shared" si="40"/>
        <v>13</v>
      </c>
      <c r="B17" s="77" t="s">
        <v>580</v>
      </c>
      <c r="C17" s="77" t="s">
        <v>581</v>
      </c>
      <c r="D17" s="77" t="s">
        <v>11</v>
      </c>
      <c r="E17" s="56">
        <f>Q17-R17</f>
        <v>110</v>
      </c>
      <c r="F17" s="56">
        <f t="shared" si="0"/>
        <v>5</v>
      </c>
      <c r="G17" s="67"/>
      <c r="H17" s="82" t="str">
        <f t="shared" si="1"/>
        <v>DNF</v>
      </c>
      <c r="I17" s="74" t="str">
        <f t="shared" si="2"/>
        <v>DSQ</v>
      </c>
      <c r="J17" s="74">
        <f t="shared" si="3"/>
        <v>9</v>
      </c>
      <c r="K17" s="74" t="str">
        <f t="shared" si="4"/>
        <v/>
      </c>
      <c r="L17" s="74">
        <f t="shared" si="5"/>
        <v>6</v>
      </c>
      <c r="M17" s="74">
        <f t="shared" si="6"/>
        <v>15</v>
      </c>
      <c r="N17" s="74" t="str">
        <f t="shared" si="7"/>
        <v/>
      </c>
      <c r="O17" s="74" t="str">
        <f t="shared" si="8"/>
        <v/>
      </c>
      <c r="P17" s="67"/>
      <c r="Q17" s="56">
        <f t="shared" si="9"/>
        <v>110</v>
      </c>
      <c r="R17" s="82">
        <f t="shared" si="10"/>
        <v>0</v>
      </c>
      <c r="S17" s="74">
        <f t="shared" si="11"/>
        <v>0</v>
      </c>
      <c r="T17" s="74">
        <f t="shared" si="12"/>
        <v>29</v>
      </c>
      <c r="U17" s="74" t="str">
        <f t="shared" si="13"/>
        <v/>
      </c>
      <c r="V17" s="74">
        <f t="shared" si="14"/>
        <v>40</v>
      </c>
      <c r="W17" s="74">
        <f t="shared" si="15"/>
        <v>16</v>
      </c>
      <c r="X17" s="74" t="str">
        <f t="shared" si="16"/>
        <v/>
      </c>
      <c r="Y17" s="74" t="str">
        <f t="shared" si="17"/>
        <v/>
      </c>
      <c r="Z17" s="67"/>
      <c r="AA17" s="76" t="s">
        <v>126</v>
      </c>
      <c r="AB17" s="60">
        <v>0</v>
      </c>
      <c r="AC17" s="60">
        <v>5</v>
      </c>
      <c r="AD17" s="60">
        <f t="shared" si="18"/>
        <v>5</v>
      </c>
      <c r="AE17" s="67"/>
      <c r="AF17" s="76" t="s">
        <v>56</v>
      </c>
      <c r="AG17" s="60">
        <v>0</v>
      </c>
      <c r="AH17" s="60">
        <v>5</v>
      </c>
      <c r="AI17" s="60">
        <f t="shared" si="19"/>
        <v>5</v>
      </c>
      <c r="AJ17" s="67"/>
      <c r="AK17" s="60">
        <v>9</v>
      </c>
      <c r="AL17" s="60">
        <v>29</v>
      </c>
      <c r="AM17" s="60">
        <v>5</v>
      </c>
      <c r="AN17" s="60">
        <f t="shared" si="20"/>
        <v>34</v>
      </c>
      <c r="AO17" s="67"/>
      <c r="AP17" s="60"/>
      <c r="AQ17" s="60"/>
      <c r="AR17" s="60"/>
      <c r="AS17" s="60">
        <f t="shared" si="21"/>
        <v>0</v>
      </c>
      <c r="AT17" s="67"/>
      <c r="AU17" s="60">
        <v>6</v>
      </c>
      <c r="AV17" s="60">
        <v>40</v>
      </c>
      <c r="AW17" s="60">
        <v>5</v>
      </c>
      <c r="AX17" s="60">
        <f t="shared" si="22"/>
        <v>45</v>
      </c>
      <c r="AY17" s="67"/>
      <c r="AZ17" s="60">
        <v>15</v>
      </c>
      <c r="BA17" s="60">
        <v>16</v>
      </c>
      <c r="BB17" s="60">
        <v>5</v>
      </c>
      <c r="BC17" s="60">
        <f t="shared" si="23"/>
        <v>21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33"/>
        <v>0</v>
      </c>
      <c r="BR17" s="60">
        <f t="shared" si="34"/>
        <v>0</v>
      </c>
      <c r="BS17" s="60">
        <f t="shared" si="35"/>
        <v>1</v>
      </c>
      <c r="BT17" s="60">
        <f t="shared" si="36"/>
        <v>0</v>
      </c>
      <c r="BU17" s="60">
        <f t="shared" si="37"/>
        <v>0</v>
      </c>
      <c r="BV17" s="60">
        <f t="shared" si="38"/>
        <v>0</v>
      </c>
      <c r="BW17" s="60">
        <f t="shared" si="39"/>
        <v>0</v>
      </c>
    </row>
    <row r="18" spans="1:75" s="66" customFormat="1" ht="15" x14ac:dyDescent="0.25">
      <c r="A18" s="56">
        <f t="shared" si="40"/>
        <v>14</v>
      </c>
      <c r="B18" s="77" t="s">
        <v>573</v>
      </c>
      <c r="C18" s="77" t="s">
        <v>462</v>
      </c>
      <c r="D18" s="77" t="s">
        <v>22</v>
      </c>
      <c r="E18" s="56">
        <f>Q18</f>
        <v>103</v>
      </c>
      <c r="F18" s="56">
        <f t="shared" si="0"/>
        <v>3</v>
      </c>
      <c r="G18" s="67"/>
      <c r="H18" s="60">
        <f t="shared" si="1"/>
        <v>8</v>
      </c>
      <c r="I18" s="74">
        <f t="shared" si="2"/>
        <v>7</v>
      </c>
      <c r="J18" s="74" t="str">
        <f t="shared" si="3"/>
        <v/>
      </c>
      <c r="K18" s="74">
        <f t="shared" si="4"/>
        <v>13</v>
      </c>
      <c r="L18" s="74" t="str">
        <f t="shared" si="5"/>
        <v/>
      </c>
      <c r="M18" s="74" t="str">
        <f t="shared" si="6"/>
        <v/>
      </c>
      <c r="N18" s="74" t="str">
        <f t="shared" si="7"/>
        <v/>
      </c>
      <c r="O18" s="74" t="str">
        <f t="shared" si="8"/>
        <v/>
      </c>
      <c r="P18" s="67"/>
      <c r="Q18" s="56">
        <f t="shared" si="9"/>
        <v>103</v>
      </c>
      <c r="R18" s="60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74" t="str">
        <f t="shared" si="17"/>
        <v/>
      </c>
      <c r="Z18" s="67"/>
      <c r="AA18" s="60">
        <v>8</v>
      </c>
      <c r="AB18" s="60">
        <v>32</v>
      </c>
      <c r="AC18" s="60">
        <v>5</v>
      </c>
      <c r="AD18" s="60">
        <f t="shared" si="18"/>
        <v>37</v>
      </c>
      <c r="AE18" s="67"/>
      <c r="AF18" s="60">
        <v>7</v>
      </c>
      <c r="AG18" s="60">
        <v>36</v>
      </c>
      <c r="AH18" s="60">
        <v>5</v>
      </c>
      <c r="AI18" s="60">
        <f t="shared" si="19"/>
        <v>41</v>
      </c>
      <c r="AJ18" s="67"/>
      <c r="AK18" s="60"/>
      <c r="AL18" s="60"/>
      <c r="AM18" s="60"/>
      <c r="AN18" s="60">
        <f t="shared" si="20"/>
        <v>0</v>
      </c>
      <c r="AO18" s="67"/>
      <c r="AP18" s="60">
        <v>13</v>
      </c>
      <c r="AQ18" s="60">
        <v>20</v>
      </c>
      <c r="AR18" s="60">
        <v>5</v>
      </c>
      <c r="AS18" s="60">
        <f t="shared" si="21"/>
        <v>25</v>
      </c>
      <c r="AT18" s="67"/>
      <c r="AU18" s="60"/>
      <c r="AV18" s="60"/>
      <c r="AW18" s="60"/>
      <c r="AX18" s="60">
        <f t="shared" si="22"/>
        <v>0</v>
      </c>
      <c r="AY18" s="67"/>
      <c r="AZ18" s="60"/>
      <c r="BA18" s="60"/>
      <c r="BB18" s="60"/>
      <c r="BC18" s="60">
        <f t="shared" si="23"/>
        <v>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33"/>
        <v>0</v>
      </c>
      <c r="BR18" s="60">
        <f t="shared" si="34"/>
        <v>0</v>
      </c>
      <c r="BS18" s="60">
        <f t="shared" si="35"/>
        <v>0</v>
      </c>
      <c r="BT18" s="60">
        <f t="shared" si="36"/>
        <v>0</v>
      </c>
      <c r="BU18" s="60">
        <f t="shared" si="37"/>
        <v>1</v>
      </c>
      <c r="BV18" s="60">
        <f t="shared" si="38"/>
        <v>0</v>
      </c>
      <c r="BW18" s="60">
        <f t="shared" si="39"/>
        <v>0</v>
      </c>
    </row>
    <row r="19" spans="1:75" s="66" customFormat="1" x14ac:dyDescent="0.25">
      <c r="A19" s="56">
        <f t="shared" si="40"/>
        <v>15</v>
      </c>
      <c r="B19" s="78" t="s">
        <v>603</v>
      </c>
      <c r="C19" s="78" t="s">
        <v>604</v>
      </c>
      <c r="D19" s="78" t="s">
        <v>11</v>
      </c>
      <c r="E19" s="56">
        <f>Q19</f>
        <v>97</v>
      </c>
      <c r="F19" s="56">
        <f t="shared" si="0"/>
        <v>4</v>
      </c>
      <c r="G19" s="67"/>
      <c r="H19" s="60" t="str">
        <f t="shared" si="1"/>
        <v/>
      </c>
      <c r="I19" s="74" t="str">
        <f t="shared" si="2"/>
        <v/>
      </c>
      <c r="J19" s="74">
        <f t="shared" si="3"/>
        <v>17</v>
      </c>
      <c r="K19" s="74">
        <f t="shared" si="4"/>
        <v>11</v>
      </c>
      <c r="L19" s="74">
        <f t="shared" si="5"/>
        <v>10</v>
      </c>
      <c r="M19" s="74">
        <f t="shared" si="6"/>
        <v>18</v>
      </c>
      <c r="N19" s="74" t="str">
        <f t="shared" si="7"/>
        <v/>
      </c>
      <c r="O19" s="74" t="str">
        <f t="shared" si="8"/>
        <v/>
      </c>
      <c r="P19" s="67"/>
      <c r="Q19" s="56">
        <f t="shared" si="9"/>
        <v>97</v>
      </c>
      <c r="R19" s="60" t="str">
        <f t="shared" si="10"/>
        <v/>
      </c>
      <c r="S19" s="74" t="str">
        <f t="shared" si="11"/>
        <v/>
      </c>
      <c r="T19" s="74" t="str">
        <f t="shared" si="12"/>
        <v/>
      </c>
      <c r="U19" s="74" t="str">
        <f t="shared" si="13"/>
        <v/>
      </c>
      <c r="V19" s="74" t="str">
        <f t="shared" si="14"/>
        <v/>
      </c>
      <c r="W19" s="74" t="str">
        <f t="shared" si="15"/>
        <v/>
      </c>
      <c r="X19" s="74" t="str">
        <f t="shared" si="16"/>
        <v/>
      </c>
      <c r="Y19" s="74" t="str">
        <f t="shared" si="17"/>
        <v/>
      </c>
      <c r="Z19" s="67"/>
      <c r="AA19" s="3"/>
      <c r="AB19" s="3"/>
      <c r="AC19" s="3"/>
      <c r="AD19" s="60">
        <f t="shared" si="18"/>
        <v>0</v>
      </c>
      <c r="AE19" s="67"/>
      <c r="AF19" s="3"/>
      <c r="AG19" s="3"/>
      <c r="AH19" s="3"/>
      <c r="AI19" s="60">
        <f t="shared" si="19"/>
        <v>0</v>
      </c>
      <c r="AJ19" s="67"/>
      <c r="AK19" s="3">
        <v>17</v>
      </c>
      <c r="AL19" s="3">
        <v>14</v>
      </c>
      <c r="AM19" s="3">
        <v>5</v>
      </c>
      <c r="AN19" s="60">
        <f t="shared" si="20"/>
        <v>19</v>
      </c>
      <c r="AO19" s="67"/>
      <c r="AP19" s="60">
        <v>11</v>
      </c>
      <c r="AQ19" s="60">
        <v>24</v>
      </c>
      <c r="AR19" s="60">
        <v>5</v>
      </c>
      <c r="AS19" s="60">
        <f t="shared" si="21"/>
        <v>29</v>
      </c>
      <c r="AT19" s="67"/>
      <c r="AU19" s="60">
        <v>10</v>
      </c>
      <c r="AV19" s="60">
        <v>26</v>
      </c>
      <c r="AW19" s="60">
        <v>5</v>
      </c>
      <c r="AX19" s="60">
        <f t="shared" si="22"/>
        <v>31</v>
      </c>
      <c r="AY19" s="67"/>
      <c r="AZ19" s="60">
        <v>18</v>
      </c>
      <c r="BA19" s="60">
        <v>13</v>
      </c>
      <c r="BB19" s="60">
        <v>5</v>
      </c>
      <c r="BC19" s="60">
        <f t="shared" si="23"/>
        <v>18</v>
      </c>
      <c r="BD19" s="67"/>
      <c r="BE19" s="68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 t="shared" si="33"/>
        <v>0</v>
      </c>
      <c r="BR19" s="60">
        <f t="shared" si="34"/>
        <v>0</v>
      </c>
      <c r="BS19" s="60">
        <f t="shared" si="35"/>
        <v>0</v>
      </c>
      <c r="BT19" s="60">
        <f t="shared" si="36"/>
        <v>1</v>
      </c>
      <c r="BU19" s="60">
        <f t="shared" si="37"/>
        <v>0</v>
      </c>
      <c r="BV19" s="60">
        <f t="shared" si="38"/>
        <v>0</v>
      </c>
      <c r="BW19" s="60">
        <f t="shared" si="39"/>
        <v>0</v>
      </c>
    </row>
    <row r="20" spans="1:75" s="66" customFormat="1" ht="15" x14ac:dyDescent="0.25">
      <c r="A20" s="56">
        <f t="shared" si="40"/>
        <v>16</v>
      </c>
      <c r="B20" s="77" t="s">
        <v>575</v>
      </c>
      <c r="C20" s="77" t="s">
        <v>464</v>
      </c>
      <c r="D20" s="77" t="s">
        <v>120</v>
      </c>
      <c r="E20" s="56">
        <f>Q20-T20</f>
        <v>94</v>
      </c>
      <c r="F20" s="56">
        <f t="shared" si="0"/>
        <v>5</v>
      </c>
      <c r="G20" s="67"/>
      <c r="H20" s="60">
        <f t="shared" si="1"/>
        <v>10</v>
      </c>
      <c r="I20" s="74" t="str">
        <f t="shared" si="2"/>
        <v/>
      </c>
      <c r="J20" s="82">
        <f t="shared" si="3"/>
        <v>22</v>
      </c>
      <c r="K20" s="74">
        <f t="shared" si="4"/>
        <v>16</v>
      </c>
      <c r="L20" s="74">
        <f t="shared" si="5"/>
        <v>14</v>
      </c>
      <c r="M20" s="74">
        <f t="shared" si="6"/>
        <v>21</v>
      </c>
      <c r="N20" s="74" t="str">
        <f t="shared" si="7"/>
        <v/>
      </c>
      <c r="O20" s="74" t="str">
        <f t="shared" si="8"/>
        <v/>
      </c>
      <c r="P20" s="67"/>
      <c r="Q20" s="56">
        <f t="shared" si="9"/>
        <v>103</v>
      </c>
      <c r="R20" s="60">
        <f t="shared" si="10"/>
        <v>26</v>
      </c>
      <c r="S20" s="74" t="str">
        <f t="shared" si="11"/>
        <v/>
      </c>
      <c r="T20" s="82">
        <f t="shared" si="12"/>
        <v>9</v>
      </c>
      <c r="U20" s="74">
        <f t="shared" si="13"/>
        <v>15</v>
      </c>
      <c r="V20" s="74">
        <f t="shared" si="14"/>
        <v>18</v>
      </c>
      <c r="W20" s="74">
        <f t="shared" si="15"/>
        <v>10</v>
      </c>
      <c r="X20" s="74" t="str">
        <f t="shared" si="16"/>
        <v/>
      </c>
      <c r="Y20" s="74" t="str">
        <f t="shared" si="17"/>
        <v/>
      </c>
      <c r="Z20" s="67"/>
      <c r="AA20" s="60">
        <v>10</v>
      </c>
      <c r="AB20" s="60">
        <v>26</v>
      </c>
      <c r="AC20" s="60">
        <v>5</v>
      </c>
      <c r="AD20" s="60">
        <f t="shared" si="18"/>
        <v>31</v>
      </c>
      <c r="AE20" s="67"/>
      <c r="AF20" s="76"/>
      <c r="AG20" s="60"/>
      <c r="AH20" s="60"/>
      <c r="AI20" s="60">
        <f t="shared" si="19"/>
        <v>0</v>
      </c>
      <c r="AJ20" s="67"/>
      <c r="AK20" s="60">
        <v>22</v>
      </c>
      <c r="AL20" s="60">
        <v>9</v>
      </c>
      <c r="AM20" s="60">
        <v>5</v>
      </c>
      <c r="AN20" s="60">
        <f t="shared" si="20"/>
        <v>14</v>
      </c>
      <c r="AO20" s="67"/>
      <c r="AP20" s="60">
        <v>16</v>
      </c>
      <c r="AQ20" s="60">
        <v>15</v>
      </c>
      <c r="AR20" s="60">
        <v>5</v>
      </c>
      <c r="AS20" s="60">
        <f t="shared" si="21"/>
        <v>20</v>
      </c>
      <c r="AT20" s="67"/>
      <c r="AU20" s="60">
        <v>14</v>
      </c>
      <c r="AV20" s="60">
        <v>18</v>
      </c>
      <c r="AW20" s="60">
        <v>5</v>
      </c>
      <c r="AX20" s="60">
        <f t="shared" si="22"/>
        <v>23</v>
      </c>
      <c r="AY20" s="67"/>
      <c r="AZ20" s="60">
        <v>21</v>
      </c>
      <c r="BA20" s="60">
        <v>10</v>
      </c>
      <c r="BB20" s="60">
        <v>5</v>
      </c>
      <c r="BC20" s="60">
        <f t="shared" si="23"/>
        <v>15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 t="shared" si="33"/>
        <v>0</v>
      </c>
      <c r="BR20" s="60">
        <f t="shared" si="34"/>
        <v>0</v>
      </c>
      <c r="BS20" s="60">
        <f t="shared" si="35"/>
        <v>1</v>
      </c>
      <c r="BT20" s="60">
        <f t="shared" si="36"/>
        <v>0</v>
      </c>
      <c r="BU20" s="60">
        <f t="shared" si="37"/>
        <v>0</v>
      </c>
      <c r="BV20" s="60">
        <f t="shared" si="38"/>
        <v>0</v>
      </c>
      <c r="BW20" s="60">
        <f t="shared" si="39"/>
        <v>0</v>
      </c>
    </row>
    <row r="21" spans="1:75" s="66" customFormat="1" ht="15" x14ac:dyDescent="0.25">
      <c r="A21" s="56">
        <f t="shared" si="40"/>
        <v>17</v>
      </c>
      <c r="B21" s="78" t="s">
        <v>590</v>
      </c>
      <c r="C21" s="78" t="s">
        <v>86</v>
      </c>
      <c r="D21" s="78" t="s">
        <v>614</v>
      </c>
      <c r="E21" s="56">
        <f t="shared" ref="E21:E54" si="41">Q21</f>
        <v>90</v>
      </c>
      <c r="F21" s="56">
        <f t="shared" si="0"/>
        <v>2</v>
      </c>
      <c r="G21" s="67"/>
      <c r="H21" s="60" t="str">
        <f t="shared" si="1"/>
        <v/>
      </c>
      <c r="I21" s="74" t="str">
        <f t="shared" si="2"/>
        <v/>
      </c>
      <c r="J21" s="74">
        <f t="shared" si="3"/>
        <v>6</v>
      </c>
      <c r="K21" s="74" t="str">
        <f t="shared" si="4"/>
        <v/>
      </c>
      <c r="L21" s="74" t="str">
        <f t="shared" si="5"/>
        <v/>
      </c>
      <c r="M21" s="74">
        <f t="shared" si="6"/>
        <v>6</v>
      </c>
      <c r="N21" s="74" t="str">
        <f t="shared" si="7"/>
        <v/>
      </c>
      <c r="O21" s="74" t="str">
        <f t="shared" si="8"/>
        <v/>
      </c>
      <c r="P21" s="67"/>
      <c r="Q21" s="56">
        <f t="shared" si="9"/>
        <v>90</v>
      </c>
      <c r="R21" s="60" t="str">
        <f t="shared" si="10"/>
        <v/>
      </c>
      <c r="S21" s="74" t="str">
        <f t="shared" si="11"/>
        <v/>
      </c>
      <c r="T21" s="74" t="str">
        <f t="shared" si="12"/>
        <v/>
      </c>
      <c r="U21" s="74" t="str">
        <f t="shared" si="13"/>
        <v/>
      </c>
      <c r="V21" s="74" t="str">
        <f t="shared" si="14"/>
        <v/>
      </c>
      <c r="W21" s="74" t="str">
        <f t="shared" si="15"/>
        <v/>
      </c>
      <c r="X21" s="74" t="str">
        <f t="shared" si="16"/>
        <v/>
      </c>
      <c r="Y21" s="74" t="str">
        <f t="shared" si="17"/>
        <v/>
      </c>
      <c r="Z21" s="67"/>
      <c r="AA21" s="60"/>
      <c r="AB21" s="60"/>
      <c r="AC21" s="60"/>
      <c r="AD21" s="60">
        <f t="shared" si="18"/>
        <v>0</v>
      </c>
      <c r="AE21" s="67"/>
      <c r="AF21" s="60"/>
      <c r="AG21" s="60"/>
      <c r="AH21" s="60"/>
      <c r="AI21" s="60">
        <f t="shared" si="19"/>
        <v>0</v>
      </c>
      <c r="AJ21" s="67"/>
      <c r="AK21" s="60">
        <v>6</v>
      </c>
      <c r="AL21" s="60">
        <v>40</v>
      </c>
      <c r="AM21" s="60">
        <v>5</v>
      </c>
      <c r="AN21" s="60">
        <f t="shared" si="20"/>
        <v>45</v>
      </c>
      <c r="AO21" s="67"/>
      <c r="AP21" s="60"/>
      <c r="AQ21" s="60"/>
      <c r="AR21" s="60"/>
      <c r="AS21" s="60">
        <f t="shared" si="21"/>
        <v>0</v>
      </c>
      <c r="AT21" s="67"/>
      <c r="AU21" s="60"/>
      <c r="AV21" s="60"/>
      <c r="AW21" s="60"/>
      <c r="AX21" s="60">
        <f t="shared" si="22"/>
        <v>0</v>
      </c>
      <c r="AY21" s="67"/>
      <c r="AZ21" s="60">
        <v>6</v>
      </c>
      <c r="BA21" s="60">
        <v>40</v>
      </c>
      <c r="BB21" s="60">
        <v>5</v>
      </c>
      <c r="BC21" s="60">
        <f t="shared" si="23"/>
        <v>45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 t="shared" si="33"/>
        <v>0</v>
      </c>
      <c r="BR21" s="60">
        <f t="shared" si="34"/>
        <v>0</v>
      </c>
      <c r="BS21" s="60">
        <f t="shared" si="35"/>
        <v>0</v>
      </c>
      <c r="BT21" s="60">
        <f t="shared" si="36"/>
        <v>0</v>
      </c>
      <c r="BU21" s="60">
        <f t="shared" si="37"/>
        <v>0</v>
      </c>
      <c r="BV21" s="60">
        <f t="shared" si="38"/>
        <v>1</v>
      </c>
      <c r="BW21" s="60">
        <f t="shared" si="39"/>
        <v>0</v>
      </c>
    </row>
    <row r="22" spans="1:75" s="66" customFormat="1" ht="15" x14ac:dyDescent="0.25">
      <c r="A22" s="56">
        <f t="shared" si="40"/>
        <v>18</v>
      </c>
      <c r="B22" s="78" t="s">
        <v>586</v>
      </c>
      <c r="C22" s="78" t="s">
        <v>587</v>
      </c>
      <c r="D22" s="78" t="s">
        <v>613</v>
      </c>
      <c r="E22" s="56">
        <f t="shared" si="41"/>
        <v>75</v>
      </c>
      <c r="F22" s="56">
        <f t="shared" si="0"/>
        <v>3</v>
      </c>
      <c r="G22" s="67"/>
      <c r="H22" s="60" t="str">
        <f t="shared" si="1"/>
        <v/>
      </c>
      <c r="I22" s="74" t="str">
        <f t="shared" si="2"/>
        <v/>
      </c>
      <c r="J22" s="74" t="str">
        <f t="shared" si="3"/>
        <v>DNF</v>
      </c>
      <c r="K22" s="74">
        <f t="shared" si="4"/>
        <v>6</v>
      </c>
      <c r="L22" s="74" t="str">
        <f t="shared" si="5"/>
        <v/>
      </c>
      <c r="M22" s="74">
        <f t="shared" si="6"/>
        <v>13</v>
      </c>
      <c r="N22" s="74" t="str">
        <f t="shared" si="7"/>
        <v/>
      </c>
      <c r="O22" s="74" t="str">
        <f t="shared" si="8"/>
        <v/>
      </c>
      <c r="P22" s="67"/>
      <c r="Q22" s="56">
        <f t="shared" si="9"/>
        <v>75</v>
      </c>
      <c r="R22" s="60" t="str">
        <f t="shared" si="10"/>
        <v/>
      </c>
      <c r="S22" s="74" t="str">
        <f t="shared" si="11"/>
        <v/>
      </c>
      <c r="T22" s="74" t="str">
        <f t="shared" si="12"/>
        <v/>
      </c>
      <c r="U22" s="74" t="str">
        <f t="shared" si="13"/>
        <v/>
      </c>
      <c r="V22" s="74" t="str">
        <f t="shared" si="14"/>
        <v/>
      </c>
      <c r="W22" s="74" t="str">
        <f t="shared" si="15"/>
        <v/>
      </c>
      <c r="X22" s="74" t="str">
        <f t="shared" si="16"/>
        <v/>
      </c>
      <c r="Y22" s="74" t="str">
        <f t="shared" si="17"/>
        <v/>
      </c>
      <c r="Z22" s="67"/>
      <c r="AA22" s="60"/>
      <c r="AB22" s="60"/>
      <c r="AC22" s="60"/>
      <c r="AD22" s="60">
        <f t="shared" si="18"/>
        <v>0</v>
      </c>
      <c r="AE22" s="67"/>
      <c r="AF22" s="60"/>
      <c r="AG22" s="60"/>
      <c r="AH22" s="60"/>
      <c r="AI22" s="60">
        <f t="shared" si="19"/>
        <v>0</v>
      </c>
      <c r="AJ22" s="67"/>
      <c r="AK22" s="79" t="s">
        <v>126</v>
      </c>
      <c r="AL22" s="60">
        <v>0</v>
      </c>
      <c r="AM22" s="60">
        <v>5</v>
      </c>
      <c r="AN22" s="60">
        <f t="shared" si="20"/>
        <v>5</v>
      </c>
      <c r="AO22" s="67"/>
      <c r="AP22" s="60">
        <v>6</v>
      </c>
      <c r="AQ22" s="60">
        <v>40</v>
      </c>
      <c r="AR22" s="60">
        <v>5</v>
      </c>
      <c r="AS22" s="60">
        <f t="shared" si="21"/>
        <v>45</v>
      </c>
      <c r="AT22" s="67"/>
      <c r="AU22" s="60"/>
      <c r="AV22" s="60"/>
      <c r="AW22" s="60"/>
      <c r="AX22" s="60">
        <f t="shared" si="22"/>
        <v>0</v>
      </c>
      <c r="AY22" s="67"/>
      <c r="AZ22" s="60">
        <v>13</v>
      </c>
      <c r="BA22" s="60">
        <v>20</v>
      </c>
      <c r="BB22" s="60">
        <v>5</v>
      </c>
      <c r="BC22" s="60">
        <f t="shared" si="23"/>
        <v>25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 t="shared" si="33"/>
        <v>0</v>
      </c>
      <c r="BR22" s="60">
        <f t="shared" si="34"/>
        <v>0</v>
      </c>
      <c r="BS22" s="60">
        <f t="shared" si="35"/>
        <v>0</v>
      </c>
      <c r="BT22" s="60">
        <f t="shared" si="36"/>
        <v>0</v>
      </c>
      <c r="BU22" s="60">
        <f t="shared" si="37"/>
        <v>1</v>
      </c>
      <c r="BV22" s="60">
        <f t="shared" si="38"/>
        <v>0</v>
      </c>
      <c r="BW22" s="60">
        <f t="shared" si="39"/>
        <v>0</v>
      </c>
    </row>
    <row r="23" spans="1:75" s="66" customFormat="1" ht="15" x14ac:dyDescent="0.25">
      <c r="A23" s="56">
        <f t="shared" si="40"/>
        <v>19</v>
      </c>
      <c r="B23" s="78" t="s">
        <v>611</v>
      </c>
      <c r="C23" s="78" t="s">
        <v>612</v>
      </c>
      <c r="D23" s="78" t="s">
        <v>249</v>
      </c>
      <c r="E23" s="56">
        <f t="shared" si="41"/>
        <v>74</v>
      </c>
      <c r="F23" s="56">
        <f t="shared" si="0"/>
        <v>4</v>
      </c>
      <c r="G23" s="67"/>
      <c r="H23" s="60" t="str">
        <f t="shared" si="1"/>
        <v/>
      </c>
      <c r="I23" s="74" t="str">
        <f t="shared" si="2"/>
        <v/>
      </c>
      <c r="J23" s="74">
        <f t="shared" si="3"/>
        <v>23</v>
      </c>
      <c r="K23" s="74">
        <f t="shared" si="4"/>
        <v>15</v>
      </c>
      <c r="L23" s="74">
        <f t="shared" si="5"/>
        <v>12</v>
      </c>
      <c r="M23" s="74">
        <f t="shared" si="6"/>
        <v>23</v>
      </c>
      <c r="N23" s="74" t="str">
        <f t="shared" si="7"/>
        <v/>
      </c>
      <c r="O23" s="74" t="str">
        <f t="shared" si="8"/>
        <v/>
      </c>
      <c r="P23" s="67"/>
      <c r="Q23" s="56">
        <f t="shared" si="9"/>
        <v>74</v>
      </c>
      <c r="R23" s="60" t="str">
        <f t="shared" si="10"/>
        <v/>
      </c>
      <c r="S23" s="74" t="str">
        <f t="shared" si="11"/>
        <v/>
      </c>
      <c r="T23" s="74" t="str">
        <f t="shared" si="12"/>
        <v/>
      </c>
      <c r="U23" s="74" t="str">
        <f t="shared" si="13"/>
        <v/>
      </c>
      <c r="V23" s="74" t="str">
        <f t="shared" si="14"/>
        <v/>
      </c>
      <c r="W23" s="74" t="str">
        <f t="shared" si="15"/>
        <v/>
      </c>
      <c r="X23" s="74" t="str">
        <f t="shared" si="16"/>
        <v/>
      </c>
      <c r="Y23" s="74" t="str">
        <f t="shared" si="17"/>
        <v/>
      </c>
      <c r="Z23" s="67"/>
      <c r="AA23" s="60"/>
      <c r="AB23" s="60"/>
      <c r="AC23" s="60"/>
      <c r="AD23" s="60">
        <f t="shared" si="18"/>
        <v>0</v>
      </c>
      <c r="AE23" s="67"/>
      <c r="AF23" s="60"/>
      <c r="AG23" s="60"/>
      <c r="AH23" s="60"/>
      <c r="AI23" s="60">
        <f t="shared" si="19"/>
        <v>0</v>
      </c>
      <c r="AJ23" s="67"/>
      <c r="AK23" s="60">
        <v>23</v>
      </c>
      <c r="AL23" s="60">
        <v>8</v>
      </c>
      <c r="AM23" s="60">
        <v>5</v>
      </c>
      <c r="AN23" s="60">
        <f t="shared" si="20"/>
        <v>13</v>
      </c>
      <c r="AO23" s="67"/>
      <c r="AP23" s="60">
        <v>15</v>
      </c>
      <c r="AQ23" s="60">
        <v>16</v>
      </c>
      <c r="AR23" s="60">
        <v>5</v>
      </c>
      <c r="AS23" s="60">
        <f t="shared" si="21"/>
        <v>21</v>
      </c>
      <c r="AT23" s="67"/>
      <c r="AU23" s="60">
        <v>12</v>
      </c>
      <c r="AV23" s="60">
        <v>22</v>
      </c>
      <c r="AW23" s="60">
        <v>5</v>
      </c>
      <c r="AX23" s="60">
        <f t="shared" si="22"/>
        <v>27</v>
      </c>
      <c r="AY23" s="67"/>
      <c r="AZ23" s="60">
        <v>23</v>
      </c>
      <c r="BA23" s="60">
        <v>8</v>
      </c>
      <c r="BB23" s="60">
        <v>5</v>
      </c>
      <c r="BC23" s="60">
        <f t="shared" si="23"/>
        <v>13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 t="shared" si="33"/>
        <v>0</v>
      </c>
      <c r="BR23" s="60">
        <f t="shared" si="34"/>
        <v>0</v>
      </c>
      <c r="BS23" s="60">
        <f t="shared" si="35"/>
        <v>0</v>
      </c>
      <c r="BT23" s="60">
        <f t="shared" si="36"/>
        <v>1</v>
      </c>
      <c r="BU23" s="60">
        <f t="shared" si="37"/>
        <v>0</v>
      </c>
      <c r="BV23" s="60">
        <f t="shared" si="38"/>
        <v>0</v>
      </c>
      <c r="BW23" s="60">
        <f t="shared" si="39"/>
        <v>0</v>
      </c>
    </row>
    <row r="24" spans="1:75" s="66" customFormat="1" ht="15" x14ac:dyDescent="0.25">
      <c r="A24" s="56">
        <f t="shared" si="40"/>
        <v>20</v>
      </c>
      <c r="B24" s="77" t="s">
        <v>578</v>
      </c>
      <c r="C24" s="77" t="s">
        <v>474</v>
      </c>
      <c r="D24" s="77" t="s">
        <v>11</v>
      </c>
      <c r="E24" s="56">
        <f t="shared" si="41"/>
        <v>67</v>
      </c>
      <c r="F24" s="56">
        <f t="shared" si="0"/>
        <v>3</v>
      </c>
      <c r="G24" s="67"/>
      <c r="H24" s="60" t="str">
        <f t="shared" si="1"/>
        <v>DNF</v>
      </c>
      <c r="I24" s="74" t="str">
        <f t="shared" si="2"/>
        <v/>
      </c>
      <c r="J24" s="74">
        <f t="shared" si="3"/>
        <v>13</v>
      </c>
      <c r="K24" s="74" t="str">
        <f t="shared" si="4"/>
        <v/>
      </c>
      <c r="L24" s="74" t="str">
        <f t="shared" si="5"/>
        <v/>
      </c>
      <c r="M24" s="74">
        <f t="shared" si="6"/>
        <v>8</v>
      </c>
      <c r="N24" s="74" t="str">
        <f t="shared" si="7"/>
        <v/>
      </c>
      <c r="O24" s="74" t="str">
        <f t="shared" si="8"/>
        <v/>
      </c>
      <c r="P24" s="67"/>
      <c r="Q24" s="56">
        <f t="shared" si="9"/>
        <v>67</v>
      </c>
      <c r="R24" s="60" t="str">
        <f t="shared" si="10"/>
        <v/>
      </c>
      <c r="S24" s="74" t="str">
        <f t="shared" si="11"/>
        <v/>
      </c>
      <c r="T24" s="74" t="str">
        <f t="shared" si="12"/>
        <v/>
      </c>
      <c r="U24" s="74" t="str">
        <f t="shared" si="13"/>
        <v/>
      </c>
      <c r="V24" s="74" t="str">
        <f t="shared" si="14"/>
        <v/>
      </c>
      <c r="W24" s="74" t="str">
        <f t="shared" si="15"/>
        <v/>
      </c>
      <c r="X24" s="74" t="str">
        <f t="shared" si="16"/>
        <v/>
      </c>
      <c r="Y24" s="74" t="str">
        <f t="shared" si="17"/>
        <v/>
      </c>
      <c r="Z24" s="67"/>
      <c r="AA24" s="76" t="s">
        <v>126</v>
      </c>
      <c r="AB24" s="60">
        <v>0</v>
      </c>
      <c r="AC24" s="60">
        <v>5</v>
      </c>
      <c r="AD24" s="60">
        <f t="shared" si="18"/>
        <v>5</v>
      </c>
      <c r="AE24" s="67"/>
      <c r="AF24" s="76"/>
      <c r="AG24" s="60"/>
      <c r="AH24" s="60"/>
      <c r="AI24" s="60">
        <f t="shared" si="19"/>
        <v>0</v>
      </c>
      <c r="AJ24" s="67"/>
      <c r="AK24" s="60">
        <v>13</v>
      </c>
      <c r="AL24" s="60">
        <v>20</v>
      </c>
      <c r="AM24" s="60">
        <v>5</v>
      </c>
      <c r="AN24" s="60">
        <f t="shared" si="20"/>
        <v>25</v>
      </c>
      <c r="AO24" s="67"/>
      <c r="AP24" s="60"/>
      <c r="AQ24" s="60"/>
      <c r="AR24" s="60"/>
      <c r="AS24" s="60">
        <f t="shared" si="21"/>
        <v>0</v>
      </c>
      <c r="AT24" s="67"/>
      <c r="AU24" s="60"/>
      <c r="AV24" s="60"/>
      <c r="AW24" s="60"/>
      <c r="AX24" s="60">
        <f t="shared" si="22"/>
        <v>0</v>
      </c>
      <c r="AY24" s="67"/>
      <c r="AZ24" s="60">
        <v>8</v>
      </c>
      <c r="BA24" s="60">
        <v>32</v>
      </c>
      <c r="BB24" s="60">
        <v>5</v>
      </c>
      <c r="BC24" s="60">
        <f t="shared" si="23"/>
        <v>37</v>
      </c>
      <c r="BD24" s="67"/>
      <c r="BE24" s="60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 t="shared" si="33"/>
        <v>0</v>
      </c>
      <c r="BR24" s="60">
        <f t="shared" si="34"/>
        <v>0</v>
      </c>
      <c r="BS24" s="60">
        <f t="shared" si="35"/>
        <v>0</v>
      </c>
      <c r="BT24" s="60">
        <f t="shared" si="36"/>
        <v>0</v>
      </c>
      <c r="BU24" s="60">
        <f t="shared" si="37"/>
        <v>1</v>
      </c>
      <c r="BV24" s="60">
        <f t="shared" si="38"/>
        <v>0</v>
      </c>
      <c r="BW24" s="60">
        <f t="shared" si="39"/>
        <v>0</v>
      </c>
    </row>
    <row r="25" spans="1:75" s="66" customFormat="1" ht="15" x14ac:dyDescent="0.25">
      <c r="A25" s="56">
        <f t="shared" si="40"/>
        <v>21</v>
      </c>
      <c r="B25" s="78" t="s">
        <v>584</v>
      </c>
      <c r="C25" s="78" t="s">
        <v>585</v>
      </c>
      <c r="D25" s="78" t="s">
        <v>249</v>
      </c>
      <c r="E25" s="56">
        <f t="shared" si="41"/>
        <v>56</v>
      </c>
      <c r="F25" s="56">
        <f t="shared" si="0"/>
        <v>3</v>
      </c>
      <c r="G25" s="67"/>
      <c r="H25" s="60" t="str">
        <f t="shared" si="1"/>
        <v/>
      </c>
      <c r="I25" s="74" t="str">
        <f t="shared" si="2"/>
        <v/>
      </c>
      <c r="J25" s="74">
        <f t="shared" si="3"/>
        <v>19</v>
      </c>
      <c r="K25" s="74" t="str">
        <f t="shared" si="4"/>
        <v/>
      </c>
      <c r="L25" s="74">
        <f t="shared" si="5"/>
        <v>13</v>
      </c>
      <c r="M25" s="74">
        <f t="shared" si="6"/>
        <v>22</v>
      </c>
      <c r="N25" s="74" t="str">
        <f t="shared" si="7"/>
        <v/>
      </c>
      <c r="O25" s="74" t="str">
        <f t="shared" si="8"/>
        <v/>
      </c>
      <c r="P25" s="67"/>
      <c r="Q25" s="56">
        <f t="shared" si="9"/>
        <v>56</v>
      </c>
      <c r="R25" s="60" t="str">
        <f t="shared" si="10"/>
        <v/>
      </c>
      <c r="S25" s="74" t="str">
        <f t="shared" si="11"/>
        <v/>
      </c>
      <c r="T25" s="74" t="str">
        <f t="shared" si="12"/>
        <v/>
      </c>
      <c r="U25" s="74" t="str">
        <f t="shared" si="13"/>
        <v/>
      </c>
      <c r="V25" s="74" t="str">
        <f t="shared" si="14"/>
        <v/>
      </c>
      <c r="W25" s="74" t="str">
        <f t="shared" si="15"/>
        <v/>
      </c>
      <c r="X25" s="74" t="str">
        <f t="shared" si="16"/>
        <v/>
      </c>
      <c r="Y25" s="74" t="str">
        <f t="shared" si="17"/>
        <v/>
      </c>
      <c r="Z25" s="67"/>
      <c r="AA25" s="60"/>
      <c r="AB25" s="60"/>
      <c r="AC25" s="60"/>
      <c r="AD25" s="60">
        <f t="shared" si="18"/>
        <v>0</v>
      </c>
      <c r="AE25" s="67"/>
      <c r="AF25" s="76"/>
      <c r="AG25" s="60"/>
      <c r="AH25" s="60"/>
      <c r="AI25" s="60">
        <f t="shared" si="19"/>
        <v>0</v>
      </c>
      <c r="AJ25" s="67"/>
      <c r="AK25" s="60">
        <v>19</v>
      </c>
      <c r="AL25" s="60">
        <v>12</v>
      </c>
      <c r="AM25" s="60">
        <v>5</v>
      </c>
      <c r="AN25" s="60">
        <f t="shared" si="20"/>
        <v>17</v>
      </c>
      <c r="AO25" s="67"/>
      <c r="AP25" s="68"/>
      <c r="AQ25" s="60"/>
      <c r="AR25" s="60"/>
      <c r="AS25" s="60">
        <f t="shared" si="21"/>
        <v>0</v>
      </c>
      <c r="AT25" s="67"/>
      <c r="AU25" s="60">
        <v>13</v>
      </c>
      <c r="AV25" s="60">
        <v>20</v>
      </c>
      <c r="AW25" s="60">
        <v>5</v>
      </c>
      <c r="AX25" s="60">
        <f t="shared" si="22"/>
        <v>25</v>
      </c>
      <c r="AY25" s="67"/>
      <c r="AZ25" s="60">
        <v>22</v>
      </c>
      <c r="BA25" s="60">
        <v>9</v>
      </c>
      <c r="BB25" s="60">
        <v>5</v>
      </c>
      <c r="BC25" s="60">
        <f t="shared" si="23"/>
        <v>14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 t="shared" si="33"/>
        <v>0</v>
      </c>
      <c r="BR25" s="60">
        <f t="shared" si="34"/>
        <v>0</v>
      </c>
      <c r="BS25" s="60">
        <f t="shared" si="35"/>
        <v>0</v>
      </c>
      <c r="BT25" s="60">
        <f t="shared" si="36"/>
        <v>0</v>
      </c>
      <c r="BU25" s="60">
        <f t="shared" si="37"/>
        <v>1</v>
      </c>
      <c r="BV25" s="60">
        <f t="shared" si="38"/>
        <v>0</v>
      </c>
      <c r="BW25" s="60">
        <f t="shared" si="39"/>
        <v>0</v>
      </c>
    </row>
    <row r="26" spans="1:75" s="66" customFormat="1" ht="15" x14ac:dyDescent="0.25">
      <c r="A26" s="56">
        <f t="shared" si="40"/>
        <v>22</v>
      </c>
      <c r="B26" s="77" t="s">
        <v>576</v>
      </c>
      <c r="C26" s="77" t="s">
        <v>577</v>
      </c>
      <c r="D26" s="77" t="s">
        <v>242</v>
      </c>
      <c r="E26" s="56">
        <f t="shared" si="41"/>
        <v>47</v>
      </c>
      <c r="F26" s="56">
        <f t="shared" si="0"/>
        <v>2</v>
      </c>
      <c r="G26" s="67"/>
      <c r="H26" s="60">
        <f t="shared" si="1"/>
        <v>11</v>
      </c>
      <c r="I26" s="74" t="str">
        <f t="shared" si="2"/>
        <v/>
      </c>
      <c r="J26" s="74" t="str">
        <f t="shared" si="3"/>
        <v/>
      </c>
      <c r="K26" s="74">
        <f t="shared" si="4"/>
        <v>18</v>
      </c>
      <c r="L26" s="74" t="str">
        <f t="shared" si="5"/>
        <v/>
      </c>
      <c r="M26" s="74" t="str">
        <f t="shared" si="6"/>
        <v/>
      </c>
      <c r="N26" s="74" t="str">
        <f t="shared" si="7"/>
        <v/>
      </c>
      <c r="O26" s="74" t="str">
        <f t="shared" si="8"/>
        <v/>
      </c>
      <c r="P26" s="67"/>
      <c r="Q26" s="56">
        <f t="shared" si="9"/>
        <v>47</v>
      </c>
      <c r="R26" s="60" t="str">
        <f t="shared" si="10"/>
        <v/>
      </c>
      <c r="S26" s="74" t="str">
        <f t="shared" si="11"/>
        <v/>
      </c>
      <c r="T26" s="74" t="str">
        <f t="shared" si="12"/>
        <v/>
      </c>
      <c r="U26" s="74" t="str">
        <f t="shared" si="13"/>
        <v/>
      </c>
      <c r="V26" s="74" t="str">
        <f t="shared" si="14"/>
        <v/>
      </c>
      <c r="W26" s="74" t="str">
        <f t="shared" si="15"/>
        <v/>
      </c>
      <c r="X26" s="74" t="str">
        <f t="shared" si="16"/>
        <v/>
      </c>
      <c r="Y26" s="74" t="str">
        <f t="shared" si="17"/>
        <v/>
      </c>
      <c r="Z26" s="67"/>
      <c r="AA26" s="76">
        <v>11</v>
      </c>
      <c r="AB26" s="60">
        <v>24</v>
      </c>
      <c r="AC26" s="60">
        <v>5</v>
      </c>
      <c r="AD26" s="60">
        <f t="shared" si="18"/>
        <v>29</v>
      </c>
      <c r="AE26" s="67"/>
      <c r="AF26" s="76"/>
      <c r="AG26" s="60"/>
      <c r="AH26" s="60"/>
      <c r="AI26" s="60">
        <f t="shared" si="19"/>
        <v>0</v>
      </c>
      <c r="AJ26" s="67"/>
      <c r="AK26" s="60"/>
      <c r="AL26" s="60"/>
      <c r="AM26" s="60"/>
      <c r="AN26" s="60">
        <f t="shared" si="20"/>
        <v>0</v>
      </c>
      <c r="AO26" s="67"/>
      <c r="AP26" s="60">
        <v>18</v>
      </c>
      <c r="AQ26" s="60">
        <v>13</v>
      </c>
      <c r="AR26" s="60">
        <v>5</v>
      </c>
      <c r="AS26" s="60">
        <f t="shared" si="21"/>
        <v>18</v>
      </c>
      <c r="AT26" s="67"/>
      <c r="AU26" s="60"/>
      <c r="AV26" s="60"/>
      <c r="AW26" s="60"/>
      <c r="AX26" s="60">
        <f t="shared" si="22"/>
        <v>0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si="33"/>
        <v>0</v>
      </c>
      <c r="BR26" s="60">
        <f t="shared" si="34"/>
        <v>0</v>
      </c>
      <c r="BS26" s="60">
        <f t="shared" si="35"/>
        <v>0</v>
      </c>
      <c r="BT26" s="60">
        <f t="shared" si="36"/>
        <v>0</v>
      </c>
      <c r="BU26" s="60">
        <f t="shared" si="37"/>
        <v>0</v>
      </c>
      <c r="BV26" s="60">
        <f t="shared" si="38"/>
        <v>1</v>
      </c>
      <c r="BW26" s="60">
        <f t="shared" si="39"/>
        <v>0</v>
      </c>
    </row>
    <row r="27" spans="1:75" s="66" customFormat="1" ht="15" x14ac:dyDescent="0.25">
      <c r="A27" s="56">
        <f t="shared" si="40"/>
        <v>23</v>
      </c>
      <c r="B27" s="78" t="s">
        <v>601</v>
      </c>
      <c r="C27" s="78" t="s">
        <v>602</v>
      </c>
      <c r="D27" s="78" t="s">
        <v>614</v>
      </c>
      <c r="E27" s="56">
        <f t="shared" si="41"/>
        <v>41</v>
      </c>
      <c r="F27" s="56">
        <f t="shared" si="0"/>
        <v>1</v>
      </c>
      <c r="G27" s="67"/>
      <c r="H27" s="60" t="str">
        <f t="shared" si="1"/>
        <v/>
      </c>
      <c r="I27" s="74" t="str">
        <f t="shared" si="2"/>
        <v/>
      </c>
      <c r="J27" s="74">
        <f t="shared" si="3"/>
        <v>7</v>
      </c>
      <c r="K27" s="74" t="str">
        <f t="shared" si="4"/>
        <v/>
      </c>
      <c r="L27" s="74" t="str">
        <f t="shared" si="5"/>
        <v/>
      </c>
      <c r="M27" s="74" t="str">
        <f t="shared" si="6"/>
        <v/>
      </c>
      <c r="N27" s="74" t="str">
        <f t="shared" si="7"/>
        <v/>
      </c>
      <c r="O27" s="74" t="str">
        <f t="shared" si="8"/>
        <v/>
      </c>
      <c r="P27" s="67"/>
      <c r="Q27" s="56">
        <f t="shared" si="9"/>
        <v>41</v>
      </c>
      <c r="R27" s="60" t="str">
        <f t="shared" si="10"/>
        <v/>
      </c>
      <c r="S27" s="74" t="str">
        <f t="shared" si="11"/>
        <v/>
      </c>
      <c r="T27" s="74" t="str">
        <f t="shared" si="12"/>
        <v/>
      </c>
      <c r="U27" s="74" t="str">
        <f t="shared" si="13"/>
        <v/>
      </c>
      <c r="V27" s="74" t="str">
        <f t="shared" si="14"/>
        <v/>
      </c>
      <c r="W27" s="74" t="str">
        <f t="shared" si="15"/>
        <v/>
      </c>
      <c r="X27" s="74" t="str">
        <f t="shared" si="16"/>
        <v/>
      </c>
      <c r="Y27" s="74" t="str">
        <f t="shared" si="17"/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0">
        <v>7</v>
      </c>
      <c r="AL27" s="60">
        <v>36</v>
      </c>
      <c r="AM27" s="60">
        <v>5</v>
      </c>
      <c r="AN27" s="60">
        <f t="shared" si="20"/>
        <v>41</v>
      </c>
      <c r="AO27" s="67"/>
      <c r="AP27" s="60"/>
      <c r="AQ27" s="60"/>
      <c r="AR27" s="60"/>
      <c r="AS27" s="60">
        <f t="shared" si="21"/>
        <v>0</v>
      </c>
      <c r="AT27" s="67"/>
      <c r="AU27" s="60"/>
      <c r="AV27" s="60"/>
      <c r="AW27" s="60"/>
      <c r="AX27" s="60">
        <f t="shared" si="22"/>
        <v>0</v>
      </c>
      <c r="AY27" s="67"/>
      <c r="AZ27" s="60"/>
      <c r="BA27" s="60"/>
      <c r="BB27" s="60"/>
      <c r="BC27" s="60">
        <f t="shared" si="23"/>
        <v>0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33"/>
        <v>0</v>
      </c>
      <c r="BR27" s="60">
        <f t="shared" si="34"/>
        <v>0</v>
      </c>
      <c r="BS27" s="60">
        <f t="shared" si="35"/>
        <v>0</v>
      </c>
      <c r="BT27" s="60">
        <f t="shared" si="36"/>
        <v>0</v>
      </c>
      <c r="BU27" s="60">
        <f t="shared" si="37"/>
        <v>0</v>
      </c>
      <c r="BV27" s="60">
        <f t="shared" si="38"/>
        <v>0</v>
      </c>
      <c r="BW27" s="60">
        <f t="shared" si="39"/>
        <v>1</v>
      </c>
    </row>
    <row r="28" spans="1:75" s="66" customFormat="1" x14ac:dyDescent="0.25">
      <c r="A28" s="56">
        <f t="shared" si="40"/>
        <v>24</v>
      </c>
      <c r="B28" s="78" t="s">
        <v>666</v>
      </c>
      <c r="C28" s="78" t="s">
        <v>667</v>
      </c>
      <c r="D28" s="78" t="s">
        <v>249</v>
      </c>
      <c r="E28" s="56">
        <f t="shared" si="41"/>
        <v>40</v>
      </c>
      <c r="F28" s="56">
        <f t="shared" si="0"/>
        <v>2</v>
      </c>
      <c r="G28" s="67"/>
      <c r="H28" s="60" t="str">
        <f t="shared" si="1"/>
        <v/>
      </c>
      <c r="I28" s="60" t="str">
        <f t="shared" si="2"/>
        <v/>
      </c>
      <c r="J28" s="60" t="str">
        <f t="shared" si="3"/>
        <v/>
      </c>
      <c r="K28" s="60">
        <f t="shared" si="4"/>
        <v>17</v>
      </c>
      <c r="L28" s="60">
        <f>IF(AQ28="","",AQ28)</f>
        <v>14</v>
      </c>
      <c r="M28" s="60">
        <f>IF(AU28="","",AU28)</f>
        <v>15</v>
      </c>
      <c r="N28" s="60" t="str">
        <f>IF(AZ28="","",AZ28)</f>
        <v/>
      </c>
      <c r="O28" s="60" t="str">
        <f>IF(BE28="","",BE28)</f>
        <v/>
      </c>
      <c r="P28" s="67"/>
      <c r="Q28" s="56">
        <f>AD28+AI28+AN28+AS28+AX28+BC28+BH28</f>
        <v>40</v>
      </c>
      <c r="R28" s="60" t="str">
        <f t="shared" si="10"/>
        <v/>
      </c>
      <c r="S28" s="74" t="str">
        <f t="shared" si="11"/>
        <v/>
      </c>
      <c r="T28" s="74" t="str">
        <f t="shared" si="12"/>
        <v/>
      </c>
      <c r="U28" s="74" t="str">
        <f t="shared" si="13"/>
        <v/>
      </c>
      <c r="V28" s="74" t="str">
        <f t="shared" si="14"/>
        <v/>
      </c>
      <c r="W28" s="74" t="str">
        <f t="shared" si="15"/>
        <v/>
      </c>
      <c r="X28" s="74" t="str">
        <f t="shared" si="16"/>
        <v/>
      </c>
      <c r="Y28" s="74" t="str">
        <f t="shared" si="17"/>
        <v/>
      </c>
      <c r="Z28" s="67"/>
      <c r="AA28" s="60"/>
      <c r="AB28" s="60"/>
      <c r="AC28" s="60"/>
      <c r="AD28" s="60">
        <f t="shared" si="18"/>
        <v>0</v>
      </c>
      <c r="AE28" s="67"/>
      <c r="AF28" s="60"/>
      <c r="AG28" s="60"/>
      <c r="AH28" s="60"/>
      <c r="AI28" s="60">
        <f t="shared" si="19"/>
        <v>0</v>
      </c>
      <c r="AJ28" s="67"/>
      <c r="AK28" s="60"/>
      <c r="AL28" s="60"/>
      <c r="AM28" s="60"/>
      <c r="AN28" s="60">
        <f t="shared" si="20"/>
        <v>0</v>
      </c>
      <c r="AO28" s="67"/>
      <c r="AP28" s="3">
        <v>17</v>
      </c>
      <c r="AQ28" s="3">
        <v>14</v>
      </c>
      <c r="AR28" s="3">
        <v>5</v>
      </c>
      <c r="AS28" s="60">
        <f t="shared" si="21"/>
        <v>19</v>
      </c>
      <c r="AT28" s="67"/>
      <c r="AU28" s="60">
        <v>15</v>
      </c>
      <c r="AV28" s="60">
        <v>16</v>
      </c>
      <c r="AW28" s="60">
        <v>5</v>
      </c>
      <c r="AX28" s="60">
        <f t="shared" si="22"/>
        <v>21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33"/>
        <v>0</v>
      </c>
      <c r="BR28" s="60">
        <f t="shared" si="34"/>
        <v>0</v>
      </c>
      <c r="BS28" s="60">
        <f t="shared" si="35"/>
        <v>0</v>
      </c>
      <c r="BT28" s="60">
        <f t="shared" si="36"/>
        <v>0</v>
      </c>
      <c r="BU28" s="60">
        <f t="shared" si="37"/>
        <v>0</v>
      </c>
      <c r="BV28" s="60">
        <f t="shared" si="38"/>
        <v>1</v>
      </c>
      <c r="BW28" s="60">
        <f t="shared" si="39"/>
        <v>0</v>
      </c>
    </row>
    <row r="29" spans="1:75" s="66" customFormat="1" x14ac:dyDescent="0.25">
      <c r="A29" s="56">
        <f>IF(E29&lt;E28,BO34,A28)</f>
        <v>24</v>
      </c>
      <c r="B29" s="78" t="s">
        <v>683</v>
      </c>
      <c r="C29" s="78" t="s">
        <v>110</v>
      </c>
      <c r="D29" s="78" t="s">
        <v>243</v>
      </c>
      <c r="E29" s="56">
        <f t="shared" si="41"/>
        <v>40</v>
      </c>
      <c r="F29" s="56">
        <f t="shared" si="0"/>
        <v>3</v>
      </c>
      <c r="G29" s="67"/>
      <c r="H29" s="5"/>
      <c r="I29" s="74" t="str">
        <f t="shared" si="2"/>
        <v/>
      </c>
      <c r="J29" s="74">
        <f t="shared" si="3"/>
        <v>31</v>
      </c>
      <c r="K29" s="74" t="str">
        <f t="shared" si="4"/>
        <v/>
      </c>
      <c r="L29" s="74">
        <f>IF(AU29="","",AU29)</f>
        <v>17</v>
      </c>
      <c r="M29" s="74">
        <f>IF(AZ29="","",AZ29)</f>
        <v>20</v>
      </c>
      <c r="N29" s="74" t="str">
        <f>IF(BE29="","",BE29)</f>
        <v/>
      </c>
      <c r="O29" s="74" t="str">
        <f>IF(BJ29="","",BJ29)</f>
        <v/>
      </c>
      <c r="P29" s="67"/>
      <c r="Q29" s="56">
        <f t="shared" ref="Q29:Q37" si="42">AD29+AI29+AN29+AS29+AX29+BC29+BH29+BM29</f>
        <v>40</v>
      </c>
      <c r="R29" s="60" t="str">
        <f t="shared" si="10"/>
        <v/>
      </c>
      <c r="S29" s="74" t="str">
        <f t="shared" si="11"/>
        <v/>
      </c>
      <c r="T29" s="74" t="str">
        <f t="shared" si="12"/>
        <v/>
      </c>
      <c r="U29" s="74" t="str">
        <f t="shared" si="13"/>
        <v/>
      </c>
      <c r="V29" s="74" t="str">
        <f t="shared" si="14"/>
        <v/>
      </c>
      <c r="W29" s="74" t="str">
        <f t="shared" si="15"/>
        <v/>
      </c>
      <c r="X29" s="74" t="str">
        <f t="shared" si="16"/>
        <v/>
      </c>
      <c r="Y29" s="74" t="str">
        <f t="shared" si="17"/>
        <v/>
      </c>
      <c r="Z29" s="67"/>
      <c r="AA29" s="3"/>
      <c r="AB29" s="3"/>
      <c r="AC29" s="3"/>
      <c r="AD29" s="60">
        <f t="shared" si="18"/>
        <v>0</v>
      </c>
      <c r="AE29" s="67"/>
      <c r="AF29" s="3"/>
      <c r="AG29" s="3"/>
      <c r="AH29" s="3"/>
      <c r="AI29" s="60">
        <f t="shared" si="19"/>
        <v>0</v>
      </c>
      <c r="AJ29" s="67"/>
      <c r="AK29" s="3">
        <v>31</v>
      </c>
      <c r="AL29" s="3">
        <v>0</v>
      </c>
      <c r="AM29" s="3">
        <v>5</v>
      </c>
      <c r="AN29" s="3">
        <f t="shared" si="20"/>
        <v>5</v>
      </c>
      <c r="AO29" s="67"/>
      <c r="AP29" s="60"/>
      <c r="AQ29" s="60"/>
      <c r="AR29" s="60"/>
      <c r="AS29" s="60">
        <f t="shared" si="21"/>
        <v>0</v>
      </c>
      <c r="AT29" s="67"/>
      <c r="AU29" s="3">
        <v>17</v>
      </c>
      <c r="AV29" s="3">
        <v>14</v>
      </c>
      <c r="AW29" s="3">
        <v>5</v>
      </c>
      <c r="AX29" s="60">
        <f t="shared" si="22"/>
        <v>19</v>
      </c>
      <c r="AY29" s="67"/>
      <c r="AZ29" s="3">
        <v>20</v>
      </c>
      <c r="BA29" s="3">
        <v>11</v>
      </c>
      <c r="BB29" s="3">
        <v>5</v>
      </c>
      <c r="BC29" s="60">
        <f t="shared" si="23"/>
        <v>16</v>
      </c>
      <c r="BD29" s="67"/>
      <c r="BE29" s="3"/>
      <c r="BF29" s="3"/>
      <c r="BG29" s="3"/>
      <c r="BH29" s="60">
        <f t="shared" si="24"/>
        <v>0</v>
      </c>
      <c r="BI29" s="67"/>
      <c r="BJ29" s="3"/>
      <c r="BK29" s="3"/>
      <c r="BL29" s="3"/>
      <c r="BM29" s="60">
        <f t="shared" si="25"/>
        <v>0</v>
      </c>
      <c r="BN29" s="67"/>
      <c r="BO29" s="60">
        <v>24</v>
      </c>
      <c r="BP29" s="60">
        <v>7</v>
      </c>
      <c r="BQ29" s="60">
        <f t="shared" si="33"/>
        <v>0</v>
      </c>
      <c r="BR29" s="60">
        <f t="shared" si="34"/>
        <v>0</v>
      </c>
      <c r="BS29" s="60">
        <f t="shared" si="35"/>
        <v>0</v>
      </c>
      <c r="BT29" s="60">
        <f t="shared" si="36"/>
        <v>0</v>
      </c>
      <c r="BU29" s="60">
        <f t="shared" si="37"/>
        <v>1</v>
      </c>
      <c r="BV29" s="60">
        <f t="shared" si="38"/>
        <v>0</v>
      </c>
      <c r="BW29" s="60">
        <f t="shared" si="39"/>
        <v>0</v>
      </c>
    </row>
    <row r="30" spans="1:75" s="66" customFormat="1" ht="15" x14ac:dyDescent="0.25">
      <c r="A30" s="56">
        <f>IF(E30&lt;E29,BO31,A29)</f>
        <v>26</v>
      </c>
      <c r="B30" s="77" t="s">
        <v>579</v>
      </c>
      <c r="C30" s="77" t="s">
        <v>463</v>
      </c>
      <c r="D30" s="77" t="s">
        <v>531</v>
      </c>
      <c r="E30" s="56">
        <f t="shared" si="41"/>
        <v>39</v>
      </c>
      <c r="F30" s="56">
        <f t="shared" si="0"/>
        <v>2</v>
      </c>
      <c r="G30" s="67"/>
      <c r="H30" s="60" t="str">
        <f t="shared" ref="H30:H37" si="43">IF(AA30="","",AA30)</f>
        <v>DNF</v>
      </c>
      <c r="I30" s="74">
        <f t="shared" si="2"/>
        <v>9</v>
      </c>
      <c r="J30" s="74" t="str">
        <f t="shared" si="3"/>
        <v/>
      </c>
      <c r="K30" s="74" t="str">
        <f t="shared" si="4"/>
        <v/>
      </c>
      <c r="L30" s="74" t="str">
        <f>IF(AU30="","",AU30)</f>
        <v/>
      </c>
      <c r="M30" s="74" t="str">
        <f>IF(AZ30="","",AZ30)</f>
        <v/>
      </c>
      <c r="N30" s="74" t="str">
        <f>IF(BE30="","",BE30)</f>
        <v/>
      </c>
      <c r="O30" s="74" t="str">
        <f>IF(BJ30="","",BJ30)</f>
        <v/>
      </c>
      <c r="P30" s="67"/>
      <c r="Q30" s="56">
        <f t="shared" si="42"/>
        <v>39</v>
      </c>
      <c r="R30" s="60" t="str">
        <f t="shared" si="10"/>
        <v/>
      </c>
      <c r="S30" s="74" t="str">
        <f t="shared" si="11"/>
        <v/>
      </c>
      <c r="T30" s="74" t="str">
        <f t="shared" si="12"/>
        <v/>
      </c>
      <c r="U30" s="74" t="str">
        <f t="shared" si="13"/>
        <v/>
      </c>
      <c r="V30" s="74" t="str">
        <f t="shared" si="14"/>
        <v/>
      </c>
      <c r="W30" s="74" t="str">
        <f t="shared" si="15"/>
        <v/>
      </c>
      <c r="X30" s="74" t="str">
        <f t="shared" si="16"/>
        <v/>
      </c>
      <c r="Y30" s="74" t="str">
        <f t="shared" si="17"/>
        <v/>
      </c>
      <c r="Z30" s="67"/>
      <c r="AA30" s="76" t="s">
        <v>126</v>
      </c>
      <c r="AB30" s="60">
        <v>0</v>
      </c>
      <c r="AC30" s="60">
        <v>5</v>
      </c>
      <c r="AD30" s="60">
        <f t="shared" si="18"/>
        <v>5</v>
      </c>
      <c r="AE30" s="67"/>
      <c r="AF30" s="76">
        <v>9</v>
      </c>
      <c r="AG30" s="60">
        <v>29</v>
      </c>
      <c r="AH30" s="60">
        <v>5</v>
      </c>
      <c r="AI30" s="60">
        <f t="shared" si="19"/>
        <v>34</v>
      </c>
      <c r="AJ30" s="67"/>
      <c r="AK30" s="60"/>
      <c r="AL30" s="60"/>
      <c r="AM30" s="60"/>
      <c r="AN30" s="60">
        <f t="shared" si="20"/>
        <v>0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 t="shared" si="33"/>
        <v>0</v>
      </c>
      <c r="BR30" s="60">
        <f t="shared" si="34"/>
        <v>0</v>
      </c>
      <c r="BS30" s="60">
        <f t="shared" si="35"/>
        <v>0</v>
      </c>
      <c r="BT30" s="60">
        <f t="shared" si="36"/>
        <v>0</v>
      </c>
      <c r="BU30" s="60">
        <f t="shared" si="37"/>
        <v>0</v>
      </c>
      <c r="BV30" s="60">
        <f t="shared" si="38"/>
        <v>1</v>
      </c>
      <c r="BW30" s="60">
        <f t="shared" si="39"/>
        <v>0</v>
      </c>
    </row>
    <row r="31" spans="1:75" s="66" customFormat="1" x14ac:dyDescent="0.25">
      <c r="A31" s="56">
        <f>IF(E31&lt;E30,BO32,A30)</f>
        <v>27</v>
      </c>
      <c r="B31" s="78" t="s">
        <v>664</v>
      </c>
      <c r="C31" s="78" t="s">
        <v>665</v>
      </c>
      <c r="D31" s="78" t="s">
        <v>55</v>
      </c>
      <c r="E31" s="56">
        <f t="shared" si="41"/>
        <v>31</v>
      </c>
      <c r="F31" s="56">
        <f t="shared" si="0"/>
        <v>1</v>
      </c>
      <c r="G31" s="67"/>
      <c r="H31" s="60" t="str">
        <f t="shared" si="43"/>
        <v/>
      </c>
      <c r="I31" s="60" t="str">
        <f t="shared" si="2"/>
        <v/>
      </c>
      <c r="J31" s="60" t="str">
        <f t="shared" si="3"/>
        <v/>
      </c>
      <c r="K31" s="60">
        <f t="shared" si="4"/>
        <v>10</v>
      </c>
      <c r="L31" s="60">
        <f>IF(AQ31="","",AQ31)</f>
        <v>26</v>
      </c>
      <c r="M31" s="60" t="str">
        <f>IF(AU31="","",AU31)</f>
        <v/>
      </c>
      <c r="N31" s="60" t="str">
        <f>IF(AZ31="","",AZ31)</f>
        <v/>
      </c>
      <c r="O31" s="60" t="str">
        <f>IF(BE31="","",BE31)</f>
        <v/>
      </c>
      <c r="P31" s="67"/>
      <c r="Q31" s="56">
        <f t="shared" si="42"/>
        <v>31</v>
      </c>
      <c r="R31" s="60" t="str">
        <f t="shared" si="10"/>
        <v/>
      </c>
      <c r="S31" s="74" t="str">
        <f t="shared" si="11"/>
        <v/>
      </c>
      <c r="T31" s="74" t="str">
        <f t="shared" si="12"/>
        <v/>
      </c>
      <c r="U31" s="74" t="str">
        <f t="shared" si="13"/>
        <v/>
      </c>
      <c r="V31" s="74" t="str">
        <f t="shared" si="14"/>
        <v/>
      </c>
      <c r="W31" s="74" t="str">
        <f t="shared" si="15"/>
        <v/>
      </c>
      <c r="X31" s="74" t="str">
        <f t="shared" si="16"/>
        <v/>
      </c>
      <c r="Y31" s="74" t="str">
        <f t="shared" si="17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3">
        <v>10</v>
      </c>
      <c r="AQ31" s="3">
        <v>26</v>
      </c>
      <c r="AR31" s="3">
        <v>5</v>
      </c>
      <c r="AS31" s="60">
        <f t="shared" si="21"/>
        <v>31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 t="shared" si="33"/>
        <v>0</v>
      </c>
      <c r="BR31" s="60">
        <f t="shared" si="34"/>
        <v>0</v>
      </c>
      <c r="BS31" s="60">
        <f t="shared" si="35"/>
        <v>0</v>
      </c>
      <c r="BT31" s="60">
        <f t="shared" si="36"/>
        <v>0</v>
      </c>
      <c r="BU31" s="60">
        <f t="shared" si="37"/>
        <v>0</v>
      </c>
      <c r="BV31" s="60">
        <f t="shared" si="38"/>
        <v>0</v>
      </c>
      <c r="BW31" s="60">
        <f t="shared" si="39"/>
        <v>1</v>
      </c>
    </row>
    <row r="32" spans="1:75" s="66" customFormat="1" x14ac:dyDescent="0.25">
      <c r="A32" s="56">
        <f>IF(E32&lt;E31,BO33,A31)</f>
        <v>28</v>
      </c>
      <c r="B32" s="78" t="s">
        <v>700</v>
      </c>
      <c r="C32" s="78" t="s">
        <v>264</v>
      </c>
      <c r="D32" s="78" t="s">
        <v>615</v>
      </c>
      <c r="E32" s="56">
        <f t="shared" si="41"/>
        <v>29</v>
      </c>
      <c r="F32" s="56">
        <f t="shared" si="0"/>
        <v>1</v>
      </c>
      <c r="G32" s="67"/>
      <c r="H32" s="60" t="str">
        <f t="shared" si="43"/>
        <v/>
      </c>
      <c r="I32" s="74" t="str">
        <f t="shared" si="2"/>
        <v/>
      </c>
      <c r="J32" s="74"/>
      <c r="K32" s="74" t="str">
        <f t="shared" si="4"/>
        <v/>
      </c>
      <c r="L32" s="74" t="str">
        <f t="shared" ref="L32:L37" si="44">IF(AU32="","",AU32)</f>
        <v/>
      </c>
      <c r="M32" s="74">
        <f t="shared" ref="M32:M37" si="45">IF(AZ32="","",AZ32)</f>
        <v>11</v>
      </c>
      <c r="N32" s="74" t="str">
        <f t="shared" ref="N32:N37" si="46">IF(BE32="","",BE32)</f>
        <v/>
      </c>
      <c r="O32" s="74" t="str">
        <f t="shared" ref="O32:O37" si="47">IF(BJ32="","",BJ32)</f>
        <v/>
      </c>
      <c r="P32" s="67"/>
      <c r="Q32" s="56">
        <f t="shared" si="42"/>
        <v>29</v>
      </c>
      <c r="R32" s="60" t="str">
        <f t="shared" si="10"/>
        <v/>
      </c>
      <c r="S32" s="74" t="str">
        <f t="shared" si="11"/>
        <v/>
      </c>
      <c r="T32" s="74" t="str">
        <f t="shared" si="12"/>
        <v/>
      </c>
      <c r="U32" s="74" t="str">
        <f t="shared" si="13"/>
        <v/>
      </c>
      <c r="V32" s="74" t="str">
        <f t="shared" si="14"/>
        <v/>
      </c>
      <c r="W32" s="74" t="str">
        <f t="shared" si="15"/>
        <v/>
      </c>
      <c r="X32" s="74" t="str">
        <f t="shared" si="16"/>
        <v/>
      </c>
      <c r="Y32" s="74" t="str">
        <f t="shared" si="17"/>
        <v/>
      </c>
      <c r="Z32" s="67"/>
      <c r="AA32" s="3"/>
      <c r="AB32" s="3"/>
      <c r="AC32" s="3"/>
      <c r="AD32" s="60">
        <f t="shared" si="18"/>
        <v>0</v>
      </c>
      <c r="AE32" s="67"/>
      <c r="AF32" s="3"/>
      <c r="AG32" s="3"/>
      <c r="AH32" s="3"/>
      <c r="AI32" s="60">
        <f t="shared" si="19"/>
        <v>0</v>
      </c>
      <c r="AJ32" s="67"/>
      <c r="AK32" s="3"/>
      <c r="AL32" s="3"/>
      <c r="AM32" s="3"/>
      <c r="AN32" s="3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3"/>
      <c r="AV32" s="3"/>
      <c r="AW32" s="3"/>
      <c r="AX32" s="60">
        <f t="shared" si="22"/>
        <v>0</v>
      </c>
      <c r="AY32" s="67"/>
      <c r="AZ32" s="3">
        <v>11</v>
      </c>
      <c r="BA32" s="3">
        <v>24</v>
      </c>
      <c r="BB32" s="3">
        <v>5</v>
      </c>
      <c r="BC32" s="60">
        <f t="shared" si="23"/>
        <v>29</v>
      </c>
      <c r="BD32" s="67"/>
      <c r="BE32" s="3"/>
      <c r="BF32" s="3"/>
      <c r="BG32" s="3"/>
      <c r="BH32" s="60">
        <f t="shared" si="24"/>
        <v>0</v>
      </c>
      <c r="BI32" s="67"/>
      <c r="BJ32" s="3"/>
      <c r="BK32" s="3"/>
      <c r="BL32" s="3"/>
      <c r="BM32" s="60">
        <f t="shared" si="25"/>
        <v>0</v>
      </c>
      <c r="BN32" s="67"/>
      <c r="BO32" s="60">
        <v>27</v>
      </c>
      <c r="BP32" s="60">
        <v>4</v>
      </c>
      <c r="BQ32" s="60">
        <f t="shared" si="33"/>
        <v>0</v>
      </c>
      <c r="BR32" s="60">
        <f t="shared" si="34"/>
        <v>0</v>
      </c>
      <c r="BS32" s="60">
        <f t="shared" si="35"/>
        <v>0</v>
      </c>
      <c r="BT32" s="60">
        <f t="shared" si="36"/>
        <v>0</v>
      </c>
      <c r="BU32" s="60">
        <f t="shared" si="37"/>
        <v>0</v>
      </c>
      <c r="BV32" s="60">
        <f t="shared" si="38"/>
        <v>0</v>
      </c>
      <c r="BW32" s="60">
        <f t="shared" si="39"/>
        <v>1</v>
      </c>
    </row>
    <row r="33" spans="1:75" s="66" customFormat="1" x14ac:dyDescent="0.25">
      <c r="A33" s="56">
        <f>IF(E33&lt;E32,BO34,A32)</f>
        <v>29</v>
      </c>
      <c r="B33" s="78" t="s">
        <v>591</v>
      </c>
      <c r="C33" s="78" t="s">
        <v>119</v>
      </c>
      <c r="D33" s="78" t="s">
        <v>11</v>
      </c>
      <c r="E33" s="56">
        <f t="shared" si="41"/>
        <v>28</v>
      </c>
      <c r="F33" s="56">
        <f t="shared" si="0"/>
        <v>2</v>
      </c>
      <c r="G33" s="67"/>
      <c r="H33" s="60" t="str">
        <f t="shared" si="43"/>
        <v/>
      </c>
      <c r="I33" s="74" t="str">
        <f t="shared" si="2"/>
        <v/>
      </c>
      <c r="J33" s="74">
        <f>IF(AK33="","",AK33)</f>
        <v>28</v>
      </c>
      <c r="K33" s="74" t="str">
        <f t="shared" si="4"/>
        <v/>
      </c>
      <c r="L33" s="74">
        <f t="shared" si="44"/>
        <v>16</v>
      </c>
      <c r="M33" s="74" t="str">
        <f t="shared" si="45"/>
        <v/>
      </c>
      <c r="N33" s="74" t="str">
        <f t="shared" si="46"/>
        <v/>
      </c>
      <c r="O33" s="74" t="str">
        <f t="shared" si="47"/>
        <v/>
      </c>
      <c r="P33" s="67"/>
      <c r="Q33" s="56">
        <f t="shared" si="42"/>
        <v>28</v>
      </c>
      <c r="R33" s="60" t="str">
        <f t="shared" si="10"/>
        <v/>
      </c>
      <c r="S33" s="74" t="str">
        <f t="shared" si="11"/>
        <v/>
      </c>
      <c r="T33" s="74" t="str">
        <f t="shared" si="12"/>
        <v/>
      </c>
      <c r="U33" s="74" t="str">
        <f t="shared" si="13"/>
        <v/>
      </c>
      <c r="V33" s="74" t="str">
        <f t="shared" si="14"/>
        <v/>
      </c>
      <c r="W33" s="74" t="str">
        <f t="shared" si="15"/>
        <v/>
      </c>
      <c r="X33" s="74" t="str">
        <f t="shared" si="16"/>
        <v/>
      </c>
      <c r="Y33" s="74" t="str">
        <f t="shared" si="17"/>
        <v/>
      </c>
      <c r="Z33" s="67"/>
      <c r="AA33" s="60"/>
      <c r="AB33" s="60"/>
      <c r="AC33" s="60"/>
      <c r="AD33" s="60">
        <f t="shared" si="18"/>
        <v>0</v>
      </c>
      <c r="AE33" s="67"/>
      <c r="AF33" s="60"/>
      <c r="AG33" s="60"/>
      <c r="AH33" s="60"/>
      <c r="AI33" s="60">
        <f t="shared" si="19"/>
        <v>0</v>
      </c>
      <c r="AJ33" s="67"/>
      <c r="AK33" s="60">
        <v>28</v>
      </c>
      <c r="AL33" s="60">
        <v>3</v>
      </c>
      <c r="AM33" s="60">
        <v>5</v>
      </c>
      <c r="AN33" s="60">
        <f t="shared" si="20"/>
        <v>8</v>
      </c>
      <c r="AO33" s="67"/>
      <c r="AP33" s="60"/>
      <c r="AQ33" s="60"/>
      <c r="AR33" s="60"/>
      <c r="AS33" s="60">
        <f t="shared" si="21"/>
        <v>0</v>
      </c>
      <c r="AT33" s="67"/>
      <c r="AU33" s="3">
        <v>16</v>
      </c>
      <c r="AV33" s="3">
        <v>15</v>
      </c>
      <c r="AW33" s="3">
        <v>5</v>
      </c>
      <c r="AX33" s="60">
        <f t="shared" si="22"/>
        <v>20</v>
      </c>
      <c r="AY33" s="67"/>
      <c r="AZ33" s="3"/>
      <c r="BA33" s="3"/>
      <c r="BB33" s="3"/>
      <c r="BC33" s="60">
        <f t="shared" si="23"/>
        <v>0</v>
      </c>
      <c r="BD33" s="67"/>
      <c r="BE33" s="3"/>
      <c r="BF33" s="3"/>
      <c r="BG33" s="3"/>
      <c r="BH33" s="60">
        <f t="shared" si="24"/>
        <v>0</v>
      </c>
      <c r="BI33" s="67"/>
      <c r="BJ33" s="3"/>
      <c r="BK33" s="3"/>
      <c r="BL33" s="3"/>
      <c r="BM33" s="60">
        <f t="shared" si="25"/>
        <v>0</v>
      </c>
      <c r="BN33" s="67"/>
      <c r="BO33" s="60">
        <v>28</v>
      </c>
      <c r="BP33" s="60">
        <v>3</v>
      </c>
      <c r="BQ33" s="60">
        <f t="shared" si="33"/>
        <v>0</v>
      </c>
      <c r="BR33" s="60">
        <f t="shared" si="34"/>
        <v>0</v>
      </c>
      <c r="BS33" s="60">
        <f t="shared" si="35"/>
        <v>0</v>
      </c>
      <c r="BT33" s="60">
        <f t="shared" si="36"/>
        <v>0</v>
      </c>
      <c r="BU33" s="60">
        <f t="shared" si="37"/>
        <v>0</v>
      </c>
      <c r="BV33" s="60">
        <f t="shared" si="38"/>
        <v>1</v>
      </c>
      <c r="BW33" s="60">
        <f t="shared" si="39"/>
        <v>0</v>
      </c>
    </row>
    <row r="34" spans="1:75" s="66" customFormat="1" x14ac:dyDescent="0.25">
      <c r="A34" s="56">
        <f>IF(E34&lt;E33,BO39,A33)</f>
        <v>29</v>
      </c>
      <c r="B34" s="78" t="s">
        <v>658</v>
      </c>
      <c r="C34" s="78" t="s">
        <v>659</v>
      </c>
      <c r="D34" s="78" t="s">
        <v>615</v>
      </c>
      <c r="E34" s="56">
        <f t="shared" si="41"/>
        <v>28</v>
      </c>
      <c r="F34" s="56">
        <f t="shared" si="0"/>
        <v>2</v>
      </c>
      <c r="G34" s="67"/>
      <c r="H34" s="60" t="str">
        <f t="shared" si="43"/>
        <v/>
      </c>
      <c r="I34" s="74" t="str">
        <f t="shared" si="2"/>
        <v/>
      </c>
      <c r="J34" s="74">
        <f>IF(AK34="","",AK34)</f>
        <v>31</v>
      </c>
      <c r="K34" s="74" t="str">
        <f t="shared" si="4"/>
        <v/>
      </c>
      <c r="L34" s="74" t="str">
        <f t="shared" si="44"/>
        <v/>
      </c>
      <c r="M34" s="74">
        <f t="shared" si="45"/>
        <v>14</v>
      </c>
      <c r="N34" s="74" t="str">
        <f t="shared" si="46"/>
        <v/>
      </c>
      <c r="O34" s="74" t="str">
        <f t="shared" si="47"/>
        <v/>
      </c>
      <c r="P34" s="67"/>
      <c r="Q34" s="56">
        <f t="shared" si="42"/>
        <v>28</v>
      </c>
      <c r="R34" s="60" t="str">
        <f t="shared" si="10"/>
        <v/>
      </c>
      <c r="S34" s="74" t="str">
        <f t="shared" si="11"/>
        <v/>
      </c>
      <c r="T34" s="74" t="str">
        <f t="shared" si="12"/>
        <v/>
      </c>
      <c r="U34" s="74" t="str">
        <f t="shared" si="13"/>
        <v/>
      </c>
      <c r="V34" s="74" t="str">
        <f t="shared" si="14"/>
        <v/>
      </c>
      <c r="W34" s="74" t="str">
        <f t="shared" si="15"/>
        <v/>
      </c>
      <c r="X34" s="74" t="str">
        <f t="shared" si="16"/>
        <v/>
      </c>
      <c r="Y34" s="74" t="str">
        <f t="shared" si="17"/>
        <v/>
      </c>
      <c r="Z34" s="67"/>
      <c r="AA34" s="3"/>
      <c r="AB34" s="3"/>
      <c r="AC34" s="3"/>
      <c r="AD34" s="60">
        <f t="shared" si="18"/>
        <v>0</v>
      </c>
      <c r="AE34" s="67"/>
      <c r="AF34" s="3"/>
      <c r="AG34" s="3"/>
      <c r="AH34" s="3"/>
      <c r="AI34" s="60">
        <f t="shared" si="19"/>
        <v>0</v>
      </c>
      <c r="AJ34" s="67"/>
      <c r="AK34" s="3">
        <v>31</v>
      </c>
      <c r="AL34" s="3">
        <v>0</v>
      </c>
      <c r="AM34" s="3">
        <v>5</v>
      </c>
      <c r="AN34" s="3">
        <f t="shared" si="20"/>
        <v>5</v>
      </c>
      <c r="AO34" s="67"/>
      <c r="AP34" s="60"/>
      <c r="AQ34" s="60"/>
      <c r="AR34" s="60"/>
      <c r="AS34" s="60">
        <f t="shared" si="21"/>
        <v>0</v>
      </c>
      <c r="AT34" s="67"/>
      <c r="AU34" s="3"/>
      <c r="AV34" s="3"/>
      <c r="AW34" s="3"/>
      <c r="AX34" s="60">
        <f t="shared" si="22"/>
        <v>0</v>
      </c>
      <c r="AY34" s="67"/>
      <c r="AZ34" s="3">
        <v>14</v>
      </c>
      <c r="BA34" s="3">
        <v>18</v>
      </c>
      <c r="BB34" s="3">
        <v>5</v>
      </c>
      <c r="BC34" s="60">
        <f t="shared" si="23"/>
        <v>23</v>
      </c>
      <c r="BD34" s="67"/>
      <c r="BE34" s="3"/>
      <c r="BF34" s="3"/>
      <c r="BG34" s="3"/>
      <c r="BH34" s="60">
        <f t="shared" si="24"/>
        <v>0</v>
      </c>
      <c r="BI34" s="67"/>
      <c r="BJ34" s="3"/>
      <c r="BK34" s="3"/>
      <c r="BL34" s="3"/>
      <c r="BM34" s="60">
        <f t="shared" si="25"/>
        <v>0</v>
      </c>
      <c r="BN34" s="67"/>
      <c r="BO34" s="60">
        <v>29</v>
      </c>
      <c r="BP34" s="60">
        <v>2</v>
      </c>
      <c r="BQ34" s="60">
        <f t="shared" si="33"/>
        <v>0</v>
      </c>
      <c r="BR34" s="60">
        <f t="shared" si="34"/>
        <v>0</v>
      </c>
      <c r="BS34" s="60">
        <f t="shared" si="35"/>
        <v>0</v>
      </c>
      <c r="BT34" s="60">
        <f t="shared" si="36"/>
        <v>0</v>
      </c>
      <c r="BU34" s="60">
        <f t="shared" si="37"/>
        <v>0</v>
      </c>
      <c r="BV34" s="60">
        <f t="shared" si="38"/>
        <v>1</v>
      </c>
      <c r="BW34" s="60">
        <f t="shared" si="39"/>
        <v>0</v>
      </c>
    </row>
    <row r="35" spans="1:75" s="66" customFormat="1" ht="15" x14ac:dyDescent="0.25">
      <c r="A35" s="56">
        <f>IF(E35&lt;E34,BO36,A34)</f>
        <v>31</v>
      </c>
      <c r="B35" s="78" t="s">
        <v>593</v>
      </c>
      <c r="C35" s="78" t="s">
        <v>594</v>
      </c>
      <c r="D35" s="78" t="s">
        <v>55</v>
      </c>
      <c r="E35" s="56">
        <f t="shared" si="41"/>
        <v>27</v>
      </c>
      <c r="F35" s="56">
        <f t="shared" si="0"/>
        <v>1</v>
      </c>
      <c r="G35" s="67"/>
      <c r="H35" s="60" t="str">
        <f t="shared" si="43"/>
        <v/>
      </c>
      <c r="I35" s="74" t="str">
        <f t="shared" si="2"/>
        <v/>
      </c>
      <c r="J35" s="74">
        <f>IF(AK35="","",AK35)</f>
        <v>12</v>
      </c>
      <c r="K35" s="74" t="str">
        <f t="shared" si="4"/>
        <v/>
      </c>
      <c r="L35" s="74" t="str">
        <f t="shared" si="44"/>
        <v/>
      </c>
      <c r="M35" s="74" t="str">
        <f t="shared" si="45"/>
        <v/>
      </c>
      <c r="N35" s="74" t="str">
        <f t="shared" si="46"/>
        <v/>
      </c>
      <c r="O35" s="74" t="str">
        <f t="shared" si="47"/>
        <v/>
      </c>
      <c r="P35" s="67"/>
      <c r="Q35" s="56">
        <f t="shared" si="42"/>
        <v>27</v>
      </c>
      <c r="R35" s="60" t="str">
        <f t="shared" si="10"/>
        <v/>
      </c>
      <c r="S35" s="74" t="str">
        <f t="shared" si="11"/>
        <v/>
      </c>
      <c r="T35" s="74" t="str">
        <f t="shared" si="12"/>
        <v/>
      </c>
      <c r="U35" s="74" t="str">
        <f t="shared" si="13"/>
        <v/>
      </c>
      <c r="V35" s="74" t="str">
        <f t="shared" si="14"/>
        <v/>
      </c>
      <c r="W35" s="74" t="str">
        <f t="shared" si="15"/>
        <v/>
      </c>
      <c r="X35" s="74" t="str">
        <f t="shared" si="16"/>
        <v/>
      </c>
      <c r="Y35" s="74" t="str">
        <f t="shared" si="17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60">
        <v>12</v>
      </c>
      <c r="AL35" s="60">
        <v>22</v>
      </c>
      <c r="AM35" s="60">
        <v>5</v>
      </c>
      <c r="AN35" s="60">
        <f t="shared" si="20"/>
        <v>27</v>
      </c>
      <c r="AO35" s="67"/>
      <c r="AP35" s="60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  <c r="BO35" s="60">
        <v>30</v>
      </c>
      <c r="BP35" s="60">
        <v>1</v>
      </c>
      <c r="BQ35" s="60">
        <f t="shared" si="33"/>
        <v>0</v>
      </c>
      <c r="BR35" s="60">
        <f t="shared" si="34"/>
        <v>0</v>
      </c>
      <c r="BS35" s="60">
        <f t="shared" si="35"/>
        <v>0</v>
      </c>
      <c r="BT35" s="60">
        <f t="shared" si="36"/>
        <v>0</v>
      </c>
      <c r="BU35" s="60">
        <f t="shared" si="37"/>
        <v>0</v>
      </c>
      <c r="BV35" s="60">
        <f t="shared" si="38"/>
        <v>0</v>
      </c>
      <c r="BW35" s="60">
        <f t="shared" si="39"/>
        <v>1</v>
      </c>
    </row>
    <row r="36" spans="1:75" s="66" customFormat="1" x14ac:dyDescent="0.25">
      <c r="A36" s="56">
        <f>IF(E36&lt;E35,BO41,A35)</f>
        <v>31</v>
      </c>
      <c r="B36" s="78" t="s">
        <v>194</v>
      </c>
      <c r="C36" s="78" t="s">
        <v>701</v>
      </c>
      <c r="D36" s="78" t="s">
        <v>55</v>
      </c>
      <c r="E36" s="56">
        <f t="shared" si="41"/>
        <v>27</v>
      </c>
      <c r="F36" s="56">
        <f t="shared" si="0"/>
        <v>1</v>
      </c>
      <c r="G36" s="67"/>
      <c r="H36" s="60" t="str">
        <f t="shared" si="43"/>
        <v/>
      </c>
      <c r="I36" s="74" t="str">
        <f t="shared" si="2"/>
        <v/>
      </c>
      <c r="J36" s="74"/>
      <c r="K36" s="74" t="str">
        <f t="shared" si="4"/>
        <v/>
      </c>
      <c r="L36" s="74" t="str">
        <f t="shared" si="44"/>
        <v/>
      </c>
      <c r="M36" s="74">
        <f t="shared" si="45"/>
        <v>12</v>
      </c>
      <c r="N36" s="74" t="str">
        <f t="shared" si="46"/>
        <v/>
      </c>
      <c r="O36" s="74" t="str">
        <f t="shared" si="47"/>
        <v/>
      </c>
      <c r="P36" s="67"/>
      <c r="Q36" s="56">
        <f t="shared" si="42"/>
        <v>27</v>
      </c>
      <c r="R36" s="60" t="str">
        <f t="shared" si="10"/>
        <v/>
      </c>
      <c r="S36" s="74" t="str">
        <f t="shared" si="11"/>
        <v/>
      </c>
      <c r="T36" s="74" t="str">
        <f t="shared" si="12"/>
        <v/>
      </c>
      <c r="U36" s="74" t="str">
        <f t="shared" si="13"/>
        <v/>
      </c>
      <c r="V36" s="74" t="str">
        <f t="shared" si="14"/>
        <v/>
      </c>
      <c r="W36" s="74" t="str">
        <f t="shared" si="15"/>
        <v/>
      </c>
      <c r="X36" s="74" t="str">
        <f t="shared" si="16"/>
        <v/>
      </c>
      <c r="Y36" s="74" t="str">
        <f t="shared" si="17"/>
        <v/>
      </c>
      <c r="Z36" s="67"/>
      <c r="AA36" s="3"/>
      <c r="AB36" s="3"/>
      <c r="AC36" s="3"/>
      <c r="AD36" s="60">
        <f t="shared" si="18"/>
        <v>0</v>
      </c>
      <c r="AE36" s="67"/>
      <c r="AF36" s="3"/>
      <c r="AG36" s="3"/>
      <c r="AH36" s="3"/>
      <c r="AI36" s="60">
        <f t="shared" si="19"/>
        <v>0</v>
      </c>
      <c r="AJ36" s="67"/>
      <c r="AK36" s="3"/>
      <c r="AL36" s="3"/>
      <c r="AM36" s="3"/>
      <c r="AN36" s="3">
        <f t="shared" si="20"/>
        <v>0</v>
      </c>
      <c r="AO36" s="67"/>
      <c r="AP36" s="60"/>
      <c r="AQ36" s="60"/>
      <c r="AR36" s="60"/>
      <c r="AS36" s="60">
        <f t="shared" si="21"/>
        <v>0</v>
      </c>
      <c r="AT36" s="67"/>
      <c r="AU36" s="3"/>
      <c r="AV36" s="3"/>
      <c r="AW36" s="3"/>
      <c r="AX36" s="60">
        <f t="shared" si="22"/>
        <v>0</v>
      </c>
      <c r="AY36" s="67"/>
      <c r="AZ36" s="3">
        <v>12</v>
      </c>
      <c r="BA36" s="3">
        <v>22</v>
      </c>
      <c r="BB36" s="3">
        <v>5</v>
      </c>
      <c r="BC36" s="60">
        <f t="shared" si="23"/>
        <v>27</v>
      </c>
      <c r="BD36" s="67"/>
      <c r="BE36" s="3"/>
      <c r="BF36" s="3"/>
      <c r="BG36" s="3"/>
      <c r="BH36" s="60">
        <f t="shared" si="24"/>
        <v>0</v>
      </c>
      <c r="BI36" s="67"/>
      <c r="BJ36" s="3"/>
      <c r="BK36" s="3"/>
      <c r="BL36" s="3"/>
      <c r="BM36" s="60">
        <f t="shared" si="25"/>
        <v>0</v>
      </c>
      <c r="BN36" s="67"/>
      <c r="BO36" s="60">
        <v>31</v>
      </c>
      <c r="BQ36" s="60">
        <f t="shared" si="33"/>
        <v>0</v>
      </c>
      <c r="BR36" s="60">
        <f t="shared" si="34"/>
        <v>0</v>
      </c>
      <c r="BS36" s="60">
        <f t="shared" si="35"/>
        <v>0</v>
      </c>
      <c r="BT36" s="60">
        <f t="shared" si="36"/>
        <v>0</v>
      </c>
      <c r="BU36" s="60">
        <f t="shared" si="37"/>
        <v>0</v>
      </c>
      <c r="BV36" s="60">
        <f t="shared" si="38"/>
        <v>0</v>
      </c>
      <c r="BW36" s="60">
        <f t="shared" si="39"/>
        <v>1</v>
      </c>
    </row>
    <row r="37" spans="1:75" s="66" customFormat="1" ht="15" x14ac:dyDescent="0.25">
      <c r="A37" s="56">
        <f>IF(E37&lt;E36,BO38,A36)</f>
        <v>33</v>
      </c>
      <c r="B37" s="78" t="s">
        <v>219</v>
      </c>
      <c r="C37" s="78" t="s">
        <v>105</v>
      </c>
      <c r="D37" s="78" t="s">
        <v>249</v>
      </c>
      <c r="E37" s="56">
        <f t="shared" si="41"/>
        <v>26</v>
      </c>
      <c r="F37" s="56">
        <f t="shared" si="0"/>
        <v>2</v>
      </c>
      <c r="G37" s="67"/>
      <c r="H37" s="60" t="str">
        <f t="shared" si="43"/>
        <v/>
      </c>
      <c r="I37" s="74" t="str">
        <f t="shared" si="2"/>
        <v/>
      </c>
      <c r="J37" s="74">
        <f>IF(AK37="","",AK37)</f>
        <v>20</v>
      </c>
      <c r="K37" s="74" t="str">
        <f t="shared" si="4"/>
        <v/>
      </c>
      <c r="L37" s="74" t="str">
        <f t="shared" si="44"/>
        <v/>
      </c>
      <c r="M37" s="74">
        <f t="shared" si="45"/>
        <v>26</v>
      </c>
      <c r="N37" s="74" t="str">
        <f t="shared" si="46"/>
        <v/>
      </c>
      <c r="O37" s="74" t="str">
        <f t="shared" si="47"/>
        <v/>
      </c>
      <c r="P37" s="67"/>
      <c r="Q37" s="56">
        <f t="shared" si="42"/>
        <v>26</v>
      </c>
      <c r="R37" s="60" t="str">
        <f t="shared" si="10"/>
        <v/>
      </c>
      <c r="S37" s="74" t="str">
        <f t="shared" si="11"/>
        <v/>
      </c>
      <c r="T37" s="74" t="str">
        <f t="shared" si="12"/>
        <v/>
      </c>
      <c r="U37" s="74" t="str">
        <f t="shared" si="13"/>
        <v/>
      </c>
      <c r="V37" s="74" t="str">
        <f t="shared" si="14"/>
        <v/>
      </c>
      <c r="W37" s="74" t="str">
        <f t="shared" si="15"/>
        <v/>
      </c>
      <c r="X37" s="74" t="str">
        <f t="shared" si="16"/>
        <v/>
      </c>
      <c r="Y37" s="74" t="str">
        <f t="shared" si="17"/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>
        <v>20</v>
      </c>
      <c r="AL37" s="60">
        <v>11</v>
      </c>
      <c r="AM37" s="60">
        <v>5</v>
      </c>
      <c r="AN37" s="60">
        <f t="shared" si="20"/>
        <v>16</v>
      </c>
      <c r="AO37" s="67"/>
      <c r="AP37" s="60"/>
      <c r="AQ37" s="60"/>
      <c r="AR37" s="60"/>
      <c r="AS37" s="60">
        <f t="shared" si="21"/>
        <v>0</v>
      </c>
      <c r="AT37" s="67"/>
      <c r="AU37" s="60"/>
      <c r="AV37" s="60"/>
      <c r="AW37" s="60"/>
      <c r="AX37" s="60">
        <f t="shared" si="22"/>
        <v>0</v>
      </c>
      <c r="AY37" s="67"/>
      <c r="AZ37" s="60">
        <v>26</v>
      </c>
      <c r="BA37" s="60">
        <v>5</v>
      </c>
      <c r="BB37" s="60">
        <v>5</v>
      </c>
      <c r="BC37" s="60">
        <f t="shared" si="23"/>
        <v>10</v>
      </c>
      <c r="BD37" s="67"/>
      <c r="BE37" s="60"/>
      <c r="BF37" s="60"/>
      <c r="BG37" s="60"/>
      <c r="BH37" s="60">
        <f t="shared" si="24"/>
        <v>0</v>
      </c>
      <c r="BI37" s="67"/>
      <c r="BJ37" s="60"/>
      <c r="BK37" s="60"/>
      <c r="BL37" s="60"/>
      <c r="BM37" s="60">
        <f t="shared" si="25"/>
        <v>0</v>
      </c>
      <c r="BN37" s="67"/>
      <c r="BO37" s="60">
        <v>32</v>
      </c>
      <c r="BQ37" s="60">
        <f t="shared" si="33"/>
        <v>0</v>
      </c>
      <c r="BR37" s="60">
        <f t="shared" si="34"/>
        <v>0</v>
      </c>
      <c r="BS37" s="60">
        <f t="shared" si="35"/>
        <v>0</v>
      </c>
      <c r="BT37" s="60">
        <f t="shared" si="36"/>
        <v>0</v>
      </c>
      <c r="BU37" s="60">
        <f t="shared" si="37"/>
        <v>0</v>
      </c>
      <c r="BV37" s="60">
        <f t="shared" si="38"/>
        <v>1</v>
      </c>
      <c r="BW37" s="60">
        <f t="shared" si="39"/>
        <v>0</v>
      </c>
    </row>
    <row r="38" spans="1:75" s="66" customFormat="1" x14ac:dyDescent="0.25">
      <c r="A38" s="56">
        <f>IF(E38&lt;E37,BO43,A37)</f>
        <v>33</v>
      </c>
      <c r="B38" s="78" t="s">
        <v>672</v>
      </c>
      <c r="C38" s="78" t="s">
        <v>673</v>
      </c>
      <c r="D38" s="78" t="s">
        <v>531</v>
      </c>
      <c r="E38" s="56">
        <f t="shared" si="41"/>
        <v>26</v>
      </c>
      <c r="F38" s="56">
        <f t="shared" ref="F38:F54" si="48">COUNT(AC38,AH38,AM38,AR38,AW38,BB38,BG38,BL38)</f>
        <v>2</v>
      </c>
      <c r="G38" s="67"/>
      <c r="H38" s="5"/>
      <c r="I38" s="5"/>
      <c r="J38" s="5"/>
      <c r="K38" s="18">
        <f t="shared" ref="K38:K54" si="49">IF(AP38="","",AP38)</f>
        <v>21</v>
      </c>
      <c r="L38" s="5"/>
      <c r="M38" s="5"/>
      <c r="N38" s="5"/>
      <c r="O38" s="5"/>
      <c r="P38" s="67"/>
      <c r="Q38" s="56">
        <f>AD38+AI38+AN38+AS38+AX38+BC38+BH38</f>
        <v>26</v>
      </c>
      <c r="R38" s="60" t="str">
        <f t="shared" ref="R38:R54" si="50">IF($F38&gt;=5,IF(AB38="","",AB38),"")</f>
        <v/>
      </c>
      <c r="S38" s="74" t="str">
        <f t="shared" ref="S38:S54" si="51">IF($F38&gt;=5,IF(AG38="","",AG38),"")</f>
        <v/>
      </c>
      <c r="T38" s="74" t="str">
        <f t="shared" ref="T38:T54" si="52">IF($F38&gt;=5,IF(AL38="","",AL38),"")</f>
        <v/>
      </c>
      <c r="U38" s="74" t="str">
        <f t="shared" ref="U38:U54" si="53">IF($F38&gt;=5,IF(AQ38="","",AQ38),"")</f>
        <v/>
      </c>
      <c r="V38" s="74" t="str">
        <f t="shared" ref="V38:V54" si="54">IF($F38&gt;=5,IF(AV38="","",AV38),"")</f>
        <v/>
      </c>
      <c r="W38" s="74" t="str">
        <f t="shared" ref="W38:W54" si="55">IF($F38&gt;=5,IF(BA38="","",BA38),"")</f>
        <v/>
      </c>
      <c r="X38" s="74" t="str">
        <f t="shared" ref="X38:X54" si="56">IF($F38&gt;=5,IF(BF38="","",BF38),"")</f>
        <v/>
      </c>
      <c r="Y38" s="74" t="str">
        <f t="shared" ref="Y38:Y54" si="57">IF($F38&gt;=5,IF(BK38="","",BK38),"")</f>
        <v/>
      </c>
      <c r="Z38" s="67"/>
      <c r="AA38" s="60"/>
      <c r="AB38" s="60"/>
      <c r="AC38" s="60"/>
      <c r="AD38" s="60">
        <f t="shared" ref="AD38:AD54" si="58">AB38+AC38</f>
        <v>0</v>
      </c>
      <c r="AE38" s="67"/>
      <c r="AF38" s="68"/>
      <c r="AG38" s="60"/>
      <c r="AH38" s="60"/>
      <c r="AI38" s="60">
        <f t="shared" ref="AI38:AI54" si="59">AG38+AH38</f>
        <v>0</v>
      </c>
      <c r="AJ38" s="67"/>
      <c r="AK38" s="60"/>
      <c r="AL38" s="60"/>
      <c r="AM38" s="60"/>
      <c r="AN38" s="60">
        <f t="shared" ref="AN38:AN54" si="60">AL38+AM38</f>
        <v>0</v>
      </c>
      <c r="AO38" s="67"/>
      <c r="AP38" s="3">
        <v>21</v>
      </c>
      <c r="AQ38" s="3">
        <v>10</v>
      </c>
      <c r="AR38" s="3">
        <v>5</v>
      </c>
      <c r="AS38" s="60">
        <f t="shared" ref="AS38:AS54" si="61">AQ38+AR38</f>
        <v>15</v>
      </c>
      <c r="AT38" s="67"/>
      <c r="AU38" s="60"/>
      <c r="AV38" s="60"/>
      <c r="AW38" s="60"/>
      <c r="AX38" s="60">
        <f t="shared" ref="AX38:AX54" si="62">AV38+AW38</f>
        <v>0</v>
      </c>
      <c r="AY38" s="67"/>
      <c r="AZ38" s="60">
        <v>25</v>
      </c>
      <c r="BA38" s="60">
        <v>6</v>
      </c>
      <c r="BB38" s="60">
        <v>5</v>
      </c>
      <c r="BC38" s="60">
        <f t="shared" ref="BC38:BC54" si="63">BA38+BB38</f>
        <v>11</v>
      </c>
      <c r="BD38" s="67"/>
      <c r="BE38" s="60"/>
      <c r="BF38" s="60"/>
      <c r="BG38" s="60"/>
      <c r="BH38" s="60">
        <f t="shared" ref="BH38:BH54" si="64">BF38+BG38</f>
        <v>0</v>
      </c>
      <c r="BI38" s="67"/>
      <c r="BJ38" s="60"/>
      <c r="BK38" s="60"/>
      <c r="BL38" s="60"/>
      <c r="BM38" s="60">
        <f t="shared" ref="BM38:BM54" si="65">BK38+BL38</f>
        <v>0</v>
      </c>
      <c r="BN38" s="67"/>
      <c r="BO38" s="60">
        <v>33</v>
      </c>
      <c r="BQ38" s="60">
        <f t="shared" si="33"/>
        <v>0</v>
      </c>
      <c r="BR38" s="60">
        <f t="shared" si="34"/>
        <v>0</v>
      </c>
      <c r="BS38" s="60">
        <f t="shared" si="35"/>
        <v>0</v>
      </c>
      <c r="BT38" s="60">
        <f t="shared" si="36"/>
        <v>0</v>
      </c>
      <c r="BU38" s="60">
        <f t="shared" si="37"/>
        <v>0</v>
      </c>
      <c r="BV38" s="60">
        <f t="shared" si="38"/>
        <v>1</v>
      </c>
      <c r="BW38" s="60">
        <f t="shared" si="39"/>
        <v>0</v>
      </c>
    </row>
    <row r="39" spans="1:75" s="66" customFormat="1" ht="15" x14ac:dyDescent="0.25">
      <c r="A39" s="56">
        <f>IF(E39&lt;E38,BO40,A38)</f>
        <v>35</v>
      </c>
      <c r="B39" s="78" t="s">
        <v>597</v>
      </c>
      <c r="C39" s="78" t="s">
        <v>598</v>
      </c>
      <c r="D39" s="78" t="s">
        <v>249</v>
      </c>
      <c r="E39" s="56">
        <f t="shared" si="41"/>
        <v>22</v>
      </c>
      <c r="F39" s="56">
        <f t="shared" si="48"/>
        <v>2</v>
      </c>
      <c r="G39" s="67"/>
      <c r="H39" s="60" t="str">
        <f t="shared" ref="H39:H44" si="66">IF(AA39="","",AA39)</f>
        <v/>
      </c>
      <c r="I39" s="74" t="str">
        <f t="shared" ref="I39:I44" si="67">IF(AF39="","",AF39)</f>
        <v/>
      </c>
      <c r="J39" s="74">
        <f>IF(AK39="","",AK39)</f>
        <v>26</v>
      </c>
      <c r="K39" s="74" t="str">
        <f t="shared" si="49"/>
        <v/>
      </c>
      <c r="L39" s="74" t="str">
        <f>IF(AU39="","",AU39)</f>
        <v/>
      </c>
      <c r="M39" s="74">
        <f>IF(AZ39="","",AZ39)</f>
        <v>24</v>
      </c>
      <c r="N39" s="74" t="str">
        <f>IF(BE39="","",BE39)</f>
        <v/>
      </c>
      <c r="O39" s="74" t="str">
        <f>IF(BJ39="","",BJ39)</f>
        <v/>
      </c>
      <c r="P39" s="67"/>
      <c r="Q39" s="56">
        <f>AD39+AI39+AN39+AS39+AX39+BC39+BH39+BM39</f>
        <v>22</v>
      </c>
      <c r="R39" s="60" t="str">
        <f t="shared" si="50"/>
        <v/>
      </c>
      <c r="S39" s="74" t="str">
        <f t="shared" si="51"/>
        <v/>
      </c>
      <c r="T39" s="74" t="str">
        <f t="shared" si="52"/>
        <v/>
      </c>
      <c r="U39" s="74" t="str">
        <f t="shared" si="53"/>
        <v/>
      </c>
      <c r="V39" s="74" t="str">
        <f t="shared" si="54"/>
        <v/>
      </c>
      <c r="W39" s="74" t="str">
        <f t="shared" si="55"/>
        <v/>
      </c>
      <c r="X39" s="74" t="str">
        <f t="shared" si="56"/>
        <v/>
      </c>
      <c r="Y39" s="74" t="str">
        <f t="shared" si="57"/>
        <v/>
      </c>
      <c r="Z39" s="67"/>
      <c r="AA39" s="60"/>
      <c r="AB39" s="60"/>
      <c r="AC39" s="60"/>
      <c r="AD39" s="60">
        <f t="shared" si="58"/>
        <v>0</v>
      </c>
      <c r="AE39" s="67"/>
      <c r="AF39" s="60"/>
      <c r="AG39" s="60"/>
      <c r="AH39" s="60"/>
      <c r="AI39" s="60">
        <f t="shared" si="59"/>
        <v>0</v>
      </c>
      <c r="AJ39" s="67"/>
      <c r="AK39" s="60">
        <v>26</v>
      </c>
      <c r="AL39" s="60">
        <v>5</v>
      </c>
      <c r="AM39" s="60">
        <v>5</v>
      </c>
      <c r="AN39" s="60">
        <f t="shared" si="60"/>
        <v>10</v>
      </c>
      <c r="AO39" s="67"/>
      <c r="AP39" s="60"/>
      <c r="AQ39" s="60"/>
      <c r="AR39" s="60"/>
      <c r="AS39" s="60">
        <f t="shared" si="61"/>
        <v>0</v>
      </c>
      <c r="AT39" s="67"/>
      <c r="AU39" s="60"/>
      <c r="AV39" s="60"/>
      <c r="AW39" s="60"/>
      <c r="AX39" s="60">
        <f t="shared" si="62"/>
        <v>0</v>
      </c>
      <c r="AY39" s="67"/>
      <c r="AZ39" s="60">
        <v>24</v>
      </c>
      <c r="BA39" s="60">
        <v>7</v>
      </c>
      <c r="BB39" s="60">
        <v>5</v>
      </c>
      <c r="BC39" s="60">
        <f t="shared" si="63"/>
        <v>12</v>
      </c>
      <c r="BD39" s="67"/>
      <c r="BE39" s="60"/>
      <c r="BF39" s="60"/>
      <c r="BG39" s="60"/>
      <c r="BH39" s="60">
        <f t="shared" si="64"/>
        <v>0</v>
      </c>
      <c r="BI39" s="67"/>
      <c r="BJ39" s="60"/>
      <c r="BK39" s="60"/>
      <c r="BL39" s="60"/>
      <c r="BM39" s="60">
        <f t="shared" si="65"/>
        <v>0</v>
      </c>
      <c r="BN39" s="67"/>
      <c r="BO39" s="60">
        <v>34</v>
      </c>
      <c r="BQ39" s="60">
        <f t="shared" si="33"/>
        <v>0</v>
      </c>
      <c r="BR39" s="60">
        <f t="shared" si="34"/>
        <v>0</v>
      </c>
      <c r="BS39" s="60">
        <f t="shared" si="35"/>
        <v>0</v>
      </c>
      <c r="BT39" s="60">
        <f t="shared" si="36"/>
        <v>0</v>
      </c>
      <c r="BU39" s="60">
        <f t="shared" si="37"/>
        <v>0</v>
      </c>
      <c r="BV39" s="60">
        <f t="shared" si="38"/>
        <v>1</v>
      </c>
      <c r="BW39" s="60">
        <f t="shared" si="39"/>
        <v>0</v>
      </c>
    </row>
    <row r="40" spans="1:75" s="66" customFormat="1" ht="15" x14ac:dyDescent="0.25">
      <c r="A40" s="56">
        <f>IF(E40&lt;E39,BO41,A39)</f>
        <v>36</v>
      </c>
      <c r="B40" s="78" t="s">
        <v>588</v>
      </c>
      <c r="C40" s="78" t="s">
        <v>589</v>
      </c>
      <c r="D40" s="78" t="s">
        <v>11</v>
      </c>
      <c r="E40" s="56">
        <f t="shared" si="41"/>
        <v>21</v>
      </c>
      <c r="F40" s="56">
        <f t="shared" si="48"/>
        <v>1</v>
      </c>
      <c r="G40" s="67"/>
      <c r="H40" s="60" t="str">
        <f t="shared" si="66"/>
        <v/>
      </c>
      <c r="I40" s="74" t="str">
        <f t="shared" si="67"/>
        <v/>
      </c>
      <c r="J40" s="74">
        <f>IF(AK40="","",AK40)</f>
        <v>15</v>
      </c>
      <c r="K40" s="74" t="str">
        <f t="shared" si="49"/>
        <v/>
      </c>
      <c r="L40" s="74" t="str">
        <f>IF(AU40="","",AU40)</f>
        <v/>
      </c>
      <c r="M40" s="74" t="str">
        <f>IF(AZ40="","",AZ40)</f>
        <v/>
      </c>
      <c r="N40" s="74" t="str">
        <f>IF(BE40="","",BE40)</f>
        <v/>
      </c>
      <c r="O40" s="74" t="str">
        <f>IF(BJ40="","",BJ40)</f>
        <v/>
      </c>
      <c r="P40" s="67"/>
      <c r="Q40" s="56">
        <f>AD40+AI40+AN40+AS40+AX40+BC40+BH40+BM40</f>
        <v>21</v>
      </c>
      <c r="R40" s="60" t="str">
        <f t="shared" si="50"/>
        <v/>
      </c>
      <c r="S40" s="74" t="str">
        <f t="shared" si="51"/>
        <v/>
      </c>
      <c r="T40" s="74" t="str">
        <f t="shared" si="52"/>
        <v/>
      </c>
      <c r="U40" s="74" t="str">
        <f t="shared" si="53"/>
        <v/>
      </c>
      <c r="V40" s="74" t="str">
        <f t="shared" si="54"/>
        <v/>
      </c>
      <c r="W40" s="74" t="str">
        <f t="shared" si="55"/>
        <v/>
      </c>
      <c r="X40" s="74" t="str">
        <f t="shared" si="56"/>
        <v/>
      </c>
      <c r="Y40" s="74" t="str">
        <f t="shared" si="57"/>
        <v/>
      </c>
      <c r="Z40" s="67"/>
      <c r="AA40" s="60"/>
      <c r="AB40" s="60"/>
      <c r="AC40" s="60"/>
      <c r="AD40" s="60">
        <f t="shared" si="58"/>
        <v>0</v>
      </c>
      <c r="AE40" s="67"/>
      <c r="AF40" s="60"/>
      <c r="AG40" s="60"/>
      <c r="AH40" s="60"/>
      <c r="AI40" s="60">
        <f t="shared" si="59"/>
        <v>0</v>
      </c>
      <c r="AJ40" s="67"/>
      <c r="AK40" s="60">
        <v>15</v>
      </c>
      <c r="AL40" s="60">
        <v>16</v>
      </c>
      <c r="AM40" s="60">
        <v>5</v>
      </c>
      <c r="AN40" s="60">
        <f t="shared" si="60"/>
        <v>21</v>
      </c>
      <c r="AO40" s="67"/>
      <c r="AP40" s="60"/>
      <c r="AQ40" s="60"/>
      <c r="AR40" s="60"/>
      <c r="AS40" s="60">
        <f t="shared" si="61"/>
        <v>0</v>
      </c>
      <c r="AT40" s="67"/>
      <c r="AU40" s="60"/>
      <c r="AV40" s="60"/>
      <c r="AW40" s="60"/>
      <c r="AX40" s="60">
        <f t="shared" si="62"/>
        <v>0</v>
      </c>
      <c r="AY40" s="67"/>
      <c r="AZ40" s="60"/>
      <c r="BA40" s="60"/>
      <c r="BB40" s="60"/>
      <c r="BC40" s="60">
        <f t="shared" si="63"/>
        <v>0</v>
      </c>
      <c r="BD40" s="67"/>
      <c r="BE40" s="60"/>
      <c r="BF40" s="60"/>
      <c r="BG40" s="60"/>
      <c r="BH40" s="60">
        <f t="shared" si="64"/>
        <v>0</v>
      </c>
      <c r="BI40" s="67"/>
      <c r="BJ40" s="60"/>
      <c r="BK40" s="60"/>
      <c r="BL40" s="60"/>
      <c r="BM40" s="60">
        <f t="shared" si="65"/>
        <v>0</v>
      </c>
      <c r="BN40" s="67"/>
      <c r="BO40" s="60">
        <v>35</v>
      </c>
      <c r="BQ40" s="60">
        <f t="shared" ref="BQ40:BQ44" si="68">IF($F40=7,1,0)</f>
        <v>0</v>
      </c>
      <c r="BR40" s="60">
        <f t="shared" ref="BR40:BR44" si="69">IF($F40=6,1,0)</f>
        <v>0</v>
      </c>
      <c r="BS40" s="60">
        <f t="shared" ref="BS40:BS44" si="70">IF($F40=5,1,0)</f>
        <v>0</v>
      </c>
      <c r="BT40" s="60">
        <f t="shared" ref="BT40:BT44" si="71">IF($F40=4,1,0)</f>
        <v>0</v>
      </c>
      <c r="BU40" s="60">
        <f t="shared" ref="BU40:BU44" si="72">IF($F40=3,1,0)</f>
        <v>0</v>
      </c>
      <c r="BV40" s="60">
        <f t="shared" ref="BV40:BV44" si="73">IF($F40=2,1,0)</f>
        <v>0</v>
      </c>
      <c r="BW40" s="60">
        <f t="shared" ref="BW40:BW44" si="74">IF($F40=1,1,0)</f>
        <v>1</v>
      </c>
    </row>
    <row r="41" spans="1:75" s="66" customFormat="1" x14ac:dyDescent="0.25">
      <c r="A41" s="56">
        <f>IF(E41&lt;E40,BO42,A40)</f>
        <v>37</v>
      </c>
      <c r="B41" s="78" t="s">
        <v>657</v>
      </c>
      <c r="C41" s="78" t="s">
        <v>66</v>
      </c>
      <c r="D41" s="78" t="s">
        <v>614</v>
      </c>
      <c r="E41" s="56">
        <f t="shared" si="41"/>
        <v>20</v>
      </c>
      <c r="F41" s="56">
        <f t="shared" si="48"/>
        <v>1</v>
      </c>
      <c r="G41" s="67"/>
      <c r="H41" s="60" t="str">
        <f t="shared" si="66"/>
        <v/>
      </c>
      <c r="I41" s="74" t="str">
        <f t="shared" si="67"/>
        <v/>
      </c>
      <c r="J41" s="74">
        <f>IF(AK41="","",AK41)</f>
        <v>16</v>
      </c>
      <c r="K41" s="74" t="str">
        <f t="shared" si="49"/>
        <v/>
      </c>
      <c r="L41" s="74" t="str">
        <f>IF(AU41="","",AU41)</f>
        <v/>
      </c>
      <c r="M41" s="74" t="str">
        <f>IF(AZ41="","",AZ41)</f>
        <v/>
      </c>
      <c r="N41" s="74" t="str">
        <f>IF(BE41="","",BE41)</f>
        <v/>
      </c>
      <c r="O41" s="74" t="str">
        <f>IF(BJ41="","",BJ41)</f>
        <v/>
      </c>
      <c r="P41" s="67"/>
      <c r="Q41" s="56">
        <f>AD41+AI41+AN41+AS41+AX41+BC41+BH41+BM41</f>
        <v>20</v>
      </c>
      <c r="R41" s="60" t="str">
        <f t="shared" si="50"/>
        <v/>
      </c>
      <c r="S41" s="74" t="str">
        <f t="shared" si="51"/>
        <v/>
      </c>
      <c r="T41" s="74" t="str">
        <f t="shared" si="52"/>
        <v/>
      </c>
      <c r="U41" s="74" t="str">
        <f t="shared" si="53"/>
        <v/>
      </c>
      <c r="V41" s="74" t="str">
        <f t="shared" si="54"/>
        <v/>
      </c>
      <c r="W41" s="74" t="str">
        <f t="shared" si="55"/>
        <v/>
      </c>
      <c r="X41" s="74" t="str">
        <f t="shared" si="56"/>
        <v/>
      </c>
      <c r="Y41" s="74" t="str">
        <f t="shared" si="57"/>
        <v/>
      </c>
      <c r="Z41" s="67"/>
      <c r="AA41" s="3"/>
      <c r="AB41" s="3"/>
      <c r="AC41" s="3"/>
      <c r="AD41" s="60">
        <f t="shared" si="58"/>
        <v>0</v>
      </c>
      <c r="AE41" s="67"/>
      <c r="AF41" s="3"/>
      <c r="AG41" s="3"/>
      <c r="AH41" s="3"/>
      <c r="AI41" s="60">
        <f t="shared" si="59"/>
        <v>0</v>
      </c>
      <c r="AJ41" s="67"/>
      <c r="AK41" s="3">
        <v>16</v>
      </c>
      <c r="AL41" s="3">
        <v>15</v>
      </c>
      <c r="AM41" s="3">
        <v>5</v>
      </c>
      <c r="AN41" s="60">
        <f t="shared" si="60"/>
        <v>20</v>
      </c>
      <c r="AO41" s="67"/>
      <c r="AP41" s="60"/>
      <c r="AQ41" s="60"/>
      <c r="AR41" s="60"/>
      <c r="AS41" s="60">
        <f t="shared" si="61"/>
        <v>0</v>
      </c>
      <c r="AT41" s="67"/>
      <c r="AU41" s="3"/>
      <c r="AV41" s="3"/>
      <c r="AW41" s="3"/>
      <c r="AX41" s="60">
        <f t="shared" si="62"/>
        <v>0</v>
      </c>
      <c r="AY41" s="67"/>
      <c r="AZ41" s="3"/>
      <c r="BA41" s="3"/>
      <c r="BB41" s="3"/>
      <c r="BC41" s="60">
        <f t="shared" si="63"/>
        <v>0</v>
      </c>
      <c r="BD41" s="67"/>
      <c r="BE41" s="3"/>
      <c r="BF41" s="3"/>
      <c r="BG41" s="3"/>
      <c r="BH41" s="60">
        <f t="shared" si="64"/>
        <v>0</v>
      </c>
      <c r="BI41" s="67"/>
      <c r="BJ41" s="3"/>
      <c r="BK41" s="3"/>
      <c r="BL41" s="3"/>
      <c r="BM41" s="60">
        <f t="shared" si="65"/>
        <v>0</v>
      </c>
      <c r="BN41" s="67"/>
      <c r="BO41" s="60">
        <v>36</v>
      </c>
      <c r="BQ41" s="60">
        <f t="shared" si="68"/>
        <v>0</v>
      </c>
      <c r="BR41" s="60">
        <f t="shared" si="69"/>
        <v>0</v>
      </c>
      <c r="BS41" s="60">
        <f t="shared" si="70"/>
        <v>0</v>
      </c>
      <c r="BT41" s="60">
        <f t="shared" si="71"/>
        <v>0</v>
      </c>
      <c r="BU41" s="60">
        <f t="shared" si="72"/>
        <v>0</v>
      </c>
      <c r="BV41" s="60">
        <f t="shared" si="73"/>
        <v>0</v>
      </c>
      <c r="BW41" s="60">
        <f t="shared" si="74"/>
        <v>1</v>
      </c>
    </row>
    <row r="42" spans="1:75" s="66" customFormat="1" x14ac:dyDescent="0.25">
      <c r="A42" s="56">
        <f>IF(E42&lt;E41,BO43,A41)</f>
        <v>38</v>
      </c>
      <c r="B42" s="78" t="s">
        <v>117</v>
      </c>
      <c r="C42" s="78" t="s">
        <v>702</v>
      </c>
      <c r="D42" s="78" t="s">
        <v>249</v>
      </c>
      <c r="E42" s="56">
        <f t="shared" si="41"/>
        <v>19</v>
      </c>
      <c r="F42" s="56">
        <f t="shared" si="48"/>
        <v>1</v>
      </c>
      <c r="G42" s="67"/>
      <c r="H42" s="60" t="str">
        <f t="shared" si="66"/>
        <v/>
      </c>
      <c r="I42" s="74" t="str">
        <f t="shared" si="67"/>
        <v/>
      </c>
      <c r="J42" s="74"/>
      <c r="K42" s="74" t="str">
        <f t="shared" si="49"/>
        <v/>
      </c>
      <c r="L42" s="74" t="str">
        <f>IF(AU42="","",AU42)</f>
        <v/>
      </c>
      <c r="M42" s="74">
        <f>IF(AZ42="","",AZ42)</f>
        <v>17</v>
      </c>
      <c r="N42" s="74" t="str">
        <f>IF(BE42="","",BE42)</f>
        <v/>
      </c>
      <c r="O42" s="74" t="str">
        <f>IF(BJ42="","",BJ42)</f>
        <v/>
      </c>
      <c r="P42" s="67"/>
      <c r="Q42" s="56">
        <f>AD42+AI42+AN42+AS42+AX42+BC42+BH42+BM42</f>
        <v>19</v>
      </c>
      <c r="R42" s="60" t="str">
        <f t="shared" si="50"/>
        <v/>
      </c>
      <c r="S42" s="74" t="str">
        <f t="shared" si="51"/>
        <v/>
      </c>
      <c r="T42" s="74" t="str">
        <f t="shared" si="52"/>
        <v/>
      </c>
      <c r="U42" s="74" t="str">
        <f t="shared" si="53"/>
        <v/>
      </c>
      <c r="V42" s="74" t="str">
        <f t="shared" si="54"/>
        <v/>
      </c>
      <c r="W42" s="74" t="str">
        <f t="shared" si="55"/>
        <v/>
      </c>
      <c r="X42" s="74" t="str">
        <f t="shared" si="56"/>
        <v/>
      </c>
      <c r="Y42" s="74" t="str">
        <f t="shared" si="57"/>
        <v/>
      </c>
      <c r="Z42" s="67"/>
      <c r="AA42" s="3"/>
      <c r="AB42" s="3"/>
      <c r="AC42" s="3"/>
      <c r="AD42" s="60">
        <f t="shared" si="58"/>
        <v>0</v>
      </c>
      <c r="AE42" s="67"/>
      <c r="AF42" s="3"/>
      <c r="AG42" s="3"/>
      <c r="AH42" s="3"/>
      <c r="AI42" s="60">
        <f t="shared" si="59"/>
        <v>0</v>
      </c>
      <c r="AJ42" s="67"/>
      <c r="AK42" s="3"/>
      <c r="AL42" s="3"/>
      <c r="AM42" s="3"/>
      <c r="AN42" s="3">
        <f t="shared" si="60"/>
        <v>0</v>
      </c>
      <c r="AO42" s="67"/>
      <c r="AP42" s="60"/>
      <c r="AQ42" s="60"/>
      <c r="AR42" s="60"/>
      <c r="AS42" s="60">
        <f t="shared" si="61"/>
        <v>0</v>
      </c>
      <c r="AT42" s="67"/>
      <c r="AU42" s="3"/>
      <c r="AV42" s="3"/>
      <c r="AW42" s="3"/>
      <c r="AX42" s="60">
        <f t="shared" si="62"/>
        <v>0</v>
      </c>
      <c r="AY42" s="67"/>
      <c r="AZ42" s="3">
        <v>17</v>
      </c>
      <c r="BA42" s="3">
        <v>14</v>
      </c>
      <c r="BB42" s="3">
        <v>5</v>
      </c>
      <c r="BC42" s="60">
        <f t="shared" si="63"/>
        <v>19</v>
      </c>
      <c r="BD42" s="67"/>
      <c r="BE42" s="3"/>
      <c r="BF42" s="3"/>
      <c r="BG42" s="3"/>
      <c r="BH42" s="60">
        <f t="shared" si="64"/>
        <v>0</v>
      </c>
      <c r="BI42" s="67"/>
      <c r="BJ42" s="3"/>
      <c r="BK42" s="3"/>
      <c r="BL42" s="3"/>
      <c r="BM42" s="60">
        <f t="shared" si="65"/>
        <v>0</v>
      </c>
      <c r="BN42" s="67"/>
      <c r="BO42" s="60">
        <v>37</v>
      </c>
      <c r="BQ42" s="60">
        <f t="shared" si="68"/>
        <v>0</v>
      </c>
      <c r="BR42" s="60">
        <f t="shared" si="69"/>
        <v>0</v>
      </c>
      <c r="BS42" s="60">
        <f t="shared" si="70"/>
        <v>0</v>
      </c>
      <c r="BT42" s="60">
        <f t="shared" si="71"/>
        <v>0</v>
      </c>
      <c r="BU42" s="60">
        <f t="shared" si="72"/>
        <v>0</v>
      </c>
      <c r="BV42" s="60">
        <f t="shared" si="73"/>
        <v>0</v>
      </c>
      <c r="BW42" s="60">
        <f t="shared" si="74"/>
        <v>1</v>
      </c>
    </row>
    <row r="43" spans="1:75" s="66" customFormat="1" x14ac:dyDescent="0.25">
      <c r="A43" s="56">
        <f>IF(E43&lt;E42,BO44,A42)</f>
        <v>39</v>
      </c>
      <c r="B43" s="80" t="s">
        <v>668</v>
      </c>
      <c r="C43" s="80" t="s">
        <v>669</v>
      </c>
      <c r="D43" s="80" t="s">
        <v>242</v>
      </c>
      <c r="E43" s="56">
        <f t="shared" si="41"/>
        <v>17</v>
      </c>
      <c r="F43" s="56">
        <f t="shared" si="48"/>
        <v>1</v>
      </c>
      <c r="G43" s="67"/>
      <c r="H43" s="60" t="str">
        <f t="shared" si="66"/>
        <v/>
      </c>
      <c r="I43" s="60" t="str">
        <f t="shared" si="67"/>
        <v/>
      </c>
      <c r="J43" s="60" t="str">
        <f>IF(AK43="","",AK43)</f>
        <v/>
      </c>
      <c r="K43" s="60">
        <f t="shared" si="49"/>
        <v>19</v>
      </c>
      <c r="L43" s="60">
        <f>IF(AQ43="","",AQ43)</f>
        <v>12</v>
      </c>
      <c r="M43" s="60" t="str">
        <f>IF(AU43="","",AU43)</f>
        <v/>
      </c>
      <c r="N43" s="60" t="str">
        <f>IF(AZ43="","",AZ43)</f>
        <v/>
      </c>
      <c r="O43" s="60" t="str">
        <f>IF(BE43="","",BE43)</f>
        <v/>
      </c>
      <c r="P43" s="67"/>
      <c r="Q43" s="56">
        <f>AD43+AI43+AN43+AS43+AX43+BC43+BH43</f>
        <v>17</v>
      </c>
      <c r="R43" s="60" t="str">
        <f t="shared" si="50"/>
        <v/>
      </c>
      <c r="S43" s="74" t="str">
        <f t="shared" si="51"/>
        <v/>
      </c>
      <c r="T43" s="74" t="str">
        <f t="shared" si="52"/>
        <v/>
      </c>
      <c r="U43" s="74" t="str">
        <f t="shared" si="53"/>
        <v/>
      </c>
      <c r="V43" s="74" t="str">
        <f t="shared" si="54"/>
        <v/>
      </c>
      <c r="W43" s="74" t="str">
        <f t="shared" si="55"/>
        <v/>
      </c>
      <c r="X43" s="74" t="str">
        <f t="shared" si="56"/>
        <v/>
      </c>
      <c r="Y43" s="74" t="str">
        <f t="shared" si="57"/>
        <v/>
      </c>
      <c r="Z43" s="67"/>
      <c r="AA43" s="60"/>
      <c r="AB43" s="60"/>
      <c r="AC43" s="60"/>
      <c r="AD43" s="60">
        <f t="shared" si="58"/>
        <v>0</v>
      </c>
      <c r="AE43" s="67"/>
      <c r="AF43" s="68"/>
      <c r="AG43" s="60"/>
      <c r="AH43" s="60"/>
      <c r="AI43" s="60">
        <f t="shared" si="59"/>
        <v>0</v>
      </c>
      <c r="AJ43" s="67"/>
      <c r="AK43" s="60"/>
      <c r="AL43" s="60"/>
      <c r="AM43" s="60"/>
      <c r="AN43" s="60">
        <f t="shared" si="60"/>
        <v>0</v>
      </c>
      <c r="AO43" s="67"/>
      <c r="AP43" s="3">
        <v>19</v>
      </c>
      <c r="AQ43" s="3">
        <v>12</v>
      </c>
      <c r="AR43" s="3">
        <v>5</v>
      </c>
      <c r="AS43" s="60">
        <f t="shared" si="61"/>
        <v>17</v>
      </c>
      <c r="AT43" s="67"/>
      <c r="AU43" s="60"/>
      <c r="AV43" s="60"/>
      <c r="AW43" s="60"/>
      <c r="AX43" s="60">
        <f t="shared" si="62"/>
        <v>0</v>
      </c>
      <c r="AY43" s="67"/>
      <c r="AZ43" s="60"/>
      <c r="BA43" s="60"/>
      <c r="BB43" s="60"/>
      <c r="BC43" s="60">
        <f t="shared" si="63"/>
        <v>0</v>
      </c>
      <c r="BD43" s="67"/>
      <c r="BE43" s="60"/>
      <c r="BF43" s="60"/>
      <c r="BG43" s="60"/>
      <c r="BH43" s="60">
        <f t="shared" si="64"/>
        <v>0</v>
      </c>
      <c r="BI43" s="67"/>
      <c r="BJ43" s="60"/>
      <c r="BK43" s="60"/>
      <c r="BL43" s="60"/>
      <c r="BM43" s="60">
        <f t="shared" si="65"/>
        <v>0</v>
      </c>
      <c r="BN43" s="67"/>
      <c r="BO43" s="60">
        <v>38</v>
      </c>
      <c r="BQ43" s="60">
        <f t="shared" si="68"/>
        <v>0</v>
      </c>
      <c r="BR43" s="60">
        <f t="shared" si="69"/>
        <v>0</v>
      </c>
      <c r="BS43" s="60">
        <f t="shared" si="70"/>
        <v>0</v>
      </c>
      <c r="BT43" s="60">
        <f t="shared" si="71"/>
        <v>0</v>
      </c>
      <c r="BU43" s="60">
        <f t="shared" si="72"/>
        <v>0</v>
      </c>
      <c r="BV43" s="60">
        <f t="shared" si="73"/>
        <v>0</v>
      </c>
      <c r="BW43" s="60">
        <f t="shared" si="74"/>
        <v>1</v>
      </c>
    </row>
    <row r="44" spans="1:75" s="66" customFormat="1" x14ac:dyDescent="0.25">
      <c r="A44" s="56">
        <f>IF(E44&lt;E43,BO49,A43)</f>
        <v>39</v>
      </c>
      <c r="B44" t="s">
        <v>703</v>
      </c>
      <c r="C44" t="s">
        <v>704</v>
      </c>
      <c r="D44" s="78" t="s">
        <v>251</v>
      </c>
      <c r="E44" s="56">
        <f t="shared" si="41"/>
        <v>17</v>
      </c>
      <c r="F44" s="56">
        <f t="shared" si="48"/>
        <v>1</v>
      </c>
      <c r="G44" s="67"/>
      <c r="H44" s="60" t="str">
        <f t="shared" si="66"/>
        <v/>
      </c>
      <c r="I44" s="74" t="str">
        <f t="shared" si="67"/>
        <v/>
      </c>
      <c r="J44" s="74"/>
      <c r="K44" s="74" t="str">
        <f t="shared" si="49"/>
        <v/>
      </c>
      <c r="L44" s="74" t="str">
        <f>IF(AU44="","",AU44)</f>
        <v/>
      </c>
      <c r="M44" s="74">
        <f>IF(AZ44="","",AZ44)</f>
        <v>19</v>
      </c>
      <c r="N44" s="74" t="str">
        <f>IF(BE44="","",BE44)</f>
        <v/>
      </c>
      <c r="O44" s="74" t="str">
        <f>IF(BJ44="","",BJ44)</f>
        <v/>
      </c>
      <c r="P44" s="67"/>
      <c r="Q44" s="56">
        <f>AD44+AI44+AN44+AS44+AX44+BC44+BH44+BM44</f>
        <v>17</v>
      </c>
      <c r="R44" s="60" t="str">
        <f t="shared" si="50"/>
        <v/>
      </c>
      <c r="S44" s="74" t="str">
        <f t="shared" si="51"/>
        <v/>
      </c>
      <c r="T44" s="74" t="str">
        <f t="shared" si="52"/>
        <v/>
      </c>
      <c r="U44" s="74" t="str">
        <f t="shared" si="53"/>
        <v/>
      </c>
      <c r="V44" s="74" t="str">
        <f t="shared" si="54"/>
        <v/>
      </c>
      <c r="W44" s="74" t="str">
        <f t="shared" si="55"/>
        <v/>
      </c>
      <c r="X44" s="74" t="str">
        <f t="shared" si="56"/>
        <v/>
      </c>
      <c r="Y44" s="74" t="str">
        <f t="shared" si="57"/>
        <v/>
      </c>
      <c r="Z44" s="67"/>
      <c r="AA44" s="3"/>
      <c r="AB44" s="3"/>
      <c r="AC44" s="3"/>
      <c r="AD44" s="60">
        <f t="shared" si="58"/>
        <v>0</v>
      </c>
      <c r="AE44" s="67"/>
      <c r="AF44" s="3"/>
      <c r="AG44" s="3"/>
      <c r="AH44" s="3"/>
      <c r="AI44" s="60">
        <f t="shared" si="59"/>
        <v>0</v>
      </c>
      <c r="AJ44" s="67"/>
      <c r="AK44" s="3"/>
      <c r="AL44" s="3"/>
      <c r="AM44" s="3"/>
      <c r="AN44" s="3">
        <f t="shared" si="60"/>
        <v>0</v>
      </c>
      <c r="AO44" s="67"/>
      <c r="AP44" s="60"/>
      <c r="AQ44" s="60"/>
      <c r="AR44" s="60"/>
      <c r="AS44" s="60">
        <f t="shared" si="61"/>
        <v>0</v>
      </c>
      <c r="AT44" s="67"/>
      <c r="AU44" s="3"/>
      <c r="AV44" s="3"/>
      <c r="AW44" s="3"/>
      <c r="AX44" s="60">
        <f t="shared" si="62"/>
        <v>0</v>
      </c>
      <c r="AY44" s="67"/>
      <c r="AZ44" s="3">
        <v>19</v>
      </c>
      <c r="BA44" s="3">
        <v>12</v>
      </c>
      <c r="BB44" s="3">
        <v>5</v>
      </c>
      <c r="BC44" s="60">
        <f t="shared" si="63"/>
        <v>17</v>
      </c>
      <c r="BD44" s="67"/>
      <c r="BE44" s="3"/>
      <c r="BF44" s="3"/>
      <c r="BG44" s="3"/>
      <c r="BH44" s="60">
        <f t="shared" si="64"/>
        <v>0</v>
      </c>
      <c r="BI44" s="67"/>
      <c r="BJ44" s="3"/>
      <c r="BK44" s="3"/>
      <c r="BL44" s="3"/>
      <c r="BM44" s="60">
        <f t="shared" si="65"/>
        <v>0</v>
      </c>
      <c r="BN44" s="67"/>
      <c r="BO44" s="60">
        <v>39</v>
      </c>
      <c r="BQ44" s="60">
        <f t="shared" si="68"/>
        <v>0</v>
      </c>
      <c r="BR44" s="60">
        <f t="shared" si="69"/>
        <v>0</v>
      </c>
      <c r="BS44" s="60">
        <f t="shared" si="70"/>
        <v>0</v>
      </c>
      <c r="BT44" s="60">
        <f t="shared" si="71"/>
        <v>0</v>
      </c>
      <c r="BU44" s="60">
        <f t="shared" si="72"/>
        <v>0</v>
      </c>
      <c r="BV44" s="60">
        <f t="shared" si="73"/>
        <v>0</v>
      </c>
      <c r="BW44" s="60">
        <f t="shared" si="74"/>
        <v>1</v>
      </c>
    </row>
    <row r="45" spans="1:75" s="66" customFormat="1" x14ac:dyDescent="0.25">
      <c r="A45" s="56">
        <f t="shared" ref="A45:A52" si="75">IF(E45&lt;E44,BO46,A44)</f>
        <v>41</v>
      </c>
      <c r="B45" s="78" t="s">
        <v>670</v>
      </c>
      <c r="C45" s="78" t="s">
        <v>671</v>
      </c>
      <c r="D45" s="78" t="s">
        <v>120</v>
      </c>
      <c r="E45" s="56">
        <f t="shared" si="41"/>
        <v>16</v>
      </c>
      <c r="F45" s="56">
        <f t="shared" si="48"/>
        <v>1</v>
      </c>
      <c r="G45" s="67"/>
      <c r="H45" s="5"/>
      <c r="I45" s="5"/>
      <c r="J45" s="5"/>
      <c r="K45" s="18">
        <f t="shared" si="49"/>
        <v>20</v>
      </c>
      <c r="L45" s="5"/>
      <c r="M45" s="5"/>
      <c r="N45" s="5"/>
      <c r="O45" s="5"/>
      <c r="P45" s="67"/>
      <c r="Q45" s="56">
        <f>AD45+AI45+AN45+AS45+AX45+BC45+BH45</f>
        <v>16</v>
      </c>
      <c r="R45" s="60" t="str">
        <f t="shared" si="50"/>
        <v/>
      </c>
      <c r="S45" s="74" t="str">
        <f t="shared" si="51"/>
        <v/>
      </c>
      <c r="T45" s="74" t="str">
        <f t="shared" si="52"/>
        <v/>
      </c>
      <c r="U45" s="74" t="str">
        <f t="shared" si="53"/>
        <v/>
      </c>
      <c r="V45" s="74" t="str">
        <f t="shared" si="54"/>
        <v/>
      </c>
      <c r="W45" s="74" t="str">
        <f t="shared" si="55"/>
        <v/>
      </c>
      <c r="X45" s="74" t="str">
        <f t="shared" si="56"/>
        <v/>
      </c>
      <c r="Y45" s="74" t="str">
        <f t="shared" si="57"/>
        <v/>
      </c>
      <c r="Z45" s="67"/>
      <c r="AA45" s="60"/>
      <c r="AB45" s="60"/>
      <c r="AC45" s="60"/>
      <c r="AD45" s="60">
        <f t="shared" si="58"/>
        <v>0</v>
      </c>
      <c r="AE45" s="67"/>
      <c r="AF45" s="68"/>
      <c r="AG45" s="60"/>
      <c r="AH45" s="60"/>
      <c r="AI45" s="60">
        <f t="shared" si="59"/>
        <v>0</v>
      </c>
      <c r="AJ45" s="67"/>
      <c r="AK45" s="60"/>
      <c r="AL45" s="60"/>
      <c r="AM45" s="60"/>
      <c r="AN45" s="60">
        <f t="shared" si="60"/>
        <v>0</v>
      </c>
      <c r="AO45" s="67"/>
      <c r="AP45" s="3">
        <v>20</v>
      </c>
      <c r="AQ45" s="3">
        <v>11</v>
      </c>
      <c r="AR45" s="3">
        <v>5</v>
      </c>
      <c r="AS45" s="60">
        <f t="shared" si="61"/>
        <v>16</v>
      </c>
      <c r="AT45" s="67"/>
      <c r="AU45" s="60"/>
      <c r="AV45" s="60"/>
      <c r="AW45" s="60"/>
      <c r="AX45" s="60">
        <f t="shared" si="62"/>
        <v>0</v>
      </c>
      <c r="AY45" s="67"/>
      <c r="AZ45" s="60"/>
      <c r="BA45" s="60"/>
      <c r="BB45" s="60"/>
      <c r="BC45" s="60">
        <f t="shared" si="63"/>
        <v>0</v>
      </c>
      <c r="BD45" s="67"/>
      <c r="BE45" s="60"/>
      <c r="BF45" s="60"/>
      <c r="BG45" s="60"/>
      <c r="BH45" s="60">
        <f t="shared" si="64"/>
        <v>0</v>
      </c>
      <c r="BI45" s="67"/>
      <c r="BJ45" s="60"/>
      <c r="BK45" s="60"/>
      <c r="BL45" s="60"/>
      <c r="BM45" s="60">
        <f t="shared" si="65"/>
        <v>0</v>
      </c>
      <c r="BN45" s="67"/>
      <c r="BO45" s="60">
        <v>40</v>
      </c>
      <c r="BQ45" s="3"/>
      <c r="BR45" s="3"/>
      <c r="BS45" s="3"/>
      <c r="BT45" s="3"/>
      <c r="BU45" s="3"/>
      <c r="BV45" s="3"/>
      <c r="BW45" s="3"/>
    </row>
    <row r="46" spans="1:75" s="66" customFormat="1" x14ac:dyDescent="0.25">
      <c r="A46" s="56">
        <f t="shared" si="75"/>
        <v>42</v>
      </c>
      <c r="B46" s="78" t="s">
        <v>607</v>
      </c>
      <c r="C46" s="78" t="s">
        <v>608</v>
      </c>
      <c r="D46" s="78" t="s">
        <v>614</v>
      </c>
      <c r="E46" s="56">
        <f t="shared" si="41"/>
        <v>15</v>
      </c>
      <c r="F46" s="56">
        <f t="shared" si="48"/>
        <v>1</v>
      </c>
      <c r="G46" s="67"/>
      <c r="H46" s="60" t="str">
        <f t="shared" ref="H46:H54" si="76">IF(AA46="","",AA46)</f>
        <v/>
      </c>
      <c r="I46" s="74" t="str">
        <f t="shared" ref="I46:I54" si="77">IF(AF46="","",AF46)</f>
        <v/>
      </c>
      <c r="J46" s="74">
        <f>IF(AK46="","",AK46)</f>
        <v>21</v>
      </c>
      <c r="K46" s="84" t="str">
        <f t="shared" si="49"/>
        <v/>
      </c>
      <c r="L46" s="74" t="str">
        <f t="shared" ref="L46:L54" si="78">IF(AU46="","",AU46)</f>
        <v/>
      </c>
      <c r="M46" s="74" t="str">
        <f t="shared" ref="M46:M54" si="79">IF(AZ46="","",AZ46)</f>
        <v/>
      </c>
      <c r="N46" s="74" t="str">
        <f t="shared" ref="N46:N54" si="80">IF(BE46="","",BE46)</f>
        <v/>
      </c>
      <c r="O46" s="74" t="str">
        <f t="shared" ref="O46:O54" si="81">IF(BJ46="","",BJ46)</f>
        <v/>
      </c>
      <c r="P46" s="67"/>
      <c r="Q46" s="56">
        <f t="shared" ref="Q46:Q54" si="82">AD46+AI46+AN46+AS46+AX46+BC46+BH46+BM46</f>
        <v>15</v>
      </c>
      <c r="R46" s="60" t="str">
        <f t="shared" si="50"/>
        <v/>
      </c>
      <c r="S46" s="74" t="str">
        <f t="shared" si="51"/>
        <v/>
      </c>
      <c r="T46" s="74" t="str">
        <f t="shared" si="52"/>
        <v/>
      </c>
      <c r="U46" s="74" t="str">
        <f t="shared" si="53"/>
        <v/>
      </c>
      <c r="V46" s="74" t="str">
        <f t="shared" si="54"/>
        <v/>
      </c>
      <c r="W46" s="74" t="str">
        <f t="shared" si="55"/>
        <v/>
      </c>
      <c r="X46" s="74" t="str">
        <f t="shared" si="56"/>
        <v/>
      </c>
      <c r="Y46" s="74" t="str">
        <f t="shared" si="57"/>
        <v/>
      </c>
      <c r="Z46" s="67"/>
      <c r="AA46" s="60"/>
      <c r="AB46" s="60"/>
      <c r="AC46" s="60"/>
      <c r="AD46" s="60">
        <f t="shared" si="58"/>
        <v>0</v>
      </c>
      <c r="AE46" s="67"/>
      <c r="AF46" s="60"/>
      <c r="AG46" s="60"/>
      <c r="AH46" s="60"/>
      <c r="AI46" s="60">
        <f t="shared" si="59"/>
        <v>0</v>
      </c>
      <c r="AJ46" s="67"/>
      <c r="AK46" s="60">
        <v>21</v>
      </c>
      <c r="AL46" s="60">
        <v>10</v>
      </c>
      <c r="AM46" s="60">
        <v>5</v>
      </c>
      <c r="AN46" s="60">
        <f t="shared" si="60"/>
        <v>15</v>
      </c>
      <c r="AO46" s="67"/>
      <c r="AP46" s="3"/>
      <c r="AQ46" s="3"/>
      <c r="AR46" s="3"/>
      <c r="AS46" s="60">
        <f t="shared" si="61"/>
        <v>0</v>
      </c>
      <c r="AT46" s="67"/>
      <c r="AU46" s="60"/>
      <c r="AV46" s="60"/>
      <c r="AW46" s="60"/>
      <c r="AX46" s="60">
        <f t="shared" si="62"/>
        <v>0</v>
      </c>
      <c r="AY46" s="67"/>
      <c r="AZ46" s="60"/>
      <c r="BA46" s="60"/>
      <c r="BB46" s="60"/>
      <c r="BC46" s="60">
        <f t="shared" si="63"/>
        <v>0</v>
      </c>
      <c r="BD46" s="67"/>
      <c r="BE46" s="60"/>
      <c r="BF46" s="60"/>
      <c r="BG46" s="60"/>
      <c r="BH46" s="60">
        <f t="shared" si="64"/>
        <v>0</v>
      </c>
      <c r="BI46" s="67"/>
      <c r="BJ46" s="60"/>
      <c r="BK46" s="60"/>
      <c r="BL46" s="60"/>
      <c r="BM46" s="60">
        <f t="shared" si="65"/>
        <v>0</v>
      </c>
      <c r="BN46" s="67"/>
      <c r="BO46" s="60">
        <v>41</v>
      </c>
      <c r="BQ46" s="3"/>
      <c r="BR46" s="3"/>
      <c r="BS46" s="3"/>
      <c r="BT46" s="3"/>
      <c r="BU46" s="3"/>
      <c r="BV46" s="3"/>
      <c r="BW46" s="3"/>
    </row>
    <row r="47" spans="1:75" s="66" customFormat="1" x14ac:dyDescent="0.25">
      <c r="A47" s="56">
        <f t="shared" si="75"/>
        <v>43</v>
      </c>
      <c r="B47" s="78" t="s">
        <v>609</v>
      </c>
      <c r="C47" s="78" t="s">
        <v>610</v>
      </c>
      <c r="D47" s="78" t="s">
        <v>11</v>
      </c>
      <c r="E47" s="56">
        <f t="shared" si="41"/>
        <v>12</v>
      </c>
      <c r="F47" s="56">
        <f t="shared" si="48"/>
        <v>1</v>
      </c>
      <c r="G47" s="67"/>
      <c r="H47" s="60" t="str">
        <f t="shared" si="76"/>
        <v/>
      </c>
      <c r="I47" s="74" t="str">
        <f t="shared" si="77"/>
        <v/>
      </c>
      <c r="J47" s="74">
        <f>IF(AK47="","",AK47)</f>
        <v>24</v>
      </c>
      <c r="K47" s="74" t="str">
        <f t="shared" si="49"/>
        <v/>
      </c>
      <c r="L47" s="74" t="str">
        <f t="shared" si="78"/>
        <v/>
      </c>
      <c r="M47" s="74" t="str">
        <f t="shared" si="79"/>
        <v/>
      </c>
      <c r="N47" s="74" t="str">
        <f t="shared" si="80"/>
        <v/>
      </c>
      <c r="O47" s="74" t="str">
        <f t="shared" si="81"/>
        <v/>
      </c>
      <c r="P47" s="67"/>
      <c r="Q47" s="56">
        <f t="shared" si="82"/>
        <v>12</v>
      </c>
      <c r="R47" s="60" t="str">
        <f t="shared" si="50"/>
        <v/>
      </c>
      <c r="S47" s="74" t="str">
        <f t="shared" si="51"/>
        <v/>
      </c>
      <c r="T47" s="74" t="str">
        <f t="shared" si="52"/>
        <v/>
      </c>
      <c r="U47" s="74" t="str">
        <f t="shared" si="53"/>
        <v/>
      </c>
      <c r="V47" s="74" t="str">
        <f t="shared" si="54"/>
        <v/>
      </c>
      <c r="W47" s="74" t="str">
        <f t="shared" si="55"/>
        <v/>
      </c>
      <c r="X47" s="74" t="str">
        <f t="shared" si="56"/>
        <v/>
      </c>
      <c r="Y47" s="74" t="str">
        <f t="shared" si="57"/>
        <v/>
      </c>
      <c r="Z47" s="67"/>
      <c r="AA47" s="60"/>
      <c r="AB47" s="60"/>
      <c r="AC47" s="60"/>
      <c r="AD47" s="60">
        <f t="shared" si="58"/>
        <v>0</v>
      </c>
      <c r="AE47" s="67"/>
      <c r="AF47" s="60"/>
      <c r="AG47" s="60"/>
      <c r="AH47" s="60"/>
      <c r="AI47" s="60">
        <f t="shared" si="59"/>
        <v>0</v>
      </c>
      <c r="AJ47" s="67"/>
      <c r="AK47" s="60">
        <v>24</v>
      </c>
      <c r="AL47" s="60">
        <v>7</v>
      </c>
      <c r="AM47" s="60">
        <v>5</v>
      </c>
      <c r="AN47" s="60">
        <f t="shared" si="60"/>
        <v>12</v>
      </c>
      <c r="AO47" s="67"/>
      <c r="AP47" s="60"/>
      <c r="AQ47" s="60"/>
      <c r="AR47" s="60"/>
      <c r="AS47" s="60">
        <f t="shared" si="61"/>
        <v>0</v>
      </c>
      <c r="AT47" s="67"/>
      <c r="AU47" s="60"/>
      <c r="AV47" s="60"/>
      <c r="AW47" s="60"/>
      <c r="AX47" s="60">
        <f t="shared" si="62"/>
        <v>0</v>
      </c>
      <c r="AY47" s="67"/>
      <c r="AZ47" s="60"/>
      <c r="BA47" s="60"/>
      <c r="BB47" s="60"/>
      <c r="BC47" s="60">
        <f t="shared" si="63"/>
        <v>0</v>
      </c>
      <c r="BD47" s="67"/>
      <c r="BE47" s="60"/>
      <c r="BF47" s="60"/>
      <c r="BG47" s="60"/>
      <c r="BH47" s="60">
        <f t="shared" si="64"/>
        <v>0</v>
      </c>
      <c r="BI47" s="67"/>
      <c r="BJ47" s="60"/>
      <c r="BK47" s="60"/>
      <c r="BL47" s="60"/>
      <c r="BM47" s="60">
        <f t="shared" si="65"/>
        <v>0</v>
      </c>
      <c r="BN47" s="67"/>
      <c r="BO47" s="60">
        <v>42</v>
      </c>
      <c r="BQ47" s="3"/>
      <c r="BR47" s="3"/>
      <c r="BS47" s="3"/>
      <c r="BT47" s="3"/>
      <c r="BU47" s="3"/>
      <c r="BV47" s="3"/>
      <c r="BW47" s="3"/>
    </row>
    <row r="48" spans="1:75" s="66" customFormat="1" x14ac:dyDescent="0.25">
      <c r="A48" s="56">
        <f t="shared" si="75"/>
        <v>44</v>
      </c>
      <c r="B48" s="78" t="s">
        <v>315</v>
      </c>
      <c r="C48" s="78" t="s">
        <v>592</v>
      </c>
      <c r="D48" s="78" t="s">
        <v>11</v>
      </c>
      <c r="E48" s="56">
        <f t="shared" si="41"/>
        <v>11</v>
      </c>
      <c r="F48" s="56">
        <f t="shared" si="48"/>
        <v>1</v>
      </c>
      <c r="G48" s="67"/>
      <c r="H48" s="60" t="str">
        <f t="shared" si="76"/>
        <v/>
      </c>
      <c r="I48" s="74" t="str">
        <f t="shared" si="77"/>
        <v/>
      </c>
      <c r="J48" s="74">
        <f>IF(AK48="","",AK48)</f>
        <v>25</v>
      </c>
      <c r="K48" s="74" t="str">
        <f t="shared" si="49"/>
        <v/>
      </c>
      <c r="L48" s="74" t="str">
        <f t="shared" si="78"/>
        <v/>
      </c>
      <c r="M48" s="74" t="str">
        <f t="shared" si="79"/>
        <v/>
      </c>
      <c r="N48" s="74" t="str">
        <f t="shared" si="80"/>
        <v/>
      </c>
      <c r="O48" s="74" t="str">
        <f t="shared" si="81"/>
        <v/>
      </c>
      <c r="P48" s="67"/>
      <c r="Q48" s="56">
        <f t="shared" si="82"/>
        <v>11</v>
      </c>
      <c r="R48" s="60" t="str">
        <f t="shared" si="50"/>
        <v/>
      </c>
      <c r="S48" s="74" t="str">
        <f t="shared" si="51"/>
        <v/>
      </c>
      <c r="T48" s="74" t="str">
        <f t="shared" si="52"/>
        <v/>
      </c>
      <c r="U48" s="74" t="str">
        <f t="shared" si="53"/>
        <v/>
      </c>
      <c r="V48" s="74" t="str">
        <f t="shared" si="54"/>
        <v/>
      </c>
      <c r="W48" s="74" t="str">
        <f t="shared" si="55"/>
        <v/>
      </c>
      <c r="X48" s="74" t="str">
        <f t="shared" si="56"/>
        <v/>
      </c>
      <c r="Y48" s="74" t="str">
        <f t="shared" si="57"/>
        <v/>
      </c>
      <c r="Z48" s="67"/>
      <c r="AA48" s="60"/>
      <c r="AB48" s="60"/>
      <c r="AC48" s="60"/>
      <c r="AD48" s="60">
        <f t="shared" si="58"/>
        <v>0</v>
      </c>
      <c r="AE48" s="67"/>
      <c r="AF48" s="60"/>
      <c r="AG48" s="60"/>
      <c r="AH48" s="60"/>
      <c r="AI48" s="60">
        <f t="shared" si="59"/>
        <v>0</v>
      </c>
      <c r="AJ48" s="67"/>
      <c r="AK48" s="60">
        <v>25</v>
      </c>
      <c r="AL48" s="60">
        <v>6</v>
      </c>
      <c r="AM48" s="60">
        <v>5</v>
      </c>
      <c r="AN48" s="60">
        <f t="shared" si="60"/>
        <v>11</v>
      </c>
      <c r="AO48" s="67"/>
      <c r="AP48" s="60"/>
      <c r="AQ48" s="60"/>
      <c r="AR48" s="60"/>
      <c r="AS48" s="60">
        <f t="shared" si="61"/>
        <v>0</v>
      </c>
      <c r="AT48" s="67"/>
      <c r="AU48" s="60"/>
      <c r="AV48" s="60"/>
      <c r="AW48" s="60"/>
      <c r="AX48" s="60">
        <f t="shared" si="62"/>
        <v>0</v>
      </c>
      <c r="AY48" s="67"/>
      <c r="AZ48" s="60"/>
      <c r="BA48" s="60"/>
      <c r="BB48" s="60"/>
      <c r="BC48" s="60">
        <f t="shared" si="63"/>
        <v>0</v>
      </c>
      <c r="BD48" s="67"/>
      <c r="BE48" s="60"/>
      <c r="BF48" s="60"/>
      <c r="BG48" s="60"/>
      <c r="BH48" s="60">
        <f t="shared" si="64"/>
        <v>0</v>
      </c>
      <c r="BI48" s="67"/>
      <c r="BJ48" s="60"/>
      <c r="BK48" s="60"/>
      <c r="BL48" s="60"/>
      <c r="BM48" s="60">
        <f t="shared" si="65"/>
        <v>0</v>
      </c>
      <c r="BN48" s="67"/>
      <c r="BO48" s="60">
        <v>43</v>
      </c>
      <c r="BQ48" s="3"/>
      <c r="BR48" s="3"/>
      <c r="BS48" s="3"/>
      <c r="BT48" s="3"/>
      <c r="BU48" s="3"/>
      <c r="BV48" s="3"/>
      <c r="BW48" s="3"/>
    </row>
    <row r="49" spans="1:75" s="66" customFormat="1" x14ac:dyDescent="0.25">
      <c r="A49" s="56">
        <f t="shared" si="75"/>
        <v>45</v>
      </c>
      <c r="B49" s="78" t="s">
        <v>684</v>
      </c>
      <c r="C49" s="78" t="s">
        <v>17</v>
      </c>
      <c r="D49"/>
      <c r="E49" s="56">
        <f t="shared" si="41"/>
        <v>10</v>
      </c>
      <c r="F49" s="56">
        <f t="shared" si="48"/>
        <v>2</v>
      </c>
      <c r="G49" s="67"/>
      <c r="H49" s="60" t="str">
        <f t="shared" si="76"/>
        <v/>
      </c>
      <c r="I49" s="74" t="str">
        <f t="shared" si="77"/>
        <v/>
      </c>
      <c r="J49" s="5"/>
      <c r="K49" s="74" t="str">
        <f t="shared" si="49"/>
        <v/>
      </c>
      <c r="L49" s="74" t="str">
        <f t="shared" si="78"/>
        <v>DNF</v>
      </c>
      <c r="M49" s="74" t="str">
        <f t="shared" si="79"/>
        <v/>
      </c>
      <c r="N49" s="74" t="str">
        <f t="shared" si="80"/>
        <v/>
      </c>
      <c r="O49" s="74" t="str">
        <f t="shared" si="81"/>
        <v/>
      </c>
      <c r="P49" s="67"/>
      <c r="Q49" s="56">
        <f t="shared" si="82"/>
        <v>10</v>
      </c>
      <c r="R49" s="60" t="str">
        <f t="shared" si="50"/>
        <v/>
      </c>
      <c r="S49" s="74" t="str">
        <f t="shared" si="51"/>
        <v/>
      </c>
      <c r="T49" s="74" t="str">
        <f t="shared" si="52"/>
        <v/>
      </c>
      <c r="U49" s="74" t="str">
        <f t="shared" si="53"/>
        <v/>
      </c>
      <c r="V49" s="74" t="str">
        <f t="shared" si="54"/>
        <v/>
      </c>
      <c r="W49" s="74" t="str">
        <f t="shared" si="55"/>
        <v/>
      </c>
      <c r="X49" s="74" t="str">
        <f t="shared" si="56"/>
        <v/>
      </c>
      <c r="Y49" s="74" t="str">
        <f t="shared" si="57"/>
        <v/>
      </c>
      <c r="Z49" s="67"/>
      <c r="AA49" s="3"/>
      <c r="AB49" s="3"/>
      <c r="AC49" s="3"/>
      <c r="AD49" s="60">
        <f t="shared" si="58"/>
        <v>0</v>
      </c>
      <c r="AE49" s="67"/>
      <c r="AF49" s="3"/>
      <c r="AG49" s="3"/>
      <c r="AH49" s="3"/>
      <c r="AI49" s="60">
        <f t="shared" si="59"/>
        <v>0</v>
      </c>
      <c r="AJ49" s="67"/>
      <c r="AK49" s="3">
        <v>31</v>
      </c>
      <c r="AL49" s="3">
        <v>0</v>
      </c>
      <c r="AM49" s="3">
        <v>5</v>
      </c>
      <c r="AN49" s="3">
        <f t="shared" si="60"/>
        <v>5</v>
      </c>
      <c r="AO49" s="67"/>
      <c r="AP49" s="60"/>
      <c r="AQ49" s="60"/>
      <c r="AR49" s="60"/>
      <c r="AS49" s="60">
        <f t="shared" si="61"/>
        <v>0</v>
      </c>
      <c r="AT49" s="67"/>
      <c r="AU49" s="3" t="s">
        <v>126</v>
      </c>
      <c r="AV49" s="3">
        <v>0</v>
      </c>
      <c r="AW49" s="3">
        <v>5</v>
      </c>
      <c r="AX49" s="60">
        <f t="shared" si="62"/>
        <v>5</v>
      </c>
      <c r="AY49" s="67"/>
      <c r="AZ49" s="3"/>
      <c r="BA49" s="3"/>
      <c r="BB49" s="3"/>
      <c r="BC49" s="60">
        <f t="shared" si="63"/>
        <v>0</v>
      </c>
      <c r="BD49" s="67"/>
      <c r="BE49" s="3"/>
      <c r="BF49" s="3"/>
      <c r="BG49" s="3"/>
      <c r="BH49" s="60">
        <f t="shared" si="64"/>
        <v>0</v>
      </c>
      <c r="BI49" s="67"/>
      <c r="BJ49" s="3"/>
      <c r="BK49" s="3"/>
      <c r="BL49" s="3"/>
      <c r="BM49" s="60">
        <f t="shared" si="65"/>
        <v>0</v>
      </c>
      <c r="BN49" s="67"/>
      <c r="BO49" s="60">
        <v>44</v>
      </c>
      <c r="BQ49" s="3"/>
      <c r="BR49" s="3"/>
      <c r="BS49" s="3"/>
      <c r="BT49" s="3"/>
      <c r="BU49" s="3"/>
      <c r="BV49" s="3"/>
      <c r="BW49" s="3"/>
    </row>
    <row r="50" spans="1:75" s="66" customFormat="1" x14ac:dyDescent="0.25">
      <c r="A50" s="56">
        <f t="shared" si="75"/>
        <v>46</v>
      </c>
      <c r="B50" s="78" t="s">
        <v>605</v>
      </c>
      <c r="C50" s="78" t="s">
        <v>606</v>
      </c>
      <c r="D50" s="78" t="s">
        <v>11</v>
      </c>
      <c r="E50" s="56">
        <f t="shared" si="41"/>
        <v>9</v>
      </c>
      <c r="F50" s="56">
        <f t="shared" si="48"/>
        <v>1</v>
      </c>
      <c r="G50" s="67"/>
      <c r="H50" s="60" t="str">
        <f t="shared" si="76"/>
        <v/>
      </c>
      <c r="I50" s="74" t="str">
        <f t="shared" si="77"/>
        <v/>
      </c>
      <c r="J50" s="74">
        <f>IF(AK50="","",AK50)</f>
        <v>27</v>
      </c>
      <c r="K50" s="74" t="str">
        <f t="shared" si="49"/>
        <v/>
      </c>
      <c r="L50" s="74" t="str">
        <f t="shared" si="78"/>
        <v/>
      </c>
      <c r="M50" s="74" t="str">
        <f t="shared" si="79"/>
        <v/>
      </c>
      <c r="N50" s="74" t="str">
        <f t="shared" si="80"/>
        <v/>
      </c>
      <c r="O50" s="74" t="str">
        <f t="shared" si="81"/>
        <v/>
      </c>
      <c r="P50" s="67"/>
      <c r="Q50" s="56">
        <f t="shared" si="82"/>
        <v>9</v>
      </c>
      <c r="R50" s="60" t="str">
        <f t="shared" si="50"/>
        <v/>
      </c>
      <c r="S50" s="74" t="str">
        <f t="shared" si="51"/>
        <v/>
      </c>
      <c r="T50" s="74" t="str">
        <f t="shared" si="52"/>
        <v/>
      </c>
      <c r="U50" s="74" t="str">
        <f t="shared" si="53"/>
        <v/>
      </c>
      <c r="V50" s="74" t="str">
        <f t="shared" si="54"/>
        <v/>
      </c>
      <c r="W50" s="74" t="str">
        <f t="shared" si="55"/>
        <v/>
      </c>
      <c r="X50" s="74" t="str">
        <f t="shared" si="56"/>
        <v/>
      </c>
      <c r="Y50" s="74" t="str">
        <f t="shared" si="57"/>
        <v/>
      </c>
      <c r="Z50" s="67"/>
      <c r="AA50" s="60"/>
      <c r="AB50" s="60"/>
      <c r="AC50" s="60"/>
      <c r="AD50" s="60">
        <f t="shared" si="58"/>
        <v>0</v>
      </c>
      <c r="AE50" s="67"/>
      <c r="AF50" s="60"/>
      <c r="AG50" s="60"/>
      <c r="AH50" s="60"/>
      <c r="AI50" s="60">
        <f t="shared" si="59"/>
        <v>0</v>
      </c>
      <c r="AJ50" s="67"/>
      <c r="AK50" s="60">
        <v>27</v>
      </c>
      <c r="AL50" s="60">
        <v>4</v>
      </c>
      <c r="AM50" s="60">
        <v>5</v>
      </c>
      <c r="AN50" s="60">
        <f t="shared" si="60"/>
        <v>9</v>
      </c>
      <c r="AO50" s="67"/>
      <c r="AP50" s="60"/>
      <c r="AQ50" s="60"/>
      <c r="AR50" s="60"/>
      <c r="AS50" s="60">
        <f t="shared" si="61"/>
        <v>0</v>
      </c>
      <c r="AT50" s="67"/>
      <c r="AU50" s="60"/>
      <c r="AV50" s="60"/>
      <c r="AW50" s="60"/>
      <c r="AX50" s="60">
        <f t="shared" si="62"/>
        <v>0</v>
      </c>
      <c r="AY50" s="67"/>
      <c r="AZ50" s="60"/>
      <c r="BA50" s="60"/>
      <c r="BB50" s="60"/>
      <c r="BC50" s="60">
        <f t="shared" si="63"/>
        <v>0</v>
      </c>
      <c r="BD50" s="67"/>
      <c r="BE50" s="60"/>
      <c r="BF50" s="60"/>
      <c r="BG50" s="60"/>
      <c r="BH50" s="60">
        <f t="shared" si="64"/>
        <v>0</v>
      </c>
      <c r="BI50" s="67"/>
      <c r="BJ50" s="60"/>
      <c r="BK50" s="60"/>
      <c r="BL50" s="60"/>
      <c r="BM50" s="60">
        <f t="shared" si="65"/>
        <v>0</v>
      </c>
      <c r="BN50" s="67"/>
      <c r="BO50" s="60">
        <v>45</v>
      </c>
      <c r="BQ50" s="3"/>
      <c r="BR50" s="3"/>
      <c r="BS50" s="3"/>
      <c r="BT50" s="3"/>
      <c r="BU50" s="3"/>
      <c r="BV50" s="3"/>
      <c r="BW50" s="3"/>
    </row>
    <row r="51" spans="1:75" s="66" customFormat="1" x14ac:dyDescent="0.25">
      <c r="A51" s="56">
        <f t="shared" si="75"/>
        <v>47</v>
      </c>
      <c r="B51" s="78" t="s">
        <v>354</v>
      </c>
      <c r="C51" s="78" t="s">
        <v>596</v>
      </c>
      <c r="D51" s="78" t="s">
        <v>11</v>
      </c>
      <c r="E51" s="56">
        <f t="shared" si="41"/>
        <v>7</v>
      </c>
      <c r="F51" s="56">
        <f t="shared" si="48"/>
        <v>1</v>
      </c>
      <c r="G51" s="67"/>
      <c r="H51" s="60" t="str">
        <f t="shared" si="76"/>
        <v/>
      </c>
      <c r="I51" s="74" t="str">
        <f t="shared" si="77"/>
        <v/>
      </c>
      <c r="J51" s="74">
        <f>IF(AK51="","",AK51)</f>
        <v>29</v>
      </c>
      <c r="K51" s="74" t="str">
        <f t="shared" si="49"/>
        <v/>
      </c>
      <c r="L51" s="74" t="str">
        <f t="shared" si="78"/>
        <v/>
      </c>
      <c r="M51" s="74" t="str">
        <f t="shared" si="79"/>
        <v/>
      </c>
      <c r="N51" s="74" t="str">
        <f t="shared" si="80"/>
        <v/>
      </c>
      <c r="O51" s="74" t="str">
        <f t="shared" si="81"/>
        <v/>
      </c>
      <c r="P51" s="67"/>
      <c r="Q51" s="56">
        <f t="shared" si="82"/>
        <v>7</v>
      </c>
      <c r="R51" s="60" t="str">
        <f t="shared" si="50"/>
        <v/>
      </c>
      <c r="S51" s="74" t="str">
        <f t="shared" si="51"/>
        <v/>
      </c>
      <c r="T51" s="74" t="str">
        <f t="shared" si="52"/>
        <v/>
      </c>
      <c r="U51" s="74" t="str">
        <f t="shared" si="53"/>
        <v/>
      </c>
      <c r="V51" s="74" t="str">
        <f t="shared" si="54"/>
        <v/>
      </c>
      <c r="W51" s="74" t="str">
        <f t="shared" si="55"/>
        <v/>
      </c>
      <c r="X51" s="74" t="str">
        <f t="shared" si="56"/>
        <v/>
      </c>
      <c r="Y51" s="74" t="str">
        <f t="shared" si="57"/>
        <v/>
      </c>
      <c r="Z51" s="67"/>
      <c r="AA51" s="60"/>
      <c r="AB51" s="60"/>
      <c r="AC51" s="60"/>
      <c r="AD51" s="60">
        <f t="shared" si="58"/>
        <v>0</v>
      </c>
      <c r="AE51" s="67"/>
      <c r="AF51" s="60"/>
      <c r="AG51" s="60"/>
      <c r="AH51" s="60"/>
      <c r="AI51" s="60">
        <f t="shared" si="59"/>
        <v>0</v>
      </c>
      <c r="AJ51" s="67"/>
      <c r="AK51" s="60">
        <v>29</v>
      </c>
      <c r="AL51" s="60">
        <v>2</v>
      </c>
      <c r="AM51" s="60">
        <v>5</v>
      </c>
      <c r="AN51" s="60">
        <f t="shared" si="60"/>
        <v>7</v>
      </c>
      <c r="AO51" s="67"/>
      <c r="AP51" s="60"/>
      <c r="AQ51" s="60"/>
      <c r="AR51" s="60"/>
      <c r="AS51" s="60">
        <f t="shared" si="61"/>
        <v>0</v>
      </c>
      <c r="AT51" s="67"/>
      <c r="AU51" s="3"/>
      <c r="AV51" s="3"/>
      <c r="AW51" s="3"/>
      <c r="AX51" s="60">
        <f t="shared" si="62"/>
        <v>0</v>
      </c>
      <c r="AY51" s="67"/>
      <c r="AZ51" s="3"/>
      <c r="BA51" s="3"/>
      <c r="BB51" s="3"/>
      <c r="BC51" s="60">
        <f t="shared" si="63"/>
        <v>0</v>
      </c>
      <c r="BD51" s="67"/>
      <c r="BE51" s="3"/>
      <c r="BF51" s="3"/>
      <c r="BG51" s="3"/>
      <c r="BH51" s="60">
        <f t="shared" si="64"/>
        <v>0</v>
      </c>
      <c r="BI51" s="67"/>
      <c r="BJ51" s="3"/>
      <c r="BK51" s="3"/>
      <c r="BL51" s="3"/>
      <c r="BM51" s="60">
        <f t="shared" si="65"/>
        <v>0</v>
      </c>
      <c r="BN51" s="67"/>
      <c r="BO51" s="60">
        <v>46</v>
      </c>
      <c r="BQ51"/>
      <c r="BR51"/>
      <c r="BS51"/>
      <c r="BT51"/>
      <c r="BU51"/>
      <c r="BV51"/>
      <c r="BW51"/>
    </row>
    <row r="52" spans="1:75" s="66" customFormat="1" x14ac:dyDescent="0.25">
      <c r="A52" s="56">
        <f t="shared" si="75"/>
        <v>48</v>
      </c>
      <c r="B52" s="78" t="s">
        <v>616</v>
      </c>
      <c r="C52" s="78" t="s">
        <v>68</v>
      </c>
      <c r="D52" s="78" t="s">
        <v>11</v>
      </c>
      <c r="E52" s="56">
        <f t="shared" si="41"/>
        <v>6</v>
      </c>
      <c r="F52" s="56">
        <f t="shared" si="48"/>
        <v>1</v>
      </c>
      <c r="G52" s="67"/>
      <c r="H52" s="60" t="str">
        <f t="shared" si="76"/>
        <v/>
      </c>
      <c r="I52" s="74" t="str">
        <f t="shared" si="77"/>
        <v/>
      </c>
      <c r="J52" s="74">
        <f>IF(AK52="","",AK52)</f>
        <v>30</v>
      </c>
      <c r="K52" s="74" t="str">
        <f t="shared" si="49"/>
        <v/>
      </c>
      <c r="L52" s="74" t="str">
        <f t="shared" si="78"/>
        <v/>
      </c>
      <c r="M52" s="74" t="str">
        <f t="shared" si="79"/>
        <v/>
      </c>
      <c r="N52" s="74" t="str">
        <f t="shared" si="80"/>
        <v/>
      </c>
      <c r="O52" s="74" t="str">
        <f t="shared" si="81"/>
        <v/>
      </c>
      <c r="P52" s="67"/>
      <c r="Q52" s="56">
        <f t="shared" si="82"/>
        <v>6</v>
      </c>
      <c r="R52" s="60" t="str">
        <f t="shared" si="50"/>
        <v/>
      </c>
      <c r="S52" s="74" t="str">
        <f t="shared" si="51"/>
        <v/>
      </c>
      <c r="T52" s="74" t="str">
        <f t="shared" si="52"/>
        <v/>
      </c>
      <c r="U52" s="74" t="str">
        <f t="shared" si="53"/>
        <v/>
      </c>
      <c r="V52" s="74" t="str">
        <f t="shared" si="54"/>
        <v/>
      </c>
      <c r="W52" s="74" t="str">
        <f t="shared" si="55"/>
        <v/>
      </c>
      <c r="X52" s="74" t="str">
        <f t="shared" si="56"/>
        <v/>
      </c>
      <c r="Y52" s="74" t="str">
        <f t="shared" si="57"/>
        <v/>
      </c>
      <c r="Z52" s="67"/>
      <c r="AA52" s="3"/>
      <c r="AB52" s="3"/>
      <c r="AC52" s="3"/>
      <c r="AD52" s="60">
        <f t="shared" si="58"/>
        <v>0</v>
      </c>
      <c r="AE52" s="67"/>
      <c r="AF52" s="3"/>
      <c r="AG52" s="3"/>
      <c r="AH52" s="3"/>
      <c r="AI52" s="60">
        <f t="shared" si="59"/>
        <v>0</v>
      </c>
      <c r="AJ52" s="67"/>
      <c r="AK52" s="3">
        <v>30</v>
      </c>
      <c r="AL52" s="3">
        <v>1</v>
      </c>
      <c r="AM52" s="3">
        <v>5</v>
      </c>
      <c r="AN52" s="60">
        <f t="shared" si="60"/>
        <v>6</v>
      </c>
      <c r="AO52" s="67"/>
      <c r="AP52" s="60"/>
      <c r="AQ52" s="60"/>
      <c r="AR52" s="60"/>
      <c r="AS52" s="60">
        <f t="shared" si="61"/>
        <v>0</v>
      </c>
      <c r="AT52" s="67"/>
      <c r="AU52" s="3"/>
      <c r="AV52" s="3"/>
      <c r="AW52" s="3"/>
      <c r="AX52" s="60">
        <f t="shared" si="62"/>
        <v>0</v>
      </c>
      <c r="AY52" s="67"/>
      <c r="AZ52" s="3"/>
      <c r="BA52" s="3"/>
      <c r="BB52" s="3"/>
      <c r="BC52" s="60">
        <f t="shared" si="63"/>
        <v>0</v>
      </c>
      <c r="BD52" s="67"/>
      <c r="BE52" s="3"/>
      <c r="BF52" s="3"/>
      <c r="BG52" s="3"/>
      <c r="BH52" s="60">
        <f t="shared" si="64"/>
        <v>0</v>
      </c>
      <c r="BI52" s="67"/>
      <c r="BJ52" s="3"/>
      <c r="BK52" s="3"/>
      <c r="BL52" s="3"/>
      <c r="BM52" s="60">
        <f t="shared" si="65"/>
        <v>0</v>
      </c>
      <c r="BN52" s="67"/>
      <c r="BO52" s="60">
        <v>47</v>
      </c>
      <c r="BQ52"/>
      <c r="BR52"/>
      <c r="BS52"/>
      <c r="BT52"/>
      <c r="BU52"/>
      <c r="BV52"/>
      <c r="BW52"/>
    </row>
    <row r="53" spans="1:75" s="66" customFormat="1" x14ac:dyDescent="0.25">
      <c r="A53" s="56">
        <v>49</v>
      </c>
      <c r="B53" s="78" t="s">
        <v>599</v>
      </c>
      <c r="C53" s="78" t="s">
        <v>600</v>
      </c>
      <c r="D53" s="78" t="s">
        <v>11</v>
      </c>
      <c r="E53" s="56">
        <f t="shared" si="41"/>
        <v>5</v>
      </c>
      <c r="F53" s="56">
        <f t="shared" si="48"/>
        <v>1</v>
      </c>
      <c r="G53" s="67"/>
      <c r="H53" s="60" t="str">
        <f t="shared" si="76"/>
        <v/>
      </c>
      <c r="I53" s="74" t="str">
        <f t="shared" si="77"/>
        <v/>
      </c>
      <c r="J53" s="74" t="str">
        <f>IF(AK53="","",AK53)</f>
        <v>DNF</v>
      </c>
      <c r="K53" s="74" t="str">
        <f t="shared" si="49"/>
        <v/>
      </c>
      <c r="L53" s="74" t="str">
        <f t="shared" si="78"/>
        <v/>
      </c>
      <c r="M53" s="74" t="str">
        <f t="shared" si="79"/>
        <v/>
      </c>
      <c r="N53" s="74" t="str">
        <f t="shared" si="80"/>
        <v/>
      </c>
      <c r="O53" s="74" t="str">
        <f t="shared" si="81"/>
        <v/>
      </c>
      <c r="P53" s="67"/>
      <c r="Q53" s="56">
        <f t="shared" si="82"/>
        <v>5</v>
      </c>
      <c r="R53" s="60" t="str">
        <f t="shared" si="50"/>
        <v/>
      </c>
      <c r="S53" s="74" t="str">
        <f t="shared" si="51"/>
        <v/>
      </c>
      <c r="T53" s="74" t="str">
        <f t="shared" si="52"/>
        <v/>
      </c>
      <c r="U53" s="74" t="str">
        <f t="shared" si="53"/>
        <v/>
      </c>
      <c r="V53" s="74" t="str">
        <f t="shared" si="54"/>
        <v/>
      </c>
      <c r="W53" s="74" t="str">
        <f t="shared" si="55"/>
        <v/>
      </c>
      <c r="X53" s="74" t="str">
        <f t="shared" si="56"/>
        <v/>
      </c>
      <c r="Y53" s="74" t="str">
        <f t="shared" si="57"/>
        <v/>
      </c>
      <c r="Z53" s="67"/>
      <c r="AA53" s="60"/>
      <c r="AB53" s="60"/>
      <c r="AC53" s="60"/>
      <c r="AD53" s="60">
        <f t="shared" si="58"/>
        <v>0</v>
      </c>
      <c r="AE53" s="67"/>
      <c r="AF53" s="60"/>
      <c r="AG53" s="60"/>
      <c r="AH53" s="60"/>
      <c r="AI53" s="60">
        <f t="shared" si="59"/>
        <v>0</v>
      </c>
      <c r="AJ53" s="67"/>
      <c r="AK53" s="79" t="s">
        <v>126</v>
      </c>
      <c r="AL53" s="60">
        <v>0</v>
      </c>
      <c r="AM53" s="60">
        <v>5</v>
      </c>
      <c r="AN53" s="60">
        <f t="shared" si="60"/>
        <v>5</v>
      </c>
      <c r="AO53" s="67"/>
      <c r="AP53" s="60"/>
      <c r="AQ53" s="60"/>
      <c r="AR53" s="60"/>
      <c r="AS53" s="60">
        <f t="shared" si="61"/>
        <v>0</v>
      </c>
      <c r="AT53" s="67"/>
      <c r="AU53" s="3"/>
      <c r="AV53" s="3"/>
      <c r="AW53" s="3"/>
      <c r="AX53" s="60">
        <f t="shared" si="62"/>
        <v>0</v>
      </c>
      <c r="AY53" s="67"/>
      <c r="AZ53" s="3"/>
      <c r="BA53" s="3"/>
      <c r="BB53" s="3"/>
      <c r="BC53" s="60">
        <f t="shared" si="63"/>
        <v>0</v>
      </c>
      <c r="BD53" s="67"/>
      <c r="BE53" s="3"/>
      <c r="BF53" s="3"/>
      <c r="BG53" s="3"/>
      <c r="BH53" s="60">
        <f t="shared" si="64"/>
        <v>0</v>
      </c>
      <c r="BI53" s="67"/>
      <c r="BJ53" s="3"/>
      <c r="BK53" s="3"/>
      <c r="BL53" s="3"/>
      <c r="BM53" s="60">
        <f t="shared" si="65"/>
        <v>0</v>
      </c>
      <c r="BN53" s="67"/>
      <c r="BO53" s="60">
        <v>48</v>
      </c>
      <c r="BQ53"/>
      <c r="BR53"/>
      <c r="BS53"/>
      <c r="BT53"/>
      <c r="BU53"/>
      <c r="BV53"/>
      <c r="BW53"/>
    </row>
    <row r="54" spans="1:75" s="66" customFormat="1" x14ac:dyDescent="0.25">
      <c r="A54" s="56">
        <f>IF(E54&lt;E53,BO55,A53)</f>
        <v>49</v>
      </c>
      <c r="B54" t="s">
        <v>705</v>
      </c>
      <c r="C54" t="s">
        <v>66</v>
      </c>
      <c r="D54" s="78" t="s">
        <v>55</v>
      </c>
      <c r="E54" s="56">
        <f t="shared" si="41"/>
        <v>5</v>
      </c>
      <c r="F54" s="56">
        <f t="shared" si="48"/>
        <v>1</v>
      </c>
      <c r="G54" s="67"/>
      <c r="H54" s="60" t="str">
        <f t="shared" si="76"/>
        <v/>
      </c>
      <c r="I54" s="74" t="str">
        <f t="shared" si="77"/>
        <v/>
      </c>
      <c r="J54" s="74"/>
      <c r="K54" s="74" t="str">
        <f t="shared" si="49"/>
        <v/>
      </c>
      <c r="L54" s="74" t="str">
        <f t="shared" si="78"/>
        <v/>
      </c>
      <c r="M54" s="74" t="str">
        <f t="shared" si="79"/>
        <v>DNF</v>
      </c>
      <c r="N54" s="74" t="str">
        <f t="shared" si="80"/>
        <v/>
      </c>
      <c r="O54" s="74" t="str">
        <f t="shared" si="81"/>
        <v/>
      </c>
      <c r="P54" s="67"/>
      <c r="Q54" s="56">
        <f t="shared" si="82"/>
        <v>5</v>
      </c>
      <c r="R54" s="60" t="str">
        <f t="shared" si="50"/>
        <v/>
      </c>
      <c r="S54" s="74" t="str">
        <f t="shared" si="51"/>
        <v/>
      </c>
      <c r="T54" s="74" t="str">
        <f t="shared" si="52"/>
        <v/>
      </c>
      <c r="U54" s="74" t="str">
        <f t="shared" si="53"/>
        <v/>
      </c>
      <c r="V54" s="74" t="str">
        <f t="shared" si="54"/>
        <v/>
      </c>
      <c r="W54" s="74" t="str">
        <f t="shared" si="55"/>
        <v/>
      </c>
      <c r="X54" s="74" t="str">
        <f t="shared" si="56"/>
        <v/>
      </c>
      <c r="Y54" s="74" t="str">
        <f t="shared" si="57"/>
        <v/>
      </c>
      <c r="Z54" s="67"/>
      <c r="AA54" s="3"/>
      <c r="AB54" s="3"/>
      <c r="AC54" s="3"/>
      <c r="AD54" s="60">
        <f t="shared" si="58"/>
        <v>0</v>
      </c>
      <c r="AE54" s="67"/>
      <c r="AF54" s="3"/>
      <c r="AG54" s="3"/>
      <c r="AH54" s="3"/>
      <c r="AI54" s="60">
        <f t="shared" si="59"/>
        <v>0</v>
      </c>
      <c r="AJ54" s="67"/>
      <c r="AK54" s="3"/>
      <c r="AL54" s="3"/>
      <c r="AM54" s="3"/>
      <c r="AN54" s="3">
        <f t="shared" si="60"/>
        <v>0</v>
      </c>
      <c r="AO54" s="67"/>
      <c r="AP54" s="60"/>
      <c r="AQ54" s="60"/>
      <c r="AR54" s="60"/>
      <c r="AS54" s="60">
        <f t="shared" si="61"/>
        <v>0</v>
      </c>
      <c r="AT54" s="67"/>
      <c r="AU54" s="3"/>
      <c r="AV54" s="3"/>
      <c r="AW54" s="3"/>
      <c r="AX54" s="60">
        <f t="shared" si="62"/>
        <v>0</v>
      </c>
      <c r="AY54" s="67"/>
      <c r="AZ54" s="3" t="s">
        <v>126</v>
      </c>
      <c r="BA54" s="3">
        <v>0</v>
      </c>
      <c r="BB54" s="3">
        <v>5</v>
      </c>
      <c r="BC54" s="60">
        <f t="shared" si="63"/>
        <v>5</v>
      </c>
      <c r="BD54" s="67"/>
      <c r="BE54" s="3"/>
      <c r="BF54" s="3"/>
      <c r="BG54" s="3"/>
      <c r="BH54" s="60">
        <f t="shared" si="64"/>
        <v>0</v>
      </c>
      <c r="BI54" s="67"/>
      <c r="BJ54" s="3"/>
      <c r="BK54" s="3"/>
      <c r="BL54" s="3"/>
      <c r="BM54" s="60">
        <f t="shared" si="65"/>
        <v>0</v>
      </c>
      <c r="BN54" s="67"/>
      <c r="BQ54"/>
      <c r="BR54"/>
      <c r="BS54"/>
      <c r="BT54"/>
      <c r="BU54"/>
      <c r="BV54"/>
      <c r="BW54"/>
    </row>
    <row r="55" spans="1:75" s="66" customFormat="1" x14ac:dyDescent="0.25">
      <c r="A55"/>
      <c r="B55"/>
      <c r="C55"/>
      <c r="D55"/>
      <c r="E55" s="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Q55"/>
      <c r="BR55"/>
      <c r="BS55"/>
      <c r="BT55"/>
      <c r="BU55"/>
      <c r="BV55"/>
      <c r="BW55"/>
    </row>
    <row r="56" spans="1:75" x14ac:dyDescent="0.25"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Q56"/>
      <c r="BR56"/>
      <c r="BS56"/>
      <c r="BT56"/>
      <c r="BU56"/>
      <c r="BV56"/>
      <c r="BW56"/>
    </row>
    <row r="57" spans="1:75" x14ac:dyDescent="0.25"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Q57"/>
      <c r="BR57"/>
      <c r="BS57"/>
      <c r="BT57"/>
      <c r="BU57"/>
      <c r="BV57"/>
      <c r="BW57"/>
    </row>
    <row r="58" spans="1:75" x14ac:dyDescent="0.25"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Q58"/>
      <c r="BR58"/>
      <c r="BS58"/>
      <c r="BT58"/>
      <c r="BU58"/>
      <c r="BV58"/>
      <c r="BW58"/>
    </row>
    <row r="59" spans="1:75" x14ac:dyDescent="0.25"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Q59"/>
      <c r="BR59"/>
      <c r="BS59"/>
      <c r="BT59"/>
      <c r="BU59"/>
      <c r="BV59"/>
      <c r="BW59"/>
    </row>
    <row r="60" spans="1:75" x14ac:dyDescent="0.25"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Q60"/>
      <c r="BR60"/>
      <c r="BS60"/>
      <c r="BT60"/>
      <c r="BU60"/>
      <c r="BV60"/>
      <c r="BW60"/>
    </row>
    <row r="61" spans="1:75" x14ac:dyDescent="0.25"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Q61"/>
      <c r="BR61"/>
      <c r="BS61"/>
      <c r="BT61"/>
      <c r="BU61"/>
      <c r="BV61"/>
      <c r="BW61"/>
    </row>
    <row r="62" spans="1:75" x14ac:dyDescent="0.25"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Q62"/>
      <c r="BR62"/>
      <c r="BS62"/>
      <c r="BT62"/>
      <c r="BU62"/>
      <c r="BV62"/>
      <c r="BW62"/>
    </row>
    <row r="63" spans="1:75" x14ac:dyDescent="0.25"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Q63"/>
      <c r="BR63"/>
      <c r="BS63"/>
      <c r="BT63"/>
      <c r="BU63"/>
      <c r="BV63"/>
      <c r="BW63"/>
    </row>
    <row r="64" spans="1:75" x14ac:dyDescent="0.25"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Q64"/>
      <c r="BR64"/>
      <c r="BS64"/>
      <c r="BT64"/>
      <c r="BU64"/>
      <c r="BV64"/>
      <c r="BW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</sheetData>
  <sortState ref="A6:BN54">
    <sortCondition descending="1" ref="E6:E54"/>
  </sortState>
  <mergeCells count="18">
    <mergeCell ref="AP3:AS3"/>
    <mergeCell ref="AZ3:BC3"/>
    <mergeCell ref="H5:O5"/>
    <mergeCell ref="R5:Y5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BK4:BM4"/>
    <mergeCell ref="AA3:AD3"/>
    <mergeCell ref="AF3:AI3"/>
    <mergeCell ref="AK3:AN3"/>
    <mergeCell ref="AU3:AX3"/>
  </mergeCells>
  <phoneticPr fontId="12" type="noConversion"/>
  <pageMargins left="0.7" right="0.7" top="0.75" bottom="0.75" header="0.3" footer="0.3"/>
  <pageSetup paperSize="9" scale="16" orientation="portrait" horizontalDpi="4294967292" verticalDpi="429496729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N191"/>
  <sheetViews>
    <sheetView topLeftCell="A70" workbookViewId="0">
      <selection activeCell="A191" sqref="A191"/>
    </sheetView>
  </sheetViews>
  <sheetFormatPr defaultColWidth="11" defaultRowHeight="15.75" x14ac:dyDescent="0.25"/>
  <cols>
    <col min="1" max="1" width="5.375" customWidth="1"/>
    <col min="2" max="2" width="17.375" bestFit="1" customWidth="1"/>
    <col min="3" max="3" width="19.125" bestFit="1" customWidth="1"/>
    <col min="4" max="4" width="8.375" bestFit="1" customWidth="1"/>
    <col min="5" max="5" width="5.625" style="5" bestFit="1" customWidth="1"/>
    <col min="6" max="6" width="5.375" style="5" bestFit="1" customWidth="1"/>
    <col min="7" max="7" width="1.625" style="3" customWidth="1"/>
    <col min="8" max="8" width="6.375" style="5" bestFit="1" customWidth="1"/>
    <col min="9" max="9" width="6.625" style="5" bestFit="1" customWidth="1"/>
    <col min="10" max="10" width="6.625" style="5" customWidth="1"/>
    <col min="11" max="11" width="5.625" style="5" customWidth="1"/>
    <col min="12" max="12" width="5.875" style="5" customWidth="1"/>
    <col min="13" max="13" width="6.5" style="5" customWidth="1"/>
    <col min="14" max="14" width="6.625" style="5" customWidth="1"/>
    <col min="15" max="15" width="5.625" style="5" customWidth="1"/>
    <col min="16" max="16" width="1.625" style="3" customWidth="1"/>
    <col min="17" max="17" width="5.625" style="5" bestFit="1" customWidth="1"/>
    <col min="18" max="18" width="5.625" style="5" customWidth="1"/>
    <col min="19" max="19" width="5.875" style="5" customWidth="1"/>
    <col min="20" max="20" width="5.375" style="5" customWidth="1"/>
    <col min="21" max="21" width="5.625" style="5" customWidth="1"/>
    <col min="22" max="22" width="5.875" style="5" customWidth="1"/>
    <col min="23" max="23" width="6.375" style="5" customWidth="1"/>
    <col min="24" max="25" width="5.875" style="5" customWidth="1"/>
    <col min="26" max="26" width="1.625" style="3" customWidth="1"/>
    <col min="27" max="27" width="4.625" style="3" bestFit="1" customWidth="1"/>
    <col min="28" max="28" width="4" style="3" bestFit="1" customWidth="1"/>
    <col min="29" max="30" width="3.875" style="3" bestFit="1" customWidth="1"/>
    <col min="31" max="31" width="1.625" style="3" customWidth="1"/>
    <col min="32" max="32" width="4.625" style="3" bestFit="1" customWidth="1"/>
    <col min="33" max="33" width="4" style="3" bestFit="1" customWidth="1"/>
    <col min="34" max="35" width="3.875" style="3" bestFit="1" customWidth="1"/>
    <col min="36" max="36" width="1.625" style="3" customWidth="1"/>
    <col min="37" max="37" width="4.625" style="3" bestFit="1" customWidth="1"/>
    <col min="38" max="38" width="4" style="3" bestFit="1" customWidth="1"/>
    <col min="39" max="40" width="3.875" style="3" bestFit="1" customWidth="1"/>
    <col min="41" max="41" width="1.625" style="3" customWidth="1"/>
    <col min="42" max="42" width="4.625" style="3" bestFit="1" customWidth="1"/>
    <col min="43" max="43" width="4" style="3" bestFit="1" customWidth="1"/>
    <col min="44" max="45" width="3.875" style="3" bestFit="1" customWidth="1"/>
    <col min="46" max="46" width="1.625" style="3" customWidth="1"/>
    <col min="47" max="47" width="4.625" style="3" bestFit="1" customWidth="1"/>
    <col min="48" max="48" width="4" style="3" bestFit="1" customWidth="1"/>
    <col min="49" max="50" width="3.875" style="3" bestFit="1" customWidth="1"/>
    <col min="51" max="51" width="1.625" style="3" customWidth="1"/>
    <col min="52" max="52" width="4.625" style="3" bestFit="1" customWidth="1"/>
    <col min="53" max="53" width="4" style="3" bestFit="1" customWidth="1"/>
    <col min="54" max="55" width="3.875" style="3" bestFit="1" customWidth="1"/>
    <col min="56" max="56" width="1.625" style="3" customWidth="1"/>
    <col min="57" max="57" width="4.625" style="3" bestFit="1" customWidth="1"/>
    <col min="58" max="58" width="4" style="3" bestFit="1" customWidth="1"/>
    <col min="59" max="60" width="3.875" style="3" bestFit="1" customWidth="1"/>
    <col min="61" max="61" width="1.625" style="3" customWidth="1"/>
    <col min="62" max="62" width="4.625" style="3" bestFit="1" customWidth="1"/>
    <col min="63" max="63" width="4" style="3" bestFit="1" customWidth="1"/>
    <col min="64" max="65" width="3.875" style="3" bestFit="1" customWidth="1"/>
    <col min="66" max="66" width="1.625" style="3" customWidth="1"/>
  </cols>
  <sheetData>
    <row r="1" spans="1:66" s="2" customFormat="1" ht="18.75" x14ac:dyDescent="0.3">
      <c r="A1" s="2" t="s">
        <v>494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x14ac:dyDescent="0.25">
      <c r="A2" s="66" t="str">
        <f>'Forside 2017'!A2</f>
        <v>Etter 5 av 8 renn</v>
      </c>
    </row>
    <row r="3" spans="1:66" s="55" customFormat="1" ht="101.25" x14ac:dyDescent="0.25">
      <c r="E3" s="56"/>
      <c r="F3" s="56"/>
      <c r="G3" s="57"/>
      <c r="H3" s="58" t="s">
        <v>448</v>
      </c>
      <c r="I3" s="72" t="s">
        <v>449</v>
      </c>
      <c r="J3" s="58" t="s">
        <v>451</v>
      </c>
      <c r="K3" s="70" t="s">
        <v>495</v>
      </c>
      <c r="L3" s="70" t="s">
        <v>450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58" t="s">
        <v>451</v>
      </c>
      <c r="U3" s="70" t="s">
        <v>495</v>
      </c>
      <c r="V3" s="70" t="s">
        <v>450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457</v>
      </c>
      <c r="AL3" s="104"/>
      <c r="AM3" s="104"/>
      <c r="AN3" s="104"/>
      <c r="AO3" s="57"/>
      <c r="AP3" s="104" t="s">
        <v>477</v>
      </c>
      <c r="AQ3" s="104"/>
      <c r="AR3" s="104"/>
      <c r="AS3" s="104"/>
      <c r="AT3" s="57"/>
      <c r="AU3" s="104" t="s">
        <v>478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</row>
    <row r="4" spans="1:66" s="55" customFormat="1" ht="15" x14ac:dyDescent="0.25">
      <c r="A4" s="56"/>
      <c r="E4" s="56"/>
      <c r="F4" s="56" t="s">
        <v>365</v>
      </c>
      <c r="G4" s="57"/>
      <c r="H4" s="71">
        <v>42406</v>
      </c>
      <c r="I4" s="69">
        <v>42407</v>
      </c>
      <c r="J4" s="73">
        <v>42410</v>
      </c>
      <c r="K4" s="61">
        <v>42412</v>
      </c>
      <c r="L4" s="61">
        <v>42413</v>
      </c>
      <c r="M4" s="69">
        <v>42437</v>
      </c>
      <c r="N4" s="61">
        <v>42462</v>
      </c>
      <c r="O4" s="61">
        <v>42463</v>
      </c>
      <c r="P4" s="57"/>
      <c r="Q4" s="56" t="s">
        <v>5</v>
      </c>
      <c r="R4" s="71">
        <v>42406</v>
      </c>
      <c r="S4" s="69">
        <v>42407</v>
      </c>
      <c r="T4" s="73">
        <v>42410</v>
      </c>
      <c r="U4" s="61">
        <v>42412</v>
      </c>
      <c r="V4" s="61">
        <v>42413</v>
      </c>
      <c r="W4" s="69">
        <v>42437</v>
      </c>
      <c r="X4" s="61">
        <v>42462</v>
      </c>
      <c r="Y4" s="61">
        <v>42463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</row>
    <row r="5" spans="1:66" s="55" customFormat="1" ht="15" x14ac:dyDescent="0.25">
      <c r="A5" s="81" t="s">
        <v>1</v>
      </c>
      <c r="B5" s="63" t="s">
        <v>2</v>
      </c>
      <c r="C5" s="63" t="s">
        <v>3</v>
      </c>
      <c r="D5" s="63" t="s">
        <v>4</v>
      </c>
      <c r="E5" s="81" t="s">
        <v>5</v>
      </c>
      <c r="F5" s="81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81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81" t="s">
        <v>1</v>
      </c>
      <c r="AB5" s="81" t="s">
        <v>205</v>
      </c>
      <c r="AC5" s="81" t="s">
        <v>204</v>
      </c>
      <c r="AD5" s="81" t="s">
        <v>206</v>
      </c>
      <c r="AE5" s="64"/>
      <c r="AF5" s="81" t="s">
        <v>1</v>
      </c>
      <c r="AG5" s="81" t="s">
        <v>205</v>
      </c>
      <c r="AH5" s="81" t="s">
        <v>204</v>
      </c>
      <c r="AI5" s="81" t="s">
        <v>206</v>
      </c>
      <c r="AJ5" s="64"/>
      <c r="AK5" s="81" t="s">
        <v>1</v>
      </c>
      <c r="AL5" s="81" t="s">
        <v>205</v>
      </c>
      <c r="AM5" s="81" t="s">
        <v>204</v>
      </c>
      <c r="AN5" s="81" t="s">
        <v>206</v>
      </c>
      <c r="AO5" s="64"/>
      <c r="AP5" s="81" t="s">
        <v>1</v>
      </c>
      <c r="AQ5" s="81" t="s">
        <v>205</v>
      </c>
      <c r="AR5" s="81" t="s">
        <v>204</v>
      </c>
      <c r="AS5" s="81" t="s">
        <v>206</v>
      </c>
      <c r="AT5" s="64"/>
      <c r="AU5" s="81" t="s">
        <v>1</v>
      </c>
      <c r="AV5" s="81" t="s">
        <v>205</v>
      </c>
      <c r="AW5" s="81" t="s">
        <v>204</v>
      </c>
      <c r="AX5" s="81" t="s">
        <v>206</v>
      </c>
      <c r="AY5" s="64"/>
      <c r="AZ5" s="81" t="s">
        <v>1</v>
      </c>
      <c r="BA5" s="81" t="s">
        <v>205</v>
      </c>
      <c r="BB5" s="81" t="s">
        <v>204</v>
      </c>
      <c r="BC5" s="81" t="s">
        <v>206</v>
      </c>
      <c r="BD5" s="64"/>
      <c r="BE5" s="81" t="s">
        <v>1</v>
      </c>
      <c r="BF5" s="81" t="s">
        <v>205</v>
      </c>
      <c r="BG5" s="81" t="s">
        <v>204</v>
      </c>
      <c r="BH5" s="81" t="s">
        <v>206</v>
      </c>
      <c r="BI5" s="64"/>
      <c r="BJ5" s="81" t="s">
        <v>1</v>
      </c>
      <c r="BK5" s="81" t="s">
        <v>205</v>
      </c>
      <c r="BL5" s="81" t="s">
        <v>204</v>
      </c>
      <c r="BM5" s="81" t="s">
        <v>206</v>
      </c>
      <c r="BN5" s="64"/>
    </row>
    <row r="6" spans="1:66" s="66" customFormat="1" ht="15" x14ac:dyDescent="0.25">
      <c r="A6" s="56">
        <v>1</v>
      </c>
      <c r="B6" s="77" t="s">
        <v>483</v>
      </c>
      <c r="C6" s="77" t="s">
        <v>484</v>
      </c>
      <c r="D6" s="77" t="s">
        <v>249</v>
      </c>
      <c r="E6" s="56">
        <f>Q6-V6-U6</f>
        <v>410</v>
      </c>
      <c r="F6" s="56">
        <f t="shared" ref="F6:F29" si="0">COUNT(AC6,AH6,AM6,AR6,AW6,BB6,BG6,BL6)</f>
        <v>6</v>
      </c>
      <c r="G6" s="67"/>
      <c r="H6" s="60">
        <f t="shared" ref="H6:H29" si="1">IF(AA6="","",AA6)</f>
        <v>2</v>
      </c>
      <c r="I6" s="60">
        <f t="shared" ref="I6:I29" si="2">IF(AF6="","",AF6)</f>
        <v>1</v>
      </c>
      <c r="J6" s="60">
        <f t="shared" ref="J6:J29" si="3">IF(AK6="","",AK6)</f>
        <v>1</v>
      </c>
      <c r="K6" s="82">
        <f t="shared" ref="K6:K29" si="4">IF(AP6="","",AP6)</f>
        <v>2</v>
      </c>
      <c r="L6" s="82">
        <f t="shared" ref="L6:L29" si="5">IF(AU6="","",AU6)</f>
        <v>2</v>
      </c>
      <c r="M6" s="60">
        <f t="shared" ref="M6:M20" si="6">IF(AZ6="","",AZ6)</f>
        <v>1</v>
      </c>
      <c r="N6" s="60" t="str">
        <f t="shared" ref="N6:N20" si="7">IF(BE6="","",BE6)</f>
        <v/>
      </c>
      <c r="O6" s="60" t="str">
        <f t="shared" ref="O6:O20" si="8">IF(BJ6="","",BJ6)</f>
        <v/>
      </c>
      <c r="P6" s="67"/>
      <c r="Q6" s="56">
        <f>AD6+AI6+AN6+AS6+AX6+BC6+BH6+BM6</f>
        <v>570</v>
      </c>
      <c r="R6" s="60">
        <f t="shared" ref="R6:R29" si="9">IF($F6&gt;=5,IF(AB6="","",AB6),"")</f>
        <v>80</v>
      </c>
      <c r="S6" s="60">
        <f t="shared" ref="S6:S29" si="10">IF($F6&gt;=5,IF(AG6="","",AG6),"")</f>
        <v>100</v>
      </c>
      <c r="T6" s="60">
        <f t="shared" ref="T6:T29" si="11">IF($F6&gt;=5,IF(AL6="","",AL6),"")</f>
        <v>100</v>
      </c>
      <c r="U6" s="82">
        <f t="shared" ref="U6:U29" si="12">IF($F6&gt;=5,IF(AQ6="","",AQ6),"")</f>
        <v>80</v>
      </c>
      <c r="V6" s="82">
        <f t="shared" ref="V6:V29" si="13">IF($F6&gt;=5,IF(AV6="","",AV6),"")</f>
        <v>80</v>
      </c>
      <c r="W6" s="60">
        <f t="shared" ref="W6:W29" si="14">IF($F6&gt;=5,IF(BA6="","",BA6),"")</f>
        <v>100</v>
      </c>
      <c r="X6" s="60" t="str">
        <f t="shared" ref="X6:X29" si="15">IF($F6&gt;=5,IF(BF6="","",BF6),"")</f>
        <v/>
      </c>
      <c r="Y6" s="60" t="str">
        <f t="shared" ref="Y6:Y29" si="16">IF($F6&gt;=5,IF(BK6="","",BK6),"")</f>
        <v/>
      </c>
      <c r="Z6" s="67"/>
      <c r="AA6" s="60">
        <v>2</v>
      </c>
      <c r="AB6" s="60">
        <v>80</v>
      </c>
      <c r="AC6" s="60">
        <v>5</v>
      </c>
      <c r="AD6" s="60">
        <f t="shared" ref="AD6:AD29" si="17">AB6+AC6</f>
        <v>85</v>
      </c>
      <c r="AE6" s="67"/>
      <c r="AF6" s="60">
        <v>1</v>
      </c>
      <c r="AG6" s="60">
        <v>100</v>
      </c>
      <c r="AH6" s="60">
        <v>5</v>
      </c>
      <c r="AI6" s="60">
        <f t="shared" ref="AI6:AI29" si="18">AG6+AH6</f>
        <v>105</v>
      </c>
      <c r="AJ6" s="67"/>
      <c r="AK6" s="60">
        <v>1</v>
      </c>
      <c r="AL6" s="60">
        <v>100</v>
      </c>
      <c r="AM6" s="60">
        <v>5</v>
      </c>
      <c r="AN6" s="60">
        <f t="shared" ref="AN6:AN29" si="19">AL6+AM6</f>
        <v>105</v>
      </c>
      <c r="AO6" s="67"/>
      <c r="AP6" s="60">
        <v>2</v>
      </c>
      <c r="AQ6" s="60">
        <v>80</v>
      </c>
      <c r="AR6" s="60">
        <v>5</v>
      </c>
      <c r="AS6" s="60">
        <f t="shared" ref="AS6:AS29" si="20">AQ6+AR6</f>
        <v>85</v>
      </c>
      <c r="AT6" s="67"/>
      <c r="AU6" s="60">
        <v>2</v>
      </c>
      <c r="AV6" s="60">
        <v>80</v>
      </c>
      <c r="AW6" s="60">
        <v>5</v>
      </c>
      <c r="AX6" s="60">
        <f t="shared" ref="AX6:AX29" si="21">AV6+AW6</f>
        <v>85</v>
      </c>
      <c r="AY6" s="67"/>
      <c r="AZ6" s="60">
        <v>1</v>
      </c>
      <c r="BA6" s="60">
        <v>100</v>
      </c>
      <c r="BB6" s="60">
        <v>5</v>
      </c>
      <c r="BC6" s="60">
        <f t="shared" ref="BC6:BC29" si="22">BA6+BB6</f>
        <v>105</v>
      </c>
      <c r="BD6" s="67"/>
      <c r="BE6" s="60"/>
      <c r="BF6" s="60"/>
      <c r="BG6" s="60"/>
      <c r="BH6" s="60">
        <f t="shared" ref="BH6:BH29" si="23">BF6+BG6</f>
        <v>0</v>
      </c>
      <c r="BI6" s="67"/>
      <c r="BJ6" s="60"/>
      <c r="BK6" s="60"/>
      <c r="BL6" s="60"/>
      <c r="BM6" s="60">
        <f t="shared" ref="BM6:BM29" si="24">BK6+BL6</f>
        <v>0</v>
      </c>
      <c r="BN6" s="67"/>
    </row>
    <row r="7" spans="1:66" s="66" customFormat="1" ht="15" x14ac:dyDescent="0.25">
      <c r="A7" s="56">
        <v>2</v>
      </c>
      <c r="B7" s="77" t="s">
        <v>481</v>
      </c>
      <c r="C7" s="77" t="s">
        <v>482</v>
      </c>
      <c r="D7" s="77" t="s">
        <v>18</v>
      </c>
      <c r="E7" s="56">
        <f>Q7-T7-W7</f>
        <v>330</v>
      </c>
      <c r="F7" s="56">
        <f t="shared" si="0"/>
        <v>6</v>
      </c>
      <c r="G7" s="67"/>
      <c r="H7" s="60">
        <f t="shared" si="1"/>
        <v>1</v>
      </c>
      <c r="I7" s="60">
        <f t="shared" si="2"/>
        <v>2</v>
      </c>
      <c r="J7" s="82" t="str">
        <f t="shared" si="3"/>
        <v>DNF</v>
      </c>
      <c r="K7" s="60">
        <f t="shared" si="4"/>
        <v>3</v>
      </c>
      <c r="L7" s="60">
        <f t="shared" si="5"/>
        <v>3</v>
      </c>
      <c r="M7" s="82">
        <f t="shared" si="6"/>
        <v>6</v>
      </c>
      <c r="N7" s="60" t="str">
        <f t="shared" si="7"/>
        <v/>
      </c>
      <c r="O7" s="60" t="str">
        <f t="shared" si="8"/>
        <v/>
      </c>
      <c r="P7" s="67"/>
      <c r="Q7" s="56">
        <f t="shared" ref="Q7:Q29" si="25">AD7+AI7+AN7+AS7+AX7+BC7+BH7</f>
        <v>370</v>
      </c>
      <c r="R7" s="60">
        <f t="shared" si="9"/>
        <v>100</v>
      </c>
      <c r="S7" s="60">
        <f t="shared" si="10"/>
        <v>80</v>
      </c>
      <c r="T7" s="82">
        <f t="shared" si="11"/>
        <v>0</v>
      </c>
      <c r="U7" s="60">
        <f t="shared" si="12"/>
        <v>60</v>
      </c>
      <c r="V7" s="60">
        <f t="shared" si="13"/>
        <v>60</v>
      </c>
      <c r="W7" s="82">
        <f t="shared" si="14"/>
        <v>40</v>
      </c>
      <c r="X7" s="60" t="str">
        <f t="shared" si="15"/>
        <v/>
      </c>
      <c r="Y7" s="60" t="str">
        <f t="shared" si="16"/>
        <v/>
      </c>
      <c r="Z7" s="67"/>
      <c r="AA7" s="60">
        <v>1</v>
      </c>
      <c r="AB7" s="60">
        <v>100</v>
      </c>
      <c r="AC7" s="60">
        <v>5</v>
      </c>
      <c r="AD7" s="60">
        <f t="shared" si="17"/>
        <v>105</v>
      </c>
      <c r="AE7" s="67"/>
      <c r="AF7" s="60">
        <v>2</v>
      </c>
      <c r="AG7" s="60">
        <v>80</v>
      </c>
      <c r="AH7" s="60">
        <v>5</v>
      </c>
      <c r="AI7" s="60">
        <f t="shared" si="18"/>
        <v>85</v>
      </c>
      <c r="AJ7" s="67"/>
      <c r="AK7" s="79" t="s">
        <v>126</v>
      </c>
      <c r="AL7" s="60">
        <v>0</v>
      </c>
      <c r="AM7" s="60">
        <v>5</v>
      </c>
      <c r="AN7" s="60">
        <f t="shared" si="19"/>
        <v>5</v>
      </c>
      <c r="AO7" s="67"/>
      <c r="AP7" s="60">
        <v>3</v>
      </c>
      <c r="AQ7" s="60">
        <v>60</v>
      </c>
      <c r="AR7" s="60">
        <v>5</v>
      </c>
      <c r="AS7" s="60">
        <f t="shared" si="20"/>
        <v>65</v>
      </c>
      <c r="AT7" s="67"/>
      <c r="AU7" s="60">
        <v>3</v>
      </c>
      <c r="AV7" s="60">
        <v>60</v>
      </c>
      <c r="AW7" s="60">
        <v>5</v>
      </c>
      <c r="AX7" s="60">
        <f t="shared" si="21"/>
        <v>65</v>
      </c>
      <c r="AY7" s="67"/>
      <c r="AZ7" s="60">
        <v>6</v>
      </c>
      <c r="BA7" s="60">
        <v>40</v>
      </c>
      <c r="BB7" s="60">
        <v>5</v>
      </c>
      <c r="BC7" s="60">
        <f t="shared" si="22"/>
        <v>45</v>
      </c>
      <c r="BD7" s="67"/>
      <c r="BE7" s="60"/>
      <c r="BF7" s="60"/>
      <c r="BG7" s="60"/>
      <c r="BH7" s="60">
        <f t="shared" si="23"/>
        <v>0</v>
      </c>
      <c r="BI7" s="67"/>
      <c r="BJ7" s="60"/>
      <c r="BK7" s="60"/>
      <c r="BL7" s="60"/>
      <c r="BM7" s="60">
        <f t="shared" si="24"/>
        <v>0</v>
      </c>
      <c r="BN7" s="67"/>
    </row>
    <row r="8" spans="1:66" s="66" customFormat="1" ht="15" x14ac:dyDescent="0.25">
      <c r="A8" s="56">
        <v>3</v>
      </c>
      <c r="B8" s="77" t="s">
        <v>501</v>
      </c>
      <c r="C8" s="77" t="s">
        <v>209</v>
      </c>
      <c r="D8" s="77" t="s">
        <v>249</v>
      </c>
      <c r="E8" s="56">
        <f>Q8-R8-V8</f>
        <v>230</v>
      </c>
      <c r="F8" s="56">
        <f t="shared" si="0"/>
        <v>6</v>
      </c>
      <c r="G8" s="67"/>
      <c r="H8" s="82" t="str">
        <f t="shared" si="1"/>
        <v>DSQ</v>
      </c>
      <c r="I8" s="60">
        <f t="shared" si="2"/>
        <v>3</v>
      </c>
      <c r="J8" s="60">
        <f t="shared" si="3"/>
        <v>6</v>
      </c>
      <c r="K8" s="60">
        <f t="shared" si="4"/>
        <v>4</v>
      </c>
      <c r="L8" s="82">
        <f t="shared" si="5"/>
        <v>19</v>
      </c>
      <c r="M8" s="60">
        <f t="shared" si="6"/>
        <v>4</v>
      </c>
      <c r="N8" s="60" t="str">
        <f t="shared" si="7"/>
        <v/>
      </c>
      <c r="O8" s="60" t="str">
        <f t="shared" si="8"/>
        <v/>
      </c>
      <c r="P8" s="67"/>
      <c r="Q8" s="56">
        <f t="shared" si="25"/>
        <v>242</v>
      </c>
      <c r="R8" s="82">
        <f t="shared" si="9"/>
        <v>0</v>
      </c>
      <c r="S8" s="60">
        <f t="shared" si="10"/>
        <v>60</v>
      </c>
      <c r="T8" s="60">
        <f t="shared" si="11"/>
        <v>40</v>
      </c>
      <c r="U8" s="60">
        <f t="shared" si="12"/>
        <v>50</v>
      </c>
      <c r="V8" s="82">
        <f t="shared" si="13"/>
        <v>12</v>
      </c>
      <c r="W8" s="60">
        <f t="shared" si="14"/>
        <v>50</v>
      </c>
      <c r="X8" s="60" t="str">
        <f t="shared" si="15"/>
        <v/>
      </c>
      <c r="Y8" s="60" t="str">
        <f t="shared" si="16"/>
        <v/>
      </c>
      <c r="Z8" s="67"/>
      <c r="AA8" s="76" t="s">
        <v>56</v>
      </c>
      <c r="AB8" s="60">
        <v>0</v>
      </c>
      <c r="AC8" s="60">
        <v>5</v>
      </c>
      <c r="AD8" s="60">
        <f t="shared" si="17"/>
        <v>5</v>
      </c>
      <c r="AE8" s="67"/>
      <c r="AF8" s="60">
        <v>3</v>
      </c>
      <c r="AG8" s="60">
        <v>60</v>
      </c>
      <c r="AH8" s="60">
        <v>5</v>
      </c>
      <c r="AI8" s="60">
        <f t="shared" si="18"/>
        <v>65</v>
      </c>
      <c r="AJ8" s="67"/>
      <c r="AK8" s="60">
        <v>6</v>
      </c>
      <c r="AL8" s="60">
        <v>40</v>
      </c>
      <c r="AM8" s="60">
        <v>5</v>
      </c>
      <c r="AN8" s="60">
        <f t="shared" si="19"/>
        <v>45</v>
      </c>
      <c r="AO8" s="67"/>
      <c r="AP8" s="60">
        <v>4</v>
      </c>
      <c r="AQ8" s="60">
        <v>50</v>
      </c>
      <c r="AR8" s="60">
        <v>5</v>
      </c>
      <c r="AS8" s="60">
        <f t="shared" si="20"/>
        <v>55</v>
      </c>
      <c r="AT8" s="67"/>
      <c r="AU8" s="60">
        <v>19</v>
      </c>
      <c r="AV8" s="60">
        <v>12</v>
      </c>
      <c r="AW8" s="60">
        <v>5</v>
      </c>
      <c r="AX8" s="60">
        <f t="shared" si="21"/>
        <v>17</v>
      </c>
      <c r="AY8" s="67"/>
      <c r="AZ8" s="60">
        <v>4</v>
      </c>
      <c r="BA8" s="60">
        <v>50</v>
      </c>
      <c r="BB8" s="60">
        <v>5</v>
      </c>
      <c r="BC8" s="60">
        <f t="shared" si="22"/>
        <v>55</v>
      </c>
      <c r="BD8" s="67"/>
      <c r="BE8" s="60"/>
      <c r="BF8" s="60"/>
      <c r="BG8" s="60"/>
      <c r="BH8" s="60">
        <f t="shared" si="23"/>
        <v>0</v>
      </c>
      <c r="BI8" s="67"/>
      <c r="BJ8" s="60"/>
      <c r="BK8" s="60"/>
      <c r="BL8" s="60"/>
      <c r="BM8" s="60">
        <f t="shared" si="24"/>
        <v>0</v>
      </c>
      <c r="BN8" s="67"/>
    </row>
    <row r="9" spans="1:66" s="66" customFormat="1" ht="15" x14ac:dyDescent="0.25">
      <c r="A9" s="56">
        <v>4</v>
      </c>
      <c r="B9" s="77" t="s">
        <v>490</v>
      </c>
      <c r="C9" s="77" t="s">
        <v>491</v>
      </c>
      <c r="D9" s="77" t="s">
        <v>249</v>
      </c>
      <c r="E9" s="56">
        <f>Q9-W9</f>
        <v>215</v>
      </c>
      <c r="F9" s="56">
        <f t="shared" si="0"/>
        <v>6</v>
      </c>
      <c r="G9" s="67"/>
      <c r="H9" s="60">
        <f t="shared" si="1"/>
        <v>5</v>
      </c>
      <c r="I9" s="82" t="str">
        <f t="shared" si="2"/>
        <v>DSQ</v>
      </c>
      <c r="J9" s="60">
        <f t="shared" si="3"/>
        <v>3</v>
      </c>
      <c r="K9" s="60">
        <f t="shared" si="4"/>
        <v>6</v>
      </c>
      <c r="L9" s="60">
        <f t="shared" si="5"/>
        <v>6</v>
      </c>
      <c r="M9" s="82">
        <f t="shared" si="6"/>
        <v>8</v>
      </c>
      <c r="N9" s="60" t="str">
        <f t="shared" si="7"/>
        <v/>
      </c>
      <c r="O9" s="60" t="str">
        <f t="shared" si="8"/>
        <v/>
      </c>
      <c r="P9" s="67"/>
      <c r="Q9" s="56">
        <f t="shared" si="25"/>
        <v>247</v>
      </c>
      <c r="R9" s="60">
        <f t="shared" si="9"/>
        <v>45</v>
      </c>
      <c r="S9" s="82">
        <f t="shared" si="10"/>
        <v>0</v>
      </c>
      <c r="T9" s="60">
        <f t="shared" si="11"/>
        <v>60</v>
      </c>
      <c r="U9" s="60">
        <f t="shared" si="12"/>
        <v>40</v>
      </c>
      <c r="V9" s="60">
        <f t="shared" si="13"/>
        <v>40</v>
      </c>
      <c r="W9" s="82">
        <f t="shared" si="14"/>
        <v>32</v>
      </c>
      <c r="X9" s="60" t="str">
        <f t="shared" si="15"/>
        <v/>
      </c>
      <c r="Y9" s="60" t="str">
        <f t="shared" si="16"/>
        <v/>
      </c>
      <c r="Z9" s="67"/>
      <c r="AA9" s="60">
        <v>5</v>
      </c>
      <c r="AB9" s="60">
        <v>45</v>
      </c>
      <c r="AC9" s="60">
        <v>5</v>
      </c>
      <c r="AD9" s="60">
        <f t="shared" si="17"/>
        <v>50</v>
      </c>
      <c r="AE9" s="67"/>
      <c r="AF9" s="76" t="s">
        <v>56</v>
      </c>
      <c r="AG9" s="60">
        <v>0</v>
      </c>
      <c r="AH9" s="60">
        <v>5</v>
      </c>
      <c r="AI9" s="60">
        <f t="shared" si="18"/>
        <v>5</v>
      </c>
      <c r="AJ9" s="67"/>
      <c r="AK9" s="60">
        <v>3</v>
      </c>
      <c r="AL9" s="60">
        <v>60</v>
      </c>
      <c r="AM9" s="60">
        <v>5</v>
      </c>
      <c r="AN9" s="60">
        <f t="shared" si="19"/>
        <v>65</v>
      </c>
      <c r="AO9" s="67"/>
      <c r="AP9" s="60">
        <v>6</v>
      </c>
      <c r="AQ9" s="60">
        <v>40</v>
      </c>
      <c r="AR9" s="60">
        <v>5</v>
      </c>
      <c r="AS9" s="60">
        <f t="shared" si="20"/>
        <v>45</v>
      </c>
      <c r="AT9" s="67"/>
      <c r="AU9" s="60">
        <v>6</v>
      </c>
      <c r="AV9" s="60">
        <v>40</v>
      </c>
      <c r="AW9" s="60">
        <v>5</v>
      </c>
      <c r="AX9" s="60">
        <f t="shared" si="21"/>
        <v>45</v>
      </c>
      <c r="AY9" s="67"/>
      <c r="AZ9" s="60">
        <v>8</v>
      </c>
      <c r="BA9" s="60">
        <v>32</v>
      </c>
      <c r="BB9" s="60">
        <v>5</v>
      </c>
      <c r="BC9" s="60">
        <f t="shared" si="22"/>
        <v>37</v>
      </c>
      <c r="BD9" s="67"/>
      <c r="BE9" s="60"/>
      <c r="BF9" s="60"/>
      <c r="BG9" s="60"/>
      <c r="BH9" s="60">
        <f t="shared" si="23"/>
        <v>0</v>
      </c>
      <c r="BI9" s="67"/>
      <c r="BJ9" s="60"/>
      <c r="BK9" s="60"/>
      <c r="BL9" s="60"/>
      <c r="BM9" s="60">
        <f t="shared" si="24"/>
        <v>0</v>
      </c>
      <c r="BN9" s="67"/>
    </row>
    <row r="10" spans="1:66" s="66" customFormat="1" ht="15" x14ac:dyDescent="0.25">
      <c r="A10" s="56">
        <v>5</v>
      </c>
      <c r="B10" s="78" t="s">
        <v>674</v>
      </c>
      <c r="C10" s="78" t="s">
        <v>675</v>
      </c>
      <c r="D10" s="78" t="s">
        <v>234</v>
      </c>
      <c r="E10" s="56">
        <f>Q10</f>
        <v>210</v>
      </c>
      <c r="F10" s="56">
        <f t="shared" si="0"/>
        <v>2</v>
      </c>
      <c r="G10" s="67"/>
      <c r="H10" s="60" t="str">
        <f t="shared" si="1"/>
        <v/>
      </c>
      <c r="I10" s="60" t="str">
        <f t="shared" si="2"/>
        <v/>
      </c>
      <c r="J10" s="60" t="str">
        <f t="shared" si="3"/>
        <v/>
      </c>
      <c r="K10" s="60">
        <f t="shared" si="4"/>
        <v>1</v>
      </c>
      <c r="L10" s="60">
        <f t="shared" si="5"/>
        <v>1</v>
      </c>
      <c r="M10" s="60" t="str">
        <f t="shared" si="6"/>
        <v/>
      </c>
      <c r="N10" s="60" t="str">
        <f t="shared" si="7"/>
        <v/>
      </c>
      <c r="O10" s="60" t="str">
        <f t="shared" si="8"/>
        <v/>
      </c>
      <c r="P10" s="67"/>
      <c r="Q10" s="56">
        <f t="shared" si="25"/>
        <v>210</v>
      </c>
      <c r="R10" s="60" t="str">
        <f t="shared" si="9"/>
        <v/>
      </c>
      <c r="S10" s="60" t="str">
        <f t="shared" si="10"/>
        <v/>
      </c>
      <c r="T10" s="60" t="str">
        <f t="shared" si="11"/>
        <v/>
      </c>
      <c r="U10" s="60" t="str">
        <f t="shared" si="12"/>
        <v/>
      </c>
      <c r="V10" s="60" t="str">
        <f t="shared" si="13"/>
        <v/>
      </c>
      <c r="W10" s="60" t="str">
        <f t="shared" si="14"/>
        <v/>
      </c>
      <c r="X10" s="60" t="str">
        <f t="shared" si="15"/>
        <v/>
      </c>
      <c r="Y10" s="60" t="str">
        <f t="shared" si="16"/>
        <v/>
      </c>
      <c r="Z10" s="67"/>
      <c r="AA10" s="60"/>
      <c r="AB10" s="60"/>
      <c r="AC10" s="60"/>
      <c r="AD10" s="60">
        <f t="shared" si="17"/>
        <v>0</v>
      </c>
      <c r="AE10" s="67"/>
      <c r="AF10" s="60"/>
      <c r="AG10" s="60"/>
      <c r="AH10" s="60"/>
      <c r="AI10" s="60">
        <f t="shared" si="18"/>
        <v>0</v>
      </c>
      <c r="AJ10" s="67"/>
      <c r="AK10" s="60"/>
      <c r="AL10" s="60"/>
      <c r="AM10" s="60"/>
      <c r="AN10" s="60">
        <f t="shared" si="19"/>
        <v>0</v>
      </c>
      <c r="AO10" s="67"/>
      <c r="AP10" s="60">
        <v>1</v>
      </c>
      <c r="AQ10" s="60">
        <v>100</v>
      </c>
      <c r="AR10" s="60">
        <v>5</v>
      </c>
      <c r="AS10" s="60">
        <f t="shared" si="20"/>
        <v>105</v>
      </c>
      <c r="AT10" s="67"/>
      <c r="AU10" s="60">
        <v>1</v>
      </c>
      <c r="AV10" s="60">
        <v>100</v>
      </c>
      <c r="AW10" s="60">
        <v>5</v>
      </c>
      <c r="AX10" s="60">
        <f t="shared" si="21"/>
        <v>105</v>
      </c>
      <c r="AY10" s="67"/>
      <c r="AZ10" s="60"/>
      <c r="BA10" s="60"/>
      <c r="BB10" s="60"/>
      <c r="BC10" s="60">
        <f t="shared" si="22"/>
        <v>0</v>
      </c>
      <c r="BD10" s="67"/>
      <c r="BE10" s="60"/>
      <c r="BF10" s="60"/>
      <c r="BG10" s="60"/>
      <c r="BH10" s="60">
        <f t="shared" si="23"/>
        <v>0</v>
      </c>
      <c r="BI10" s="67"/>
      <c r="BJ10" s="60"/>
      <c r="BK10" s="60"/>
      <c r="BL10" s="60"/>
      <c r="BM10" s="60">
        <f t="shared" si="24"/>
        <v>0</v>
      </c>
      <c r="BN10" s="67"/>
    </row>
    <row r="11" spans="1:66" s="66" customFormat="1" ht="15" x14ac:dyDescent="0.25">
      <c r="A11" s="56">
        <v>6</v>
      </c>
      <c r="B11" s="77" t="s">
        <v>498</v>
      </c>
      <c r="C11" s="77" t="s">
        <v>499</v>
      </c>
      <c r="D11" s="77" t="s">
        <v>11</v>
      </c>
      <c r="E11" s="56">
        <f>Q11-V11</f>
        <v>187</v>
      </c>
      <c r="F11" s="56">
        <f t="shared" si="0"/>
        <v>5</v>
      </c>
      <c r="G11" s="67"/>
      <c r="H11" s="60">
        <f t="shared" si="1"/>
        <v>7</v>
      </c>
      <c r="I11" s="60">
        <f t="shared" si="2"/>
        <v>5</v>
      </c>
      <c r="J11" s="60">
        <f t="shared" si="3"/>
        <v>5</v>
      </c>
      <c r="K11" s="60">
        <f t="shared" si="4"/>
        <v>7</v>
      </c>
      <c r="L11" s="82">
        <f t="shared" si="5"/>
        <v>10</v>
      </c>
      <c r="M11" s="60" t="str">
        <f t="shared" si="6"/>
        <v/>
      </c>
      <c r="N11" s="60" t="str">
        <f t="shared" si="7"/>
        <v/>
      </c>
      <c r="O11" s="60" t="str">
        <f t="shared" si="8"/>
        <v/>
      </c>
      <c r="P11" s="67"/>
      <c r="Q11" s="56">
        <f t="shared" si="25"/>
        <v>213</v>
      </c>
      <c r="R11" s="60">
        <f t="shared" si="9"/>
        <v>36</v>
      </c>
      <c r="S11" s="60">
        <f t="shared" si="10"/>
        <v>45</v>
      </c>
      <c r="T11" s="60">
        <f t="shared" si="11"/>
        <v>45</v>
      </c>
      <c r="U11" s="60">
        <f t="shared" si="12"/>
        <v>36</v>
      </c>
      <c r="V11" s="82">
        <f t="shared" si="13"/>
        <v>26</v>
      </c>
      <c r="W11" s="60" t="str">
        <f t="shared" si="14"/>
        <v/>
      </c>
      <c r="X11" s="60" t="str">
        <f t="shared" si="15"/>
        <v/>
      </c>
      <c r="Y11" s="60" t="str">
        <f t="shared" si="16"/>
        <v/>
      </c>
      <c r="Z11" s="67"/>
      <c r="AA11" s="60">
        <v>7</v>
      </c>
      <c r="AB11" s="60">
        <v>36</v>
      </c>
      <c r="AC11" s="60">
        <v>5</v>
      </c>
      <c r="AD11" s="60">
        <f t="shared" si="17"/>
        <v>41</v>
      </c>
      <c r="AE11" s="67"/>
      <c r="AF11" s="60">
        <v>5</v>
      </c>
      <c r="AG11" s="60">
        <v>45</v>
      </c>
      <c r="AH11" s="60">
        <v>5</v>
      </c>
      <c r="AI11" s="60">
        <f t="shared" si="18"/>
        <v>50</v>
      </c>
      <c r="AJ11" s="67"/>
      <c r="AK11" s="60">
        <v>5</v>
      </c>
      <c r="AL11" s="60">
        <v>45</v>
      </c>
      <c r="AM11" s="60">
        <v>5</v>
      </c>
      <c r="AN11" s="60">
        <f t="shared" si="19"/>
        <v>50</v>
      </c>
      <c r="AO11" s="67"/>
      <c r="AP11" s="60">
        <v>7</v>
      </c>
      <c r="AQ11" s="60">
        <v>36</v>
      </c>
      <c r="AR11" s="60">
        <v>5</v>
      </c>
      <c r="AS11" s="60">
        <f t="shared" si="20"/>
        <v>41</v>
      </c>
      <c r="AT11" s="67"/>
      <c r="AU11" s="60">
        <v>10</v>
      </c>
      <c r="AV11" s="60">
        <v>26</v>
      </c>
      <c r="AW11" s="60">
        <v>5</v>
      </c>
      <c r="AX11" s="60">
        <f t="shared" si="21"/>
        <v>31</v>
      </c>
      <c r="AY11" s="67"/>
      <c r="AZ11" s="60"/>
      <c r="BA11" s="60"/>
      <c r="BB11" s="60"/>
      <c r="BC11" s="60">
        <f t="shared" si="22"/>
        <v>0</v>
      </c>
      <c r="BD11" s="67"/>
      <c r="BE11" s="68"/>
      <c r="BF11" s="60"/>
      <c r="BG11" s="60"/>
      <c r="BH11" s="60">
        <f t="shared" si="23"/>
        <v>0</v>
      </c>
      <c r="BI11" s="67"/>
      <c r="BJ11" s="60"/>
      <c r="BK11" s="60"/>
      <c r="BL11" s="60"/>
      <c r="BM11" s="60">
        <f t="shared" si="24"/>
        <v>0</v>
      </c>
      <c r="BN11" s="67"/>
    </row>
    <row r="12" spans="1:66" s="66" customFormat="1" ht="15" x14ac:dyDescent="0.25">
      <c r="A12" s="56">
        <v>7</v>
      </c>
      <c r="B12" s="77" t="s">
        <v>502</v>
      </c>
      <c r="C12" s="77" t="s">
        <v>503</v>
      </c>
      <c r="D12" s="77" t="s">
        <v>22</v>
      </c>
      <c r="E12" s="56">
        <f t="shared" ref="E12:E29" si="26">Q12</f>
        <v>171</v>
      </c>
      <c r="F12" s="56">
        <f t="shared" si="0"/>
        <v>4</v>
      </c>
      <c r="G12" s="67"/>
      <c r="H12" s="60" t="str">
        <f t="shared" si="1"/>
        <v/>
      </c>
      <c r="I12" s="60">
        <f t="shared" si="2"/>
        <v>4</v>
      </c>
      <c r="J12" s="60">
        <f t="shared" si="3"/>
        <v>11</v>
      </c>
      <c r="K12" s="60" t="str">
        <f t="shared" si="4"/>
        <v/>
      </c>
      <c r="L12" s="60">
        <f t="shared" si="5"/>
        <v>8</v>
      </c>
      <c r="M12" s="60">
        <f t="shared" si="6"/>
        <v>5</v>
      </c>
      <c r="N12" s="60" t="str">
        <f t="shared" si="7"/>
        <v/>
      </c>
      <c r="O12" s="60" t="str">
        <f t="shared" si="8"/>
        <v/>
      </c>
      <c r="P12" s="67"/>
      <c r="Q12" s="56">
        <f t="shared" si="25"/>
        <v>171</v>
      </c>
      <c r="R12" s="60" t="str">
        <f t="shared" si="9"/>
        <v/>
      </c>
      <c r="S12" s="60" t="str">
        <f t="shared" si="10"/>
        <v/>
      </c>
      <c r="T12" s="60" t="str">
        <f t="shared" si="11"/>
        <v/>
      </c>
      <c r="U12" s="60" t="str">
        <f t="shared" si="12"/>
        <v/>
      </c>
      <c r="V12" s="60" t="str">
        <f t="shared" si="13"/>
        <v/>
      </c>
      <c r="W12" s="60" t="str">
        <f t="shared" si="14"/>
        <v/>
      </c>
      <c r="X12" s="60" t="str">
        <f t="shared" si="15"/>
        <v/>
      </c>
      <c r="Y12" s="60" t="str">
        <f t="shared" si="16"/>
        <v/>
      </c>
      <c r="Z12" s="67"/>
      <c r="AA12" s="60"/>
      <c r="AB12" s="60"/>
      <c r="AC12" s="60"/>
      <c r="AD12" s="60">
        <f t="shared" si="17"/>
        <v>0</v>
      </c>
      <c r="AE12" s="67"/>
      <c r="AF12" s="68">
        <v>4</v>
      </c>
      <c r="AG12" s="60">
        <v>50</v>
      </c>
      <c r="AH12" s="60">
        <v>5</v>
      </c>
      <c r="AI12" s="60">
        <f t="shared" si="18"/>
        <v>55</v>
      </c>
      <c r="AJ12" s="67"/>
      <c r="AK12" s="60">
        <v>11</v>
      </c>
      <c r="AL12" s="60">
        <v>24</v>
      </c>
      <c r="AM12" s="60">
        <v>5</v>
      </c>
      <c r="AN12" s="60">
        <f t="shared" si="19"/>
        <v>29</v>
      </c>
      <c r="AO12" s="67"/>
      <c r="AP12" s="60"/>
      <c r="AQ12" s="60"/>
      <c r="AR12" s="60"/>
      <c r="AS12" s="60">
        <f t="shared" si="20"/>
        <v>0</v>
      </c>
      <c r="AT12" s="67"/>
      <c r="AU12" s="60">
        <v>8</v>
      </c>
      <c r="AV12" s="60">
        <v>32</v>
      </c>
      <c r="AW12" s="60">
        <v>5</v>
      </c>
      <c r="AX12" s="60">
        <f t="shared" si="21"/>
        <v>37</v>
      </c>
      <c r="AY12" s="67"/>
      <c r="AZ12" s="60">
        <v>5</v>
      </c>
      <c r="BA12" s="60">
        <v>45</v>
      </c>
      <c r="BB12" s="60">
        <v>5</v>
      </c>
      <c r="BC12" s="60">
        <f t="shared" si="22"/>
        <v>50</v>
      </c>
      <c r="BD12" s="67"/>
      <c r="BE12" s="68"/>
      <c r="BF12" s="60"/>
      <c r="BG12" s="60"/>
      <c r="BH12" s="60">
        <f t="shared" si="23"/>
        <v>0</v>
      </c>
      <c r="BI12" s="67"/>
      <c r="BJ12" s="60"/>
      <c r="BK12" s="60"/>
      <c r="BL12" s="60"/>
      <c r="BM12" s="60">
        <f t="shared" si="24"/>
        <v>0</v>
      </c>
      <c r="BN12" s="67"/>
    </row>
    <row r="13" spans="1:66" s="66" customFormat="1" ht="15" x14ac:dyDescent="0.25">
      <c r="A13" s="56">
        <v>8</v>
      </c>
      <c r="B13" s="77" t="s">
        <v>488</v>
      </c>
      <c r="C13" s="77" t="s">
        <v>489</v>
      </c>
      <c r="D13" s="77" t="s">
        <v>18</v>
      </c>
      <c r="E13" s="56">
        <f t="shared" si="26"/>
        <v>153</v>
      </c>
      <c r="F13" s="56">
        <f t="shared" si="0"/>
        <v>4</v>
      </c>
      <c r="G13" s="67"/>
      <c r="H13" s="60">
        <f t="shared" si="1"/>
        <v>4</v>
      </c>
      <c r="I13" s="60" t="str">
        <f t="shared" si="2"/>
        <v/>
      </c>
      <c r="J13" s="60">
        <f t="shared" si="3"/>
        <v>9</v>
      </c>
      <c r="K13" s="60">
        <f t="shared" si="4"/>
        <v>8</v>
      </c>
      <c r="L13" s="60">
        <f t="shared" si="5"/>
        <v>12</v>
      </c>
      <c r="M13" s="60" t="str">
        <f t="shared" si="6"/>
        <v/>
      </c>
      <c r="N13" s="60" t="str">
        <f t="shared" si="7"/>
        <v/>
      </c>
      <c r="O13" s="60" t="str">
        <f t="shared" si="8"/>
        <v/>
      </c>
      <c r="P13" s="67"/>
      <c r="Q13" s="56">
        <f t="shared" si="25"/>
        <v>153</v>
      </c>
      <c r="R13" s="60" t="str">
        <f t="shared" si="9"/>
        <v/>
      </c>
      <c r="S13" s="60" t="str">
        <f t="shared" si="10"/>
        <v/>
      </c>
      <c r="T13" s="60" t="str">
        <f t="shared" si="11"/>
        <v/>
      </c>
      <c r="U13" s="60" t="str">
        <f t="shared" si="12"/>
        <v/>
      </c>
      <c r="V13" s="60" t="str">
        <f t="shared" si="13"/>
        <v/>
      </c>
      <c r="W13" s="60" t="str">
        <f t="shared" si="14"/>
        <v/>
      </c>
      <c r="X13" s="60" t="str">
        <f t="shared" si="15"/>
        <v/>
      </c>
      <c r="Y13" s="60" t="str">
        <f t="shared" si="16"/>
        <v/>
      </c>
      <c r="Z13" s="67"/>
      <c r="AA13" s="60">
        <v>4</v>
      </c>
      <c r="AB13" s="60">
        <v>50</v>
      </c>
      <c r="AC13" s="60">
        <v>5</v>
      </c>
      <c r="AD13" s="60">
        <f t="shared" si="17"/>
        <v>55</v>
      </c>
      <c r="AE13" s="67"/>
      <c r="AF13" s="60"/>
      <c r="AG13" s="60"/>
      <c r="AH13" s="60"/>
      <c r="AI13" s="60">
        <f t="shared" si="18"/>
        <v>0</v>
      </c>
      <c r="AJ13" s="67"/>
      <c r="AK13" s="60">
        <v>9</v>
      </c>
      <c r="AL13" s="60">
        <v>29</v>
      </c>
      <c r="AM13" s="60">
        <v>5</v>
      </c>
      <c r="AN13" s="60">
        <f t="shared" si="19"/>
        <v>34</v>
      </c>
      <c r="AO13" s="67"/>
      <c r="AP13" s="60">
        <v>8</v>
      </c>
      <c r="AQ13" s="60">
        <v>32</v>
      </c>
      <c r="AR13" s="60">
        <v>5</v>
      </c>
      <c r="AS13" s="60">
        <f t="shared" si="20"/>
        <v>37</v>
      </c>
      <c r="AT13" s="67"/>
      <c r="AU13" s="60">
        <v>12</v>
      </c>
      <c r="AV13" s="60">
        <v>22</v>
      </c>
      <c r="AW13" s="60">
        <v>5</v>
      </c>
      <c r="AX13" s="60">
        <f t="shared" si="21"/>
        <v>27</v>
      </c>
      <c r="AY13" s="67"/>
      <c r="AZ13" s="60"/>
      <c r="BA13" s="60"/>
      <c r="BB13" s="60"/>
      <c r="BC13" s="60">
        <f t="shared" si="22"/>
        <v>0</v>
      </c>
      <c r="BD13" s="67"/>
      <c r="BE13" s="68"/>
      <c r="BF13" s="60"/>
      <c r="BG13" s="60"/>
      <c r="BH13" s="60">
        <f t="shared" si="23"/>
        <v>0</v>
      </c>
      <c r="BI13" s="67"/>
      <c r="BJ13" s="60"/>
      <c r="BK13" s="60"/>
      <c r="BL13" s="60"/>
      <c r="BM13" s="60">
        <f t="shared" si="24"/>
        <v>0</v>
      </c>
      <c r="BN13" s="67"/>
    </row>
    <row r="14" spans="1:66" s="66" customFormat="1" ht="15" x14ac:dyDescent="0.25">
      <c r="A14" s="56">
        <f>IF(E14&lt;E13,#REF!,A13)</f>
        <v>8</v>
      </c>
      <c r="B14" s="78" t="s">
        <v>640</v>
      </c>
      <c r="C14" s="78" t="s">
        <v>641</v>
      </c>
      <c r="D14" s="78" t="s">
        <v>11</v>
      </c>
      <c r="E14" s="56">
        <f t="shared" si="26"/>
        <v>153</v>
      </c>
      <c r="F14" s="56">
        <f t="shared" si="0"/>
        <v>3</v>
      </c>
      <c r="G14" s="67"/>
      <c r="H14" s="60" t="str">
        <f t="shared" si="1"/>
        <v/>
      </c>
      <c r="I14" s="60" t="str">
        <f t="shared" si="2"/>
        <v/>
      </c>
      <c r="J14" s="60">
        <f t="shared" si="3"/>
        <v>2</v>
      </c>
      <c r="K14" s="60">
        <f t="shared" si="4"/>
        <v>9</v>
      </c>
      <c r="L14" s="60">
        <f t="shared" si="5"/>
        <v>9</v>
      </c>
      <c r="M14" s="60" t="str">
        <f t="shared" si="6"/>
        <v/>
      </c>
      <c r="N14" s="60" t="str">
        <f t="shared" si="7"/>
        <v/>
      </c>
      <c r="O14" s="60" t="str">
        <f t="shared" si="8"/>
        <v/>
      </c>
      <c r="P14" s="67"/>
      <c r="Q14" s="56">
        <f t="shared" si="25"/>
        <v>153</v>
      </c>
      <c r="R14" s="60" t="str">
        <f t="shared" si="9"/>
        <v/>
      </c>
      <c r="S14" s="60" t="str">
        <f t="shared" si="10"/>
        <v/>
      </c>
      <c r="T14" s="60" t="str">
        <f t="shared" si="11"/>
        <v/>
      </c>
      <c r="U14" s="60" t="str">
        <f t="shared" si="12"/>
        <v/>
      </c>
      <c r="V14" s="60" t="str">
        <f t="shared" si="13"/>
        <v/>
      </c>
      <c r="W14" s="60" t="str">
        <f t="shared" si="14"/>
        <v/>
      </c>
      <c r="X14" s="60" t="str">
        <f t="shared" si="15"/>
        <v/>
      </c>
      <c r="Y14" s="60" t="str">
        <f t="shared" si="16"/>
        <v/>
      </c>
      <c r="Z14" s="67"/>
      <c r="AA14" s="60"/>
      <c r="AB14" s="60"/>
      <c r="AC14" s="60"/>
      <c r="AD14" s="60">
        <f t="shared" si="17"/>
        <v>0</v>
      </c>
      <c r="AE14" s="67"/>
      <c r="AF14" s="60"/>
      <c r="AG14" s="60"/>
      <c r="AH14" s="60"/>
      <c r="AI14" s="60">
        <f t="shared" si="18"/>
        <v>0</v>
      </c>
      <c r="AJ14" s="67"/>
      <c r="AK14" s="60">
        <v>2</v>
      </c>
      <c r="AL14" s="60">
        <v>80</v>
      </c>
      <c r="AM14" s="60">
        <v>5</v>
      </c>
      <c r="AN14" s="60">
        <f t="shared" si="19"/>
        <v>85</v>
      </c>
      <c r="AO14" s="67"/>
      <c r="AP14" s="60">
        <v>9</v>
      </c>
      <c r="AQ14" s="60">
        <v>29</v>
      </c>
      <c r="AR14" s="60">
        <v>5</v>
      </c>
      <c r="AS14" s="60">
        <f t="shared" si="20"/>
        <v>34</v>
      </c>
      <c r="AT14" s="67"/>
      <c r="AU14" s="60">
        <v>9</v>
      </c>
      <c r="AV14" s="60">
        <v>29</v>
      </c>
      <c r="AW14" s="60">
        <v>5</v>
      </c>
      <c r="AX14" s="60">
        <f t="shared" si="21"/>
        <v>34</v>
      </c>
      <c r="AY14" s="67"/>
      <c r="AZ14" s="60"/>
      <c r="BA14" s="60"/>
      <c r="BB14" s="60"/>
      <c r="BC14" s="60">
        <f t="shared" si="22"/>
        <v>0</v>
      </c>
      <c r="BD14" s="67"/>
      <c r="BE14" s="60"/>
      <c r="BF14" s="60"/>
      <c r="BG14" s="60"/>
      <c r="BH14" s="60">
        <f t="shared" si="23"/>
        <v>0</v>
      </c>
      <c r="BI14" s="67"/>
      <c r="BJ14" s="60"/>
      <c r="BK14" s="60"/>
      <c r="BL14" s="60"/>
      <c r="BM14" s="60">
        <f t="shared" si="24"/>
        <v>0</v>
      </c>
      <c r="BN14" s="67"/>
    </row>
    <row r="15" spans="1:66" s="66" customFormat="1" ht="15" x14ac:dyDescent="0.25">
      <c r="A15" s="56">
        <v>10</v>
      </c>
      <c r="B15" s="77" t="s">
        <v>492</v>
      </c>
      <c r="C15" s="77" t="s">
        <v>493</v>
      </c>
      <c r="D15" s="77" t="s">
        <v>120</v>
      </c>
      <c r="E15" s="56">
        <f t="shared" si="26"/>
        <v>148</v>
      </c>
      <c r="F15" s="56">
        <f t="shared" si="0"/>
        <v>6</v>
      </c>
      <c r="G15" s="67"/>
      <c r="H15" s="60">
        <f t="shared" si="1"/>
        <v>6</v>
      </c>
      <c r="I15" s="82" t="str">
        <f t="shared" si="2"/>
        <v>DSQ</v>
      </c>
      <c r="J15" s="82" t="str">
        <f t="shared" si="3"/>
        <v>DSQ</v>
      </c>
      <c r="K15" s="60">
        <f t="shared" si="4"/>
        <v>10</v>
      </c>
      <c r="L15" s="60">
        <f t="shared" si="5"/>
        <v>15</v>
      </c>
      <c r="M15" s="60">
        <f t="shared" si="6"/>
        <v>7</v>
      </c>
      <c r="N15" s="60" t="str">
        <f t="shared" si="7"/>
        <v/>
      </c>
      <c r="O15" s="60" t="str">
        <f t="shared" si="8"/>
        <v/>
      </c>
      <c r="P15" s="67"/>
      <c r="Q15" s="56">
        <f t="shared" si="25"/>
        <v>148</v>
      </c>
      <c r="R15" s="60">
        <f t="shared" si="9"/>
        <v>40</v>
      </c>
      <c r="S15" s="82">
        <f t="shared" si="10"/>
        <v>0</v>
      </c>
      <c r="T15" s="82">
        <f t="shared" si="11"/>
        <v>0</v>
      </c>
      <c r="U15" s="60">
        <f t="shared" si="12"/>
        <v>26</v>
      </c>
      <c r="V15" s="60">
        <f t="shared" si="13"/>
        <v>16</v>
      </c>
      <c r="W15" s="60">
        <f t="shared" si="14"/>
        <v>36</v>
      </c>
      <c r="X15" s="60" t="str">
        <f t="shared" si="15"/>
        <v/>
      </c>
      <c r="Y15" s="60" t="str">
        <f t="shared" si="16"/>
        <v/>
      </c>
      <c r="Z15" s="67"/>
      <c r="AA15" s="60">
        <v>6</v>
      </c>
      <c r="AB15" s="60">
        <v>40</v>
      </c>
      <c r="AC15" s="60">
        <v>5</v>
      </c>
      <c r="AD15" s="60">
        <f t="shared" si="17"/>
        <v>45</v>
      </c>
      <c r="AE15" s="67"/>
      <c r="AF15" s="76" t="s">
        <v>56</v>
      </c>
      <c r="AG15" s="60">
        <v>0</v>
      </c>
      <c r="AH15" s="60">
        <v>5</v>
      </c>
      <c r="AI15" s="60">
        <f t="shared" si="18"/>
        <v>5</v>
      </c>
      <c r="AJ15" s="67"/>
      <c r="AK15" s="79" t="s">
        <v>56</v>
      </c>
      <c r="AL15" s="60">
        <v>0</v>
      </c>
      <c r="AM15" s="60">
        <v>5</v>
      </c>
      <c r="AN15" s="60">
        <f t="shared" si="19"/>
        <v>5</v>
      </c>
      <c r="AO15" s="67"/>
      <c r="AP15" s="60">
        <v>10</v>
      </c>
      <c r="AQ15" s="60">
        <v>26</v>
      </c>
      <c r="AR15" s="60">
        <v>5</v>
      </c>
      <c r="AS15" s="60">
        <f t="shared" si="20"/>
        <v>31</v>
      </c>
      <c r="AT15" s="67"/>
      <c r="AU15" s="60">
        <v>15</v>
      </c>
      <c r="AV15" s="60">
        <v>16</v>
      </c>
      <c r="AW15" s="60">
        <v>5</v>
      </c>
      <c r="AX15" s="60">
        <f t="shared" si="21"/>
        <v>21</v>
      </c>
      <c r="AY15" s="67"/>
      <c r="AZ15" s="60">
        <v>7</v>
      </c>
      <c r="BA15" s="60">
        <v>36</v>
      </c>
      <c r="BB15" s="60">
        <v>5</v>
      </c>
      <c r="BC15" s="60">
        <f t="shared" si="22"/>
        <v>41</v>
      </c>
      <c r="BD15" s="67"/>
      <c r="BE15" s="60"/>
      <c r="BF15" s="60"/>
      <c r="BG15" s="60"/>
      <c r="BH15" s="60">
        <f t="shared" si="23"/>
        <v>0</v>
      </c>
      <c r="BI15" s="67"/>
      <c r="BJ15" s="60"/>
      <c r="BK15" s="60"/>
      <c r="BL15" s="60"/>
      <c r="BM15" s="60">
        <f t="shared" si="24"/>
        <v>0</v>
      </c>
      <c r="BN15" s="67"/>
    </row>
    <row r="16" spans="1:66" s="66" customFormat="1" ht="15" x14ac:dyDescent="0.25">
      <c r="A16" s="56">
        <v>11</v>
      </c>
      <c r="B16" s="78" t="s">
        <v>651</v>
      </c>
      <c r="C16" s="78" t="s">
        <v>652</v>
      </c>
      <c r="D16" s="78" t="s">
        <v>243</v>
      </c>
      <c r="E16" s="56">
        <f t="shared" si="26"/>
        <v>121</v>
      </c>
      <c r="F16" s="56">
        <f t="shared" si="0"/>
        <v>4</v>
      </c>
      <c r="G16" s="67"/>
      <c r="H16" s="60" t="str">
        <f t="shared" si="1"/>
        <v/>
      </c>
      <c r="I16" s="60" t="str">
        <f t="shared" si="2"/>
        <v/>
      </c>
      <c r="J16" s="60">
        <f t="shared" si="3"/>
        <v>10</v>
      </c>
      <c r="K16" s="60" t="str">
        <f t="shared" si="4"/>
        <v>DNF</v>
      </c>
      <c r="L16" s="60">
        <f t="shared" si="5"/>
        <v>16</v>
      </c>
      <c r="M16" s="60">
        <f t="shared" si="6"/>
        <v>3</v>
      </c>
      <c r="N16" s="60" t="str">
        <f t="shared" si="7"/>
        <v/>
      </c>
      <c r="O16" s="60" t="str">
        <f t="shared" si="8"/>
        <v/>
      </c>
      <c r="P16" s="67"/>
      <c r="Q16" s="56">
        <f t="shared" si="25"/>
        <v>121</v>
      </c>
      <c r="R16" s="60" t="str">
        <f t="shared" si="9"/>
        <v/>
      </c>
      <c r="S16" s="60" t="str">
        <f t="shared" si="10"/>
        <v/>
      </c>
      <c r="T16" s="60" t="str">
        <f t="shared" si="11"/>
        <v/>
      </c>
      <c r="U16" s="60" t="str">
        <f t="shared" si="12"/>
        <v/>
      </c>
      <c r="V16" s="60" t="str">
        <f t="shared" si="13"/>
        <v/>
      </c>
      <c r="W16" s="60" t="str">
        <f t="shared" si="14"/>
        <v/>
      </c>
      <c r="X16" s="60" t="str">
        <f t="shared" si="15"/>
        <v/>
      </c>
      <c r="Y16" s="60" t="str">
        <f t="shared" si="16"/>
        <v/>
      </c>
      <c r="Z16" s="67"/>
      <c r="AA16" s="60"/>
      <c r="AB16" s="60"/>
      <c r="AC16" s="60"/>
      <c r="AD16" s="60">
        <f t="shared" si="17"/>
        <v>0</v>
      </c>
      <c r="AE16" s="67"/>
      <c r="AF16" s="60"/>
      <c r="AG16" s="60"/>
      <c r="AH16" s="60"/>
      <c r="AI16" s="60">
        <f t="shared" si="18"/>
        <v>0</v>
      </c>
      <c r="AJ16" s="67"/>
      <c r="AK16" s="60">
        <v>10</v>
      </c>
      <c r="AL16" s="60">
        <v>26</v>
      </c>
      <c r="AM16" s="60">
        <v>5</v>
      </c>
      <c r="AN16" s="60">
        <f t="shared" si="19"/>
        <v>31</v>
      </c>
      <c r="AO16" s="67"/>
      <c r="AP16" s="79" t="s">
        <v>126</v>
      </c>
      <c r="AQ16" s="60">
        <v>0</v>
      </c>
      <c r="AR16" s="60">
        <v>5</v>
      </c>
      <c r="AS16" s="60">
        <f t="shared" si="20"/>
        <v>5</v>
      </c>
      <c r="AT16" s="67"/>
      <c r="AU16" s="60">
        <v>16</v>
      </c>
      <c r="AV16" s="60">
        <v>15</v>
      </c>
      <c r="AW16" s="60">
        <v>5</v>
      </c>
      <c r="AX16" s="60">
        <f t="shared" si="21"/>
        <v>20</v>
      </c>
      <c r="AY16" s="67"/>
      <c r="AZ16" s="60">
        <v>3</v>
      </c>
      <c r="BA16" s="60">
        <v>60</v>
      </c>
      <c r="BB16" s="60">
        <v>5</v>
      </c>
      <c r="BC16" s="60">
        <f t="shared" si="22"/>
        <v>65</v>
      </c>
      <c r="BD16" s="67"/>
      <c r="BE16" s="60"/>
      <c r="BF16" s="60"/>
      <c r="BG16" s="60"/>
      <c r="BH16" s="60">
        <f t="shared" si="23"/>
        <v>0</v>
      </c>
      <c r="BI16" s="67"/>
      <c r="BJ16" s="60"/>
      <c r="BK16" s="60"/>
      <c r="BL16" s="60"/>
      <c r="BM16" s="60">
        <f t="shared" si="24"/>
        <v>0</v>
      </c>
      <c r="BN16" s="67"/>
    </row>
    <row r="17" spans="1:66" s="66" customFormat="1" ht="15" x14ac:dyDescent="0.25">
      <c r="A17" s="56">
        <v>12</v>
      </c>
      <c r="B17" s="77" t="s">
        <v>485</v>
      </c>
      <c r="C17" s="77" t="s">
        <v>486</v>
      </c>
      <c r="D17" s="77" t="s">
        <v>487</v>
      </c>
      <c r="E17" s="56">
        <f t="shared" si="26"/>
        <v>120</v>
      </c>
      <c r="F17" s="56">
        <f t="shared" si="0"/>
        <v>2</v>
      </c>
      <c r="G17" s="67"/>
      <c r="H17" s="60">
        <f t="shared" si="1"/>
        <v>3</v>
      </c>
      <c r="I17" s="60" t="str">
        <f t="shared" si="2"/>
        <v/>
      </c>
      <c r="J17" s="60" t="str">
        <f t="shared" si="3"/>
        <v/>
      </c>
      <c r="K17" s="60" t="str">
        <f t="shared" si="4"/>
        <v/>
      </c>
      <c r="L17" s="60">
        <f t="shared" si="5"/>
        <v>4</v>
      </c>
      <c r="M17" s="60" t="str">
        <f t="shared" si="6"/>
        <v/>
      </c>
      <c r="N17" s="60" t="str">
        <f t="shared" si="7"/>
        <v/>
      </c>
      <c r="O17" s="60" t="str">
        <f t="shared" si="8"/>
        <v/>
      </c>
      <c r="P17" s="67"/>
      <c r="Q17" s="56">
        <f t="shared" si="25"/>
        <v>120</v>
      </c>
      <c r="R17" s="60" t="str">
        <f t="shared" si="9"/>
        <v/>
      </c>
      <c r="S17" s="60" t="str">
        <f t="shared" si="10"/>
        <v/>
      </c>
      <c r="T17" s="60" t="str">
        <f t="shared" si="11"/>
        <v/>
      </c>
      <c r="U17" s="60" t="str">
        <f t="shared" si="12"/>
        <v/>
      </c>
      <c r="V17" s="60" t="str">
        <f t="shared" si="13"/>
        <v/>
      </c>
      <c r="W17" s="60" t="str">
        <f t="shared" si="14"/>
        <v/>
      </c>
      <c r="X17" s="60" t="str">
        <f t="shared" si="15"/>
        <v/>
      </c>
      <c r="Y17" s="60" t="str">
        <f t="shared" si="16"/>
        <v/>
      </c>
      <c r="Z17" s="67"/>
      <c r="AA17" s="60">
        <v>3</v>
      </c>
      <c r="AB17" s="60">
        <v>60</v>
      </c>
      <c r="AC17" s="60">
        <v>5</v>
      </c>
      <c r="AD17" s="60">
        <f t="shared" si="17"/>
        <v>65</v>
      </c>
      <c r="AE17" s="67"/>
      <c r="AF17" s="60"/>
      <c r="AG17" s="60"/>
      <c r="AH17" s="60"/>
      <c r="AI17" s="60">
        <f t="shared" si="18"/>
        <v>0</v>
      </c>
      <c r="AJ17" s="67"/>
      <c r="AK17" s="60"/>
      <c r="AL17" s="60"/>
      <c r="AM17" s="60"/>
      <c r="AN17" s="60">
        <f t="shared" si="19"/>
        <v>0</v>
      </c>
      <c r="AO17" s="67"/>
      <c r="AP17" s="60"/>
      <c r="AQ17" s="60"/>
      <c r="AR17" s="60"/>
      <c r="AS17" s="60">
        <f t="shared" si="20"/>
        <v>0</v>
      </c>
      <c r="AT17" s="67"/>
      <c r="AU17" s="60">
        <v>4</v>
      </c>
      <c r="AV17" s="60">
        <v>50</v>
      </c>
      <c r="AW17" s="60">
        <v>5</v>
      </c>
      <c r="AX17" s="60">
        <f t="shared" si="21"/>
        <v>55</v>
      </c>
      <c r="AY17" s="67"/>
      <c r="AZ17" s="60"/>
      <c r="BA17" s="60"/>
      <c r="BB17" s="60"/>
      <c r="BC17" s="60">
        <f t="shared" si="22"/>
        <v>0</v>
      </c>
      <c r="BD17" s="67"/>
      <c r="BE17" s="60"/>
      <c r="BF17" s="60"/>
      <c r="BG17" s="60"/>
      <c r="BH17" s="60">
        <f t="shared" si="23"/>
        <v>0</v>
      </c>
      <c r="BI17" s="67"/>
      <c r="BJ17" s="60"/>
      <c r="BK17" s="60"/>
      <c r="BL17" s="60"/>
      <c r="BM17" s="60">
        <f t="shared" si="24"/>
        <v>0</v>
      </c>
      <c r="BN17" s="67"/>
    </row>
    <row r="18" spans="1:66" s="66" customFormat="1" ht="15" x14ac:dyDescent="0.25">
      <c r="A18" s="56">
        <v>13</v>
      </c>
      <c r="B18" s="78" t="s">
        <v>642</v>
      </c>
      <c r="C18" s="78" t="s">
        <v>643</v>
      </c>
      <c r="D18" s="78" t="s">
        <v>18</v>
      </c>
      <c r="E18" s="56">
        <f t="shared" si="26"/>
        <v>105</v>
      </c>
      <c r="F18" s="56">
        <f t="shared" si="0"/>
        <v>3</v>
      </c>
      <c r="G18" s="67"/>
      <c r="H18" s="60" t="str">
        <f t="shared" si="1"/>
        <v/>
      </c>
      <c r="I18" s="60" t="str">
        <f t="shared" si="2"/>
        <v/>
      </c>
      <c r="J18" s="60" t="str">
        <f t="shared" si="3"/>
        <v>DSQ</v>
      </c>
      <c r="K18" s="60">
        <f t="shared" si="4"/>
        <v>5</v>
      </c>
      <c r="L18" s="60">
        <f t="shared" si="5"/>
        <v>5</v>
      </c>
      <c r="M18" s="60" t="str">
        <f t="shared" si="6"/>
        <v/>
      </c>
      <c r="N18" s="60" t="str">
        <f t="shared" si="7"/>
        <v/>
      </c>
      <c r="O18" s="60" t="str">
        <f t="shared" si="8"/>
        <v/>
      </c>
      <c r="P18" s="67"/>
      <c r="Q18" s="56">
        <f t="shared" si="25"/>
        <v>105</v>
      </c>
      <c r="R18" s="60" t="str">
        <f t="shared" si="9"/>
        <v/>
      </c>
      <c r="S18" s="60" t="str">
        <f t="shared" si="10"/>
        <v/>
      </c>
      <c r="T18" s="60" t="str">
        <f t="shared" si="11"/>
        <v/>
      </c>
      <c r="U18" s="60" t="str">
        <f t="shared" si="12"/>
        <v/>
      </c>
      <c r="V18" s="60" t="str">
        <f t="shared" si="13"/>
        <v/>
      </c>
      <c r="W18" s="60" t="str">
        <f t="shared" si="14"/>
        <v/>
      </c>
      <c r="X18" s="60" t="str">
        <f t="shared" si="15"/>
        <v/>
      </c>
      <c r="Y18" s="60" t="str">
        <f t="shared" si="16"/>
        <v/>
      </c>
      <c r="Z18" s="67"/>
      <c r="AA18" s="60"/>
      <c r="AB18" s="60"/>
      <c r="AC18" s="60"/>
      <c r="AD18" s="60">
        <f t="shared" si="17"/>
        <v>0</v>
      </c>
      <c r="AE18" s="67"/>
      <c r="AF18" s="60"/>
      <c r="AG18" s="60"/>
      <c r="AH18" s="60"/>
      <c r="AI18" s="60">
        <f t="shared" si="18"/>
        <v>0</v>
      </c>
      <c r="AJ18" s="67"/>
      <c r="AK18" s="79" t="s">
        <v>56</v>
      </c>
      <c r="AL18" s="60">
        <v>0</v>
      </c>
      <c r="AM18" s="60">
        <v>5</v>
      </c>
      <c r="AN18" s="60">
        <f t="shared" si="19"/>
        <v>5</v>
      </c>
      <c r="AO18" s="67"/>
      <c r="AP18" s="60">
        <v>5</v>
      </c>
      <c r="AQ18" s="60">
        <v>45</v>
      </c>
      <c r="AR18" s="60">
        <v>5</v>
      </c>
      <c r="AS18" s="60">
        <f t="shared" si="20"/>
        <v>50</v>
      </c>
      <c r="AT18" s="67"/>
      <c r="AU18" s="60">
        <v>5</v>
      </c>
      <c r="AV18" s="60">
        <v>45</v>
      </c>
      <c r="AW18" s="60">
        <v>5</v>
      </c>
      <c r="AX18" s="60">
        <f t="shared" si="21"/>
        <v>50</v>
      </c>
      <c r="AY18" s="67"/>
      <c r="AZ18" s="60"/>
      <c r="BA18" s="60"/>
      <c r="BB18" s="60"/>
      <c r="BC18" s="60">
        <f t="shared" si="22"/>
        <v>0</v>
      </c>
      <c r="BD18" s="67"/>
      <c r="BE18" s="60"/>
      <c r="BF18" s="60"/>
      <c r="BG18" s="60"/>
      <c r="BH18" s="60">
        <f t="shared" si="23"/>
        <v>0</v>
      </c>
      <c r="BI18" s="67"/>
      <c r="BJ18" s="60"/>
      <c r="BK18" s="60"/>
      <c r="BL18" s="60"/>
      <c r="BM18" s="60">
        <f t="shared" si="24"/>
        <v>0</v>
      </c>
      <c r="BN18" s="67"/>
    </row>
    <row r="19" spans="1:66" s="66" customFormat="1" ht="15" x14ac:dyDescent="0.25">
      <c r="A19" s="56">
        <v>14</v>
      </c>
      <c r="B19" s="78" t="s">
        <v>646</v>
      </c>
      <c r="C19" s="78" t="s">
        <v>647</v>
      </c>
      <c r="D19" s="78" t="s">
        <v>11</v>
      </c>
      <c r="E19" s="56">
        <f t="shared" si="26"/>
        <v>104</v>
      </c>
      <c r="F19" s="56">
        <f t="shared" si="0"/>
        <v>3</v>
      </c>
      <c r="G19" s="67"/>
      <c r="H19" s="60" t="str">
        <f t="shared" si="1"/>
        <v/>
      </c>
      <c r="I19" s="60" t="str">
        <f t="shared" si="2"/>
        <v/>
      </c>
      <c r="J19" s="60">
        <f t="shared" si="3"/>
        <v>7</v>
      </c>
      <c r="K19" s="60" t="str">
        <f t="shared" si="4"/>
        <v/>
      </c>
      <c r="L19" s="60">
        <f t="shared" si="5"/>
        <v>11</v>
      </c>
      <c r="M19" s="60">
        <f t="shared" si="6"/>
        <v>9</v>
      </c>
      <c r="N19" s="60" t="str">
        <f t="shared" si="7"/>
        <v/>
      </c>
      <c r="O19" s="60" t="str">
        <f t="shared" si="8"/>
        <v/>
      </c>
      <c r="P19" s="67"/>
      <c r="Q19" s="56">
        <f t="shared" si="25"/>
        <v>104</v>
      </c>
      <c r="R19" s="60" t="str">
        <f t="shared" si="9"/>
        <v/>
      </c>
      <c r="S19" s="60" t="str">
        <f t="shared" si="10"/>
        <v/>
      </c>
      <c r="T19" s="60" t="str">
        <f t="shared" si="11"/>
        <v/>
      </c>
      <c r="U19" s="60" t="str">
        <f t="shared" si="12"/>
        <v/>
      </c>
      <c r="V19" s="60" t="str">
        <f t="shared" si="13"/>
        <v/>
      </c>
      <c r="W19" s="60" t="str">
        <f t="shared" si="14"/>
        <v/>
      </c>
      <c r="X19" s="60" t="str">
        <f t="shared" si="15"/>
        <v/>
      </c>
      <c r="Y19" s="60" t="str">
        <f t="shared" si="16"/>
        <v/>
      </c>
      <c r="Z19" s="67"/>
      <c r="AA19" s="60"/>
      <c r="AB19" s="60"/>
      <c r="AC19" s="60"/>
      <c r="AD19" s="60">
        <f t="shared" si="17"/>
        <v>0</v>
      </c>
      <c r="AE19" s="67"/>
      <c r="AF19" s="60"/>
      <c r="AG19" s="60"/>
      <c r="AH19" s="60"/>
      <c r="AI19" s="60">
        <f t="shared" si="18"/>
        <v>0</v>
      </c>
      <c r="AJ19" s="67"/>
      <c r="AK19" s="60">
        <v>7</v>
      </c>
      <c r="AL19" s="60">
        <v>36</v>
      </c>
      <c r="AM19" s="60">
        <v>5</v>
      </c>
      <c r="AN19" s="60">
        <f t="shared" si="19"/>
        <v>41</v>
      </c>
      <c r="AO19" s="67"/>
      <c r="AP19" s="60"/>
      <c r="AQ19" s="60"/>
      <c r="AR19" s="60"/>
      <c r="AS19" s="60">
        <f t="shared" si="20"/>
        <v>0</v>
      </c>
      <c r="AT19" s="67"/>
      <c r="AU19" s="60">
        <v>11</v>
      </c>
      <c r="AV19" s="60">
        <v>24</v>
      </c>
      <c r="AW19" s="60">
        <v>5</v>
      </c>
      <c r="AX19" s="60">
        <f t="shared" si="21"/>
        <v>29</v>
      </c>
      <c r="AY19" s="67"/>
      <c r="AZ19" s="60">
        <v>9</v>
      </c>
      <c r="BA19" s="60">
        <v>29</v>
      </c>
      <c r="BB19" s="60">
        <v>5</v>
      </c>
      <c r="BC19" s="60">
        <f t="shared" si="22"/>
        <v>34</v>
      </c>
      <c r="BD19" s="67"/>
      <c r="BE19" s="68"/>
      <c r="BF19" s="60"/>
      <c r="BG19" s="60"/>
      <c r="BH19" s="60">
        <f t="shared" si="23"/>
        <v>0</v>
      </c>
      <c r="BI19" s="67"/>
      <c r="BJ19" s="60"/>
      <c r="BK19" s="60"/>
      <c r="BL19" s="60"/>
      <c r="BM19" s="60">
        <f t="shared" si="24"/>
        <v>0</v>
      </c>
      <c r="BN19" s="67"/>
    </row>
    <row r="20" spans="1:66" s="66" customFormat="1" ht="15" x14ac:dyDescent="0.25">
      <c r="A20" s="56">
        <v>15</v>
      </c>
      <c r="B20" s="78" t="s">
        <v>648</v>
      </c>
      <c r="C20" s="78" t="s">
        <v>649</v>
      </c>
      <c r="D20" s="78" t="s">
        <v>11</v>
      </c>
      <c r="E20" s="56">
        <f t="shared" si="26"/>
        <v>85</v>
      </c>
      <c r="F20" s="56">
        <f t="shared" si="0"/>
        <v>3</v>
      </c>
      <c r="G20" s="67"/>
      <c r="H20" s="60" t="str">
        <f t="shared" si="1"/>
        <v/>
      </c>
      <c r="I20" s="60" t="str">
        <f t="shared" si="2"/>
        <v/>
      </c>
      <c r="J20" s="60">
        <f t="shared" si="3"/>
        <v>4</v>
      </c>
      <c r="K20" s="60" t="str">
        <f t="shared" si="4"/>
        <v>DNF</v>
      </c>
      <c r="L20" s="60">
        <f t="shared" si="5"/>
        <v>13</v>
      </c>
      <c r="M20" s="60" t="str">
        <f t="shared" si="6"/>
        <v/>
      </c>
      <c r="N20" s="60" t="str">
        <f t="shared" si="7"/>
        <v/>
      </c>
      <c r="O20" s="60" t="str">
        <f t="shared" si="8"/>
        <v/>
      </c>
      <c r="P20" s="67"/>
      <c r="Q20" s="56">
        <f t="shared" si="25"/>
        <v>85</v>
      </c>
      <c r="R20" s="60" t="str">
        <f t="shared" si="9"/>
        <v/>
      </c>
      <c r="S20" s="60" t="str">
        <f t="shared" si="10"/>
        <v/>
      </c>
      <c r="T20" s="60" t="str">
        <f t="shared" si="11"/>
        <v/>
      </c>
      <c r="U20" s="60" t="str">
        <f t="shared" si="12"/>
        <v/>
      </c>
      <c r="V20" s="60" t="str">
        <f t="shared" si="13"/>
        <v/>
      </c>
      <c r="W20" s="60" t="str">
        <f t="shared" si="14"/>
        <v/>
      </c>
      <c r="X20" s="60" t="str">
        <f t="shared" si="15"/>
        <v/>
      </c>
      <c r="Y20" s="60" t="str">
        <f t="shared" si="16"/>
        <v/>
      </c>
      <c r="Z20" s="67"/>
      <c r="AA20" s="60"/>
      <c r="AB20" s="60"/>
      <c r="AC20" s="60"/>
      <c r="AD20" s="60">
        <f t="shared" si="17"/>
        <v>0</v>
      </c>
      <c r="AE20" s="67"/>
      <c r="AF20" s="60"/>
      <c r="AG20" s="60"/>
      <c r="AH20" s="60"/>
      <c r="AI20" s="60">
        <f t="shared" si="18"/>
        <v>0</v>
      </c>
      <c r="AJ20" s="67"/>
      <c r="AK20" s="68">
        <v>4</v>
      </c>
      <c r="AL20" s="60">
        <v>50</v>
      </c>
      <c r="AM20" s="60">
        <v>5</v>
      </c>
      <c r="AN20" s="60">
        <f t="shared" si="19"/>
        <v>55</v>
      </c>
      <c r="AO20" s="67"/>
      <c r="AP20" s="79" t="s">
        <v>126</v>
      </c>
      <c r="AQ20" s="60">
        <v>0</v>
      </c>
      <c r="AR20" s="60">
        <v>5</v>
      </c>
      <c r="AS20" s="60">
        <f t="shared" si="20"/>
        <v>5</v>
      </c>
      <c r="AT20" s="67"/>
      <c r="AU20" s="60">
        <v>13</v>
      </c>
      <c r="AV20" s="60">
        <v>20</v>
      </c>
      <c r="AW20" s="60">
        <v>5</v>
      </c>
      <c r="AX20" s="60">
        <f t="shared" si="21"/>
        <v>25</v>
      </c>
      <c r="AY20" s="67"/>
      <c r="AZ20" s="60"/>
      <c r="BA20" s="60"/>
      <c r="BB20" s="60"/>
      <c r="BC20" s="60">
        <f t="shared" si="22"/>
        <v>0</v>
      </c>
      <c r="BD20" s="67"/>
      <c r="BE20" s="60"/>
      <c r="BF20" s="60"/>
      <c r="BG20" s="60"/>
      <c r="BH20" s="60">
        <f t="shared" si="23"/>
        <v>0</v>
      </c>
      <c r="BI20" s="67"/>
      <c r="BJ20" s="60"/>
      <c r="BK20" s="60"/>
      <c r="BL20" s="60"/>
      <c r="BM20" s="60">
        <f t="shared" si="24"/>
        <v>0</v>
      </c>
      <c r="BN20" s="67"/>
    </row>
    <row r="21" spans="1:66" s="66" customFormat="1" ht="15" x14ac:dyDescent="0.25">
      <c r="A21" s="56">
        <f>IF(E21&lt;E20,#REF!,A20)</f>
        <v>15</v>
      </c>
      <c r="B21" s="87" t="s">
        <v>686</v>
      </c>
      <c r="C21" s="66" t="s">
        <v>687</v>
      </c>
      <c r="D21" s="87" t="s">
        <v>613</v>
      </c>
      <c r="E21" s="56">
        <f t="shared" si="26"/>
        <v>85</v>
      </c>
      <c r="F21" s="56">
        <f t="shared" si="0"/>
        <v>1</v>
      </c>
      <c r="G21" s="67"/>
      <c r="H21" s="60" t="str">
        <f t="shared" si="1"/>
        <v/>
      </c>
      <c r="I21" s="60" t="str">
        <f t="shared" si="2"/>
        <v/>
      </c>
      <c r="J21" s="60" t="str">
        <f t="shared" si="3"/>
        <v/>
      </c>
      <c r="K21" s="60" t="str">
        <f t="shared" si="4"/>
        <v/>
      </c>
      <c r="L21" s="60" t="str">
        <f t="shared" si="5"/>
        <v/>
      </c>
      <c r="M21" s="60" t="str">
        <f>IF(AU21="","",AU21)</f>
        <v/>
      </c>
      <c r="N21" s="60">
        <f>IF(AZ21="","",AZ21)</f>
        <v>2</v>
      </c>
      <c r="O21" s="60" t="str">
        <f>IF(BE21="","",BE21)</f>
        <v/>
      </c>
      <c r="P21" s="67"/>
      <c r="Q21" s="56">
        <f t="shared" si="25"/>
        <v>85</v>
      </c>
      <c r="R21" s="60" t="str">
        <f t="shared" si="9"/>
        <v/>
      </c>
      <c r="S21" s="60" t="str">
        <f t="shared" si="10"/>
        <v/>
      </c>
      <c r="T21" s="60" t="str">
        <f t="shared" si="11"/>
        <v/>
      </c>
      <c r="U21" s="60" t="str">
        <f t="shared" si="12"/>
        <v/>
      </c>
      <c r="V21" s="60" t="str">
        <f t="shared" si="13"/>
        <v/>
      </c>
      <c r="W21" s="60" t="str">
        <f t="shared" si="14"/>
        <v/>
      </c>
      <c r="X21" s="60" t="str">
        <f t="shared" si="15"/>
        <v/>
      </c>
      <c r="Y21" s="60" t="str">
        <f t="shared" si="16"/>
        <v/>
      </c>
      <c r="Z21" s="67"/>
      <c r="AA21" s="60"/>
      <c r="AB21" s="60"/>
      <c r="AC21" s="60"/>
      <c r="AD21" s="60">
        <f t="shared" si="17"/>
        <v>0</v>
      </c>
      <c r="AE21" s="67"/>
      <c r="AF21" s="60"/>
      <c r="AG21" s="60"/>
      <c r="AH21" s="60"/>
      <c r="AI21" s="60">
        <f t="shared" si="18"/>
        <v>0</v>
      </c>
      <c r="AJ21" s="67"/>
      <c r="AK21" s="60"/>
      <c r="AL21" s="60"/>
      <c r="AM21" s="60"/>
      <c r="AN21" s="60">
        <f t="shared" si="19"/>
        <v>0</v>
      </c>
      <c r="AO21" s="67"/>
      <c r="AP21" s="68"/>
      <c r="AQ21" s="60"/>
      <c r="AR21" s="60"/>
      <c r="AS21" s="60">
        <f t="shared" si="20"/>
        <v>0</v>
      </c>
      <c r="AT21" s="67"/>
      <c r="AU21" s="60"/>
      <c r="AV21" s="60"/>
      <c r="AW21" s="60"/>
      <c r="AX21" s="60">
        <f t="shared" si="21"/>
        <v>0</v>
      </c>
      <c r="AY21" s="67"/>
      <c r="AZ21" s="60">
        <v>2</v>
      </c>
      <c r="BA21" s="60">
        <v>80</v>
      </c>
      <c r="BB21" s="60">
        <v>5</v>
      </c>
      <c r="BC21" s="60">
        <f t="shared" si="22"/>
        <v>85</v>
      </c>
      <c r="BD21" s="67"/>
      <c r="BE21" s="60"/>
      <c r="BF21" s="60"/>
      <c r="BG21" s="60"/>
      <c r="BH21" s="60">
        <f t="shared" si="23"/>
        <v>0</v>
      </c>
      <c r="BI21" s="67"/>
      <c r="BJ21" s="60"/>
      <c r="BK21" s="60"/>
      <c r="BL21" s="60"/>
      <c r="BM21" s="60">
        <f t="shared" si="24"/>
        <v>0</v>
      </c>
      <c r="BN21" s="67"/>
    </row>
    <row r="22" spans="1:66" s="66" customFormat="1" ht="15" x14ac:dyDescent="0.25">
      <c r="A22" s="56">
        <v>17</v>
      </c>
      <c r="B22" s="77" t="s">
        <v>500</v>
      </c>
      <c r="C22" s="77" t="s">
        <v>469</v>
      </c>
      <c r="D22" s="77" t="s">
        <v>249</v>
      </c>
      <c r="E22" s="56">
        <f t="shared" si="26"/>
        <v>82</v>
      </c>
      <c r="F22" s="56">
        <f t="shared" si="0"/>
        <v>2</v>
      </c>
      <c r="G22" s="67"/>
      <c r="H22" s="60">
        <f t="shared" si="1"/>
        <v>8</v>
      </c>
      <c r="I22" s="60">
        <f t="shared" si="2"/>
        <v>6</v>
      </c>
      <c r="J22" s="60" t="str">
        <f t="shared" si="3"/>
        <v/>
      </c>
      <c r="K22" s="60" t="str">
        <f t="shared" si="4"/>
        <v/>
      </c>
      <c r="L22" s="60" t="str">
        <f t="shared" si="5"/>
        <v/>
      </c>
      <c r="M22" s="60" t="str">
        <f>IF(AZ22="","",AZ22)</f>
        <v/>
      </c>
      <c r="N22" s="60" t="str">
        <f>IF(BE22="","",BE22)</f>
        <v/>
      </c>
      <c r="O22" s="60" t="str">
        <f>IF(BJ22="","",BJ22)</f>
        <v/>
      </c>
      <c r="P22" s="67"/>
      <c r="Q22" s="56">
        <f t="shared" si="25"/>
        <v>82</v>
      </c>
      <c r="R22" s="60" t="str">
        <f t="shared" si="9"/>
        <v/>
      </c>
      <c r="S22" s="60" t="str">
        <f t="shared" si="10"/>
        <v/>
      </c>
      <c r="T22" s="60" t="str">
        <f t="shared" si="11"/>
        <v/>
      </c>
      <c r="U22" s="60" t="str">
        <f t="shared" si="12"/>
        <v/>
      </c>
      <c r="V22" s="60" t="str">
        <f t="shared" si="13"/>
        <v/>
      </c>
      <c r="W22" s="60" t="str">
        <f t="shared" si="14"/>
        <v/>
      </c>
      <c r="X22" s="60" t="str">
        <f t="shared" si="15"/>
        <v/>
      </c>
      <c r="Y22" s="60" t="str">
        <f t="shared" si="16"/>
        <v/>
      </c>
      <c r="Z22" s="67"/>
      <c r="AA22" s="60">
        <v>8</v>
      </c>
      <c r="AB22" s="60">
        <v>32</v>
      </c>
      <c r="AC22" s="60">
        <v>5</v>
      </c>
      <c r="AD22" s="60">
        <f t="shared" si="17"/>
        <v>37</v>
      </c>
      <c r="AE22" s="67"/>
      <c r="AF22" s="60">
        <v>6</v>
      </c>
      <c r="AG22" s="60">
        <v>40</v>
      </c>
      <c r="AH22" s="60">
        <v>5</v>
      </c>
      <c r="AI22" s="60">
        <f t="shared" si="18"/>
        <v>45</v>
      </c>
      <c r="AJ22" s="67"/>
      <c r="AK22" s="60"/>
      <c r="AL22" s="60"/>
      <c r="AM22" s="60"/>
      <c r="AN22" s="60">
        <f t="shared" si="19"/>
        <v>0</v>
      </c>
      <c r="AO22" s="67"/>
      <c r="AP22" s="60"/>
      <c r="AQ22" s="60"/>
      <c r="AR22" s="60"/>
      <c r="AS22" s="60">
        <f t="shared" si="20"/>
        <v>0</v>
      </c>
      <c r="AT22" s="67"/>
      <c r="AU22" s="60"/>
      <c r="AV22" s="60"/>
      <c r="AW22" s="60"/>
      <c r="AX22" s="60">
        <f t="shared" si="21"/>
        <v>0</v>
      </c>
      <c r="AY22" s="67"/>
      <c r="AZ22" s="60"/>
      <c r="BA22" s="60"/>
      <c r="BB22" s="60"/>
      <c r="BC22" s="60">
        <f t="shared" si="22"/>
        <v>0</v>
      </c>
      <c r="BD22" s="67"/>
      <c r="BE22" s="60"/>
      <c r="BF22" s="60"/>
      <c r="BG22" s="60"/>
      <c r="BH22" s="60">
        <f t="shared" si="23"/>
        <v>0</v>
      </c>
      <c r="BI22" s="67"/>
      <c r="BJ22" s="60"/>
      <c r="BK22" s="60"/>
      <c r="BL22" s="60"/>
      <c r="BM22" s="60">
        <f t="shared" si="24"/>
        <v>0</v>
      </c>
      <c r="BN22" s="67"/>
    </row>
    <row r="23" spans="1:66" s="66" customFormat="1" ht="15" x14ac:dyDescent="0.25">
      <c r="A23" s="56">
        <v>18</v>
      </c>
      <c r="B23" s="78" t="s">
        <v>650</v>
      </c>
      <c r="C23" s="78" t="s">
        <v>453</v>
      </c>
      <c r="D23" s="78" t="s">
        <v>11</v>
      </c>
      <c r="E23" s="56">
        <f t="shared" si="26"/>
        <v>53</v>
      </c>
      <c r="F23" s="56">
        <f t="shared" si="0"/>
        <v>3</v>
      </c>
      <c r="G23" s="67"/>
      <c r="H23" s="60" t="str">
        <f t="shared" si="1"/>
        <v/>
      </c>
      <c r="I23" s="60" t="str">
        <f t="shared" si="2"/>
        <v/>
      </c>
      <c r="J23" s="60" t="str">
        <f t="shared" si="3"/>
        <v>DNF</v>
      </c>
      <c r="K23" s="60">
        <f t="shared" si="4"/>
        <v>11</v>
      </c>
      <c r="L23" s="60">
        <f t="shared" si="5"/>
        <v>17</v>
      </c>
      <c r="M23" s="60" t="str">
        <f>IF(AZ23="","",AZ23)</f>
        <v/>
      </c>
      <c r="N23" s="60" t="str">
        <f>IF(BE23="","",BE23)</f>
        <v/>
      </c>
      <c r="O23" s="60" t="str">
        <f>IF(BJ23="","",BJ23)</f>
        <v/>
      </c>
      <c r="P23" s="67"/>
      <c r="Q23" s="56">
        <f t="shared" si="25"/>
        <v>53</v>
      </c>
      <c r="R23" s="60" t="str">
        <f t="shared" si="9"/>
        <v/>
      </c>
      <c r="S23" s="60" t="str">
        <f t="shared" si="10"/>
        <v/>
      </c>
      <c r="T23" s="60" t="str">
        <f t="shared" si="11"/>
        <v/>
      </c>
      <c r="U23" s="60" t="str">
        <f t="shared" si="12"/>
        <v/>
      </c>
      <c r="V23" s="60" t="str">
        <f t="shared" si="13"/>
        <v/>
      </c>
      <c r="W23" s="60" t="str">
        <f t="shared" si="14"/>
        <v/>
      </c>
      <c r="X23" s="60" t="str">
        <f t="shared" si="15"/>
        <v/>
      </c>
      <c r="Y23" s="60" t="str">
        <f t="shared" si="16"/>
        <v/>
      </c>
      <c r="Z23" s="67"/>
      <c r="AA23" s="60"/>
      <c r="AB23" s="60"/>
      <c r="AC23" s="60"/>
      <c r="AD23" s="60">
        <f t="shared" si="17"/>
        <v>0</v>
      </c>
      <c r="AE23" s="67"/>
      <c r="AF23" s="60"/>
      <c r="AG23" s="60"/>
      <c r="AH23" s="60"/>
      <c r="AI23" s="60">
        <f t="shared" si="18"/>
        <v>0</v>
      </c>
      <c r="AJ23" s="67"/>
      <c r="AK23" s="79" t="s">
        <v>126</v>
      </c>
      <c r="AL23" s="60">
        <v>0</v>
      </c>
      <c r="AM23" s="60">
        <v>5</v>
      </c>
      <c r="AN23" s="60">
        <f t="shared" si="19"/>
        <v>5</v>
      </c>
      <c r="AO23" s="67"/>
      <c r="AP23" s="60">
        <v>11</v>
      </c>
      <c r="AQ23" s="60">
        <v>24</v>
      </c>
      <c r="AR23" s="60">
        <v>5</v>
      </c>
      <c r="AS23" s="60">
        <f t="shared" si="20"/>
        <v>29</v>
      </c>
      <c r="AT23" s="67"/>
      <c r="AU23" s="60">
        <v>17</v>
      </c>
      <c r="AV23" s="60">
        <v>14</v>
      </c>
      <c r="AW23" s="60">
        <v>5</v>
      </c>
      <c r="AX23" s="60">
        <f t="shared" si="21"/>
        <v>19</v>
      </c>
      <c r="AY23" s="67"/>
      <c r="AZ23" s="60"/>
      <c r="BA23" s="60"/>
      <c r="BB23" s="60"/>
      <c r="BC23" s="60">
        <f t="shared" si="22"/>
        <v>0</v>
      </c>
      <c r="BD23" s="67"/>
      <c r="BE23" s="68"/>
      <c r="BF23" s="60"/>
      <c r="BG23" s="60"/>
      <c r="BH23" s="60">
        <f t="shared" si="23"/>
        <v>0</v>
      </c>
      <c r="BI23" s="67"/>
      <c r="BJ23" s="60"/>
      <c r="BK23" s="60"/>
      <c r="BL23" s="60"/>
      <c r="BM23" s="60">
        <f t="shared" si="24"/>
        <v>0</v>
      </c>
      <c r="BN23" s="67"/>
    </row>
    <row r="24" spans="1:66" s="66" customFormat="1" ht="15" x14ac:dyDescent="0.25">
      <c r="A24" s="56">
        <v>19</v>
      </c>
      <c r="B24" s="78" t="s">
        <v>644</v>
      </c>
      <c r="C24" s="78" t="s">
        <v>645</v>
      </c>
      <c r="D24" s="78" t="s">
        <v>11</v>
      </c>
      <c r="E24" s="56">
        <f t="shared" si="26"/>
        <v>50</v>
      </c>
      <c r="F24" s="56">
        <f t="shared" si="0"/>
        <v>2</v>
      </c>
      <c r="G24" s="67"/>
      <c r="H24" s="60" t="str">
        <f t="shared" si="1"/>
        <v/>
      </c>
      <c r="I24" s="60" t="str">
        <f t="shared" si="2"/>
        <v/>
      </c>
      <c r="J24" s="60">
        <f t="shared" si="3"/>
        <v>12</v>
      </c>
      <c r="K24" s="60" t="str">
        <f t="shared" si="4"/>
        <v/>
      </c>
      <c r="L24" s="60">
        <f t="shared" si="5"/>
        <v>14</v>
      </c>
      <c r="M24" s="60" t="str">
        <f>IF(AZ24="","",AZ24)</f>
        <v/>
      </c>
      <c r="N24" s="60" t="str">
        <f>IF(BE24="","",BE24)</f>
        <v/>
      </c>
      <c r="O24" s="60" t="str">
        <f>IF(BJ24="","",BJ24)</f>
        <v/>
      </c>
      <c r="P24" s="67"/>
      <c r="Q24" s="56">
        <f t="shared" si="25"/>
        <v>50</v>
      </c>
      <c r="R24" s="60" t="str">
        <f t="shared" si="9"/>
        <v/>
      </c>
      <c r="S24" s="60" t="str">
        <f t="shared" si="10"/>
        <v/>
      </c>
      <c r="T24" s="60" t="str">
        <f t="shared" si="11"/>
        <v/>
      </c>
      <c r="U24" s="60" t="str">
        <f t="shared" si="12"/>
        <v/>
      </c>
      <c r="V24" s="60" t="str">
        <f t="shared" si="13"/>
        <v/>
      </c>
      <c r="W24" s="60" t="str">
        <f t="shared" si="14"/>
        <v/>
      </c>
      <c r="X24" s="60" t="str">
        <f t="shared" si="15"/>
        <v/>
      </c>
      <c r="Y24" s="60" t="str">
        <f t="shared" si="16"/>
        <v/>
      </c>
      <c r="Z24" s="67"/>
      <c r="AA24" s="60"/>
      <c r="AB24" s="60"/>
      <c r="AC24" s="60"/>
      <c r="AD24" s="60">
        <f t="shared" si="17"/>
        <v>0</v>
      </c>
      <c r="AE24" s="67"/>
      <c r="AF24" s="60"/>
      <c r="AG24" s="60"/>
      <c r="AH24" s="60"/>
      <c r="AI24" s="60">
        <f t="shared" si="18"/>
        <v>0</v>
      </c>
      <c r="AJ24" s="67"/>
      <c r="AK24" s="60">
        <v>12</v>
      </c>
      <c r="AL24" s="60">
        <v>22</v>
      </c>
      <c r="AM24" s="60">
        <v>5</v>
      </c>
      <c r="AN24" s="60">
        <f t="shared" si="19"/>
        <v>27</v>
      </c>
      <c r="AO24" s="67"/>
      <c r="AP24" s="60"/>
      <c r="AQ24" s="60"/>
      <c r="AR24" s="60"/>
      <c r="AS24" s="60">
        <f t="shared" si="20"/>
        <v>0</v>
      </c>
      <c r="AT24" s="67"/>
      <c r="AU24" s="60">
        <v>14</v>
      </c>
      <c r="AV24" s="60">
        <v>18</v>
      </c>
      <c r="AW24" s="60">
        <v>5</v>
      </c>
      <c r="AX24" s="60">
        <f t="shared" si="21"/>
        <v>23</v>
      </c>
      <c r="AY24" s="67"/>
      <c r="AZ24" s="60"/>
      <c r="BA24" s="60"/>
      <c r="BB24" s="60"/>
      <c r="BC24" s="60">
        <f t="shared" si="22"/>
        <v>0</v>
      </c>
      <c r="BD24" s="67"/>
      <c r="BE24" s="60"/>
      <c r="BF24" s="60"/>
      <c r="BG24" s="60"/>
      <c r="BH24" s="60">
        <f t="shared" si="23"/>
        <v>0</v>
      </c>
      <c r="BI24" s="67"/>
      <c r="BJ24" s="60"/>
      <c r="BK24" s="60"/>
      <c r="BL24" s="60"/>
      <c r="BM24" s="60">
        <f t="shared" si="24"/>
        <v>0</v>
      </c>
      <c r="BN24" s="67"/>
    </row>
    <row r="25" spans="1:66" s="66" customFormat="1" ht="15" x14ac:dyDescent="0.25">
      <c r="A25" s="56">
        <v>20</v>
      </c>
      <c r="B25" s="77" t="s">
        <v>504</v>
      </c>
      <c r="C25" s="77" t="s">
        <v>453</v>
      </c>
      <c r="D25" s="77" t="s">
        <v>249</v>
      </c>
      <c r="E25" s="56">
        <f t="shared" si="26"/>
        <v>46</v>
      </c>
      <c r="F25" s="56">
        <f t="shared" si="0"/>
        <v>2</v>
      </c>
      <c r="G25" s="67"/>
      <c r="H25" s="60" t="str">
        <f t="shared" si="1"/>
        <v/>
      </c>
      <c r="I25" s="60" t="str">
        <f t="shared" si="2"/>
        <v>DSQ</v>
      </c>
      <c r="J25" s="60" t="str">
        <f t="shared" si="3"/>
        <v/>
      </c>
      <c r="K25" s="60" t="str">
        <f t="shared" si="4"/>
        <v/>
      </c>
      <c r="L25" s="60">
        <f t="shared" si="5"/>
        <v>7</v>
      </c>
      <c r="M25" s="60" t="str">
        <f>IF(AZ25="","",AZ25)</f>
        <v/>
      </c>
      <c r="N25" s="60" t="str">
        <f>IF(BE25="","",BE25)</f>
        <v/>
      </c>
      <c r="O25" s="60" t="str">
        <f>IF(BJ25="","",BJ25)</f>
        <v/>
      </c>
      <c r="P25" s="67"/>
      <c r="Q25" s="56">
        <f t="shared" si="25"/>
        <v>46</v>
      </c>
      <c r="R25" s="60" t="str">
        <f t="shared" si="9"/>
        <v/>
      </c>
      <c r="S25" s="60" t="str">
        <f t="shared" si="10"/>
        <v/>
      </c>
      <c r="T25" s="60" t="str">
        <f t="shared" si="11"/>
        <v/>
      </c>
      <c r="U25" s="60" t="str">
        <f t="shared" si="12"/>
        <v/>
      </c>
      <c r="V25" s="60" t="str">
        <f t="shared" si="13"/>
        <v/>
      </c>
      <c r="W25" s="60" t="str">
        <f t="shared" si="14"/>
        <v/>
      </c>
      <c r="X25" s="60" t="str">
        <f t="shared" si="15"/>
        <v/>
      </c>
      <c r="Y25" s="60" t="str">
        <f t="shared" si="16"/>
        <v/>
      </c>
      <c r="Z25" s="67"/>
      <c r="AA25" s="60"/>
      <c r="AB25" s="60"/>
      <c r="AC25" s="60"/>
      <c r="AD25" s="60">
        <f t="shared" si="17"/>
        <v>0</v>
      </c>
      <c r="AE25" s="67"/>
      <c r="AF25" s="76" t="s">
        <v>56</v>
      </c>
      <c r="AG25" s="60">
        <v>0</v>
      </c>
      <c r="AH25" s="60">
        <v>5</v>
      </c>
      <c r="AI25" s="60">
        <f t="shared" si="18"/>
        <v>5</v>
      </c>
      <c r="AJ25" s="67"/>
      <c r="AK25" s="60"/>
      <c r="AL25" s="60"/>
      <c r="AM25" s="60"/>
      <c r="AN25" s="60">
        <f t="shared" si="19"/>
        <v>0</v>
      </c>
      <c r="AO25" s="67"/>
      <c r="AP25" s="60"/>
      <c r="AQ25" s="60"/>
      <c r="AR25" s="60"/>
      <c r="AS25" s="60">
        <f t="shared" si="20"/>
        <v>0</v>
      </c>
      <c r="AT25" s="67"/>
      <c r="AU25" s="60">
        <v>7</v>
      </c>
      <c r="AV25" s="60">
        <v>36</v>
      </c>
      <c r="AW25" s="60">
        <v>5</v>
      </c>
      <c r="AX25" s="60">
        <f t="shared" si="21"/>
        <v>41</v>
      </c>
      <c r="AY25" s="67"/>
      <c r="AZ25" s="60"/>
      <c r="BA25" s="60"/>
      <c r="BB25" s="60"/>
      <c r="BC25" s="60">
        <f t="shared" si="22"/>
        <v>0</v>
      </c>
      <c r="BD25" s="67"/>
      <c r="BE25" s="60"/>
      <c r="BF25" s="60"/>
      <c r="BG25" s="60"/>
      <c r="BH25" s="60">
        <f t="shared" si="23"/>
        <v>0</v>
      </c>
      <c r="BI25" s="67"/>
      <c r="BJ25" s="60"/>
      <c r="BK25" s="60"/>
      <c r="BL25" s="60"/>
      <c r="BM25" s="60">
        <f t="shared" si="24"/>
        <v>0</v>
      </c>
      <c r="BN25" s="67"/>
    </row>
    <row r="26" spans="1:66" s="66" customFormat="1" ht="15" x14ac:dyDescent="0.25">
      <c r="A26" s="56">
        <v>21</v>
      </c>
      <c r="B26" s="77" t="s">
        <v>676</v>
      </c>
      <c r="C26" s="77" t="s">
        <v>164</v>
      </c>
      <c r="D26" s="77" t="s">
        <v>11</v>
      </c>
      <c r="E26" s="56">
        <f t="shared" si="26"/>
        <v>45</v>
      </c>
      <c r="F26" s="56">
        <f t="shared" si="0"/>
        <v>2</v>
      </c>
      <c r="G26" s="67"/>
      <c r="H26" s="60" t="str">
        <f t="shared" si="1"/>
        <v/>
      </c>
      <c r="I26" s="60" t="str">
        <f t="shared" si="2"/>
        <v/>
      </c>
      <c r="J26" s="60" t="str">
        <f t="shared" si="3"/>
        <v/>
      </c>
      <c r="K26" s="60">
        <f t="shared" si="4"/>
        <v>12</v>
      </c>
      <c r="L26" s="60">
        <f t="shared" si="5"/>
        <v>18</v>
      </c>
      <c r="M26" s="60">
        <f>IF(AU26="","",AU26)</f>
        <v>18</v>
      </c>
      <c r="N26" s="60" t="str">
        <f>IF(AZ26="","",AZ26)</f>
        <v/>
      </c>
      <c r="O26" s="60" t="str">
        <f>IF(BE26="","",BE26)</f>
        <v/>
      </c>
      <c r="P26" s="67"/>
      <c r="Q26" s="56">
        <f t="shared" si="25"/>
        <v>45</v>
      </c>
      <c r="R26" s="60" t="str">
        <f t="shared" si="9"/>
        <v/>
      </c>
      <c r="S26" s="60" t="str">
        <f t="shared" si="10"/>
        <v/>
      </c>
      <c r="T26" s="60" t="str">
        <f t="shared" si="11"/>
        <v/>
      </c>
      <c r="U26" s="60" t="str">
        <f t="shared" si="12"/>
        <v/>
      </c>
      <c r="V26" s="60" t="str">
        <f t="shared" si="13"/>
        <v/>
      </c>
      <c r="W26" s="60" t="str">
        <f t="shared" si="14"/>
        <v/>
      </c>
      <c r="X26" s="60" t="str">
        <f t="shared" si="15"/>
        <v/>
      </c>
      <c r="Y26" s="60" t="str">
        <f t="shared" si="16"/>
        <v/>
      </c>
      <c r="Z26" s="67"/>
      <c r="AA26" s="60"/>
      <c r="AB26" s="60"/>
      <c r="AC26" s="60"/>
      <c r="AD26" s="60">
        <f t="shared" si="17"/>
        <v>0</v>
      </c>
      <c r="AE26" s="67"/>
      <c r="AF26" s="60"/>
      <c r="AG26" s="60"/>
      <c r="AH26" s="60"/>
      <c r="AI26" s="60">
        <f t="shared" si="18"/>
        <v>0</v>
      </c>
      <c r="AJ26" s="67"/>
      <c r="AK26" s="60"/>
      <c r="AL26" s="60"/>
      <c r="AM26" s="60"/>
      <c r="AN26" s="60">
        <f t="shared" si="19"/>
        <v>0</v>
      </c>
      <c r="AO26" s="67"/>
      <c r="AP26" s="60">
        <v>12</v>
      </c>
      <c r="AQ26" s="60">
        <v>22</v>
      </c>
      <c r="AR26" s="60">
        <v>5</v>
      </c>
      <c r="AS26" s="60">
        <f t="shared" si="20"/>
        <v>27</v>
      </c>
      <c r="AT26" s="67"/>
      <c r="AU26" s="60">
        <v>18</v>
      </c>
      <c r="AV26" s="60">
        <v>13</v>
      </c>
      <c r="AW26" s="60">
        <v>5</v>
      </c>
      <c r="AX26" s="60">
        <f t="shared" si="21"/>
        <v>18</v>
      </c>
      <c r="AY26" s="67"/>
      <c r="AZ26" s="60"/>
      <c r="BA26" s="60"/>
      <c r="BB26" s="60"/>
      <c r="BC26" s="60">
        <f t="shared" si="22"/>
        <v>0</v>
      </c>
      <c r="BD26" s="67"/>
      <c r="BE26" s="60"/>
      <c r="BF26" s="60"/>
      <c r="BG26" s="60"/>
      <c r="BH26" s="60">
        <f t="shared" si="23"/>
        <v>0</v>
      </c>
      <c r="BI26" s="67"/>
      <c r="BJ26" s="60"/>
      <c r="BK26" s="60"/>
      <c r="BL26" s="60"/>
      <c r="BM26" s="60">
        <f t="shared" si="24"/>
        <v>0</v>
      </c>
      <c r="BN26" s="67"/>
    </row>
    <row r="27" spans="1:66" s="66" customFormat="1" ht="15" x14ac:dyDescent="0.25">
      <c r="A27" s="56">
        <v>22</v>
      </c>
      <c r="B27" s="78" t="s">
        <v>654</v>
      </c>
      <c r="C27" s="78" t="s">
        <v>653</v>
      </c>
      <c r="D27" s="78" t="s">
        <v>11</v>
      </c>
      <c r="E27" s="56">
        <f t="shared" si="26"/>
        <v>37</v>
      </c>
      <c r="F27" s="56">
        <f t="shared" si="0"/>
        <v>1</v>
      </c>
      <c r="G27" s="67"/>
      <c r="H27" s="60" t="str">
        <f t="shared" si="1"/>
        <v/>
      </c>
      <c r="I27" s="60" t="str">
        <f t="shared" si="2"/>
        <v/>
      </c>
      <c r="J27" s="60">
        <f t="shared" si="3"/>
        <v>8</v>
      </c>
      <c r="K27" s="60" t="str">
        <f t="shared" si="4"/>
        <v/>
      </c>
      <c r="L27" s="60" t="str">
        <f t="shared" si="5"/>
        <v/>
      </c>
      <c r="M27" s="60" t="str">
        <f>IF(AZ27="","",AZ27)</f>
        <v/>
      </c>
      <c r="N27" s="60" t="str">
        <f>IF(BE27="","",BE27)</f>
        <v/>
      </c>
      <c r="O27" s="60" t="str">
        <f>IF(BJ27="","",BJ27)</f>
        <v/>
      </c>
      <c r="P27" s="67"/>
      <c r="Q27" s="56">
        <f t="shared" si="25"/>
        <v>37</v>
      </c>
      <c r="R27" s="60" t="str">
        <f t="shared" si="9"/>
        <v/>
      </c>
      <c r="S27" s="60" t="str">
        <f t="shared" si="10"/>
        <v/>
      </c>
      <c r="T27" s="60" t="str">
        <f t="shared" si="11"/>
        <v/>
      </c>
      <c r="U27" s="60" t="str">
        <f t="shared" si="12"/>
        <v/>
      </c>
      <c r="V27" s="60" t="str">
        <f t="shared" si="13"/>
        <v/>
      </c>
      <c r="W27" s="60" t="str">
        <f t="shared" si="14"/>
        <v/>
      </c>
      <c r="X27" s="60" t="str">
        <f t="shared" si="15"/>
        <v/>
      </c>
      <c r="Y27" s="60" t="str">
        <f t="shared" si="16"/>
        <v/>
      </c>
      <c r="Z27" s="67"/>
      <c r="AA27" s="60"/>
      <c r="AB27" s="60"/>
      <c r="AC27" s="60"/>
      <c r="AD27" s="60">
        <f t="shared" si="17"/>
        <v>0</v>
      </c>
      <c r="AE27" s="67"/>
      <c r="AF27" s="60"/>
      <c r="AG27" s="60"/>
      <c r="AH27" s="60"/>
      <c r="AI27" s="60">
        <f t="shared" si="18"/>
        <v>0</v>
      </c>
      <c r="AJ27" s="67"/>
      <c r="AK27" s="60">
        <v>8</v>
      </c>
      <c r="AL27" s="60">
        <v>32</v>
      </c>
      <c r="AM27" s="60">
        <v>5</v>
      </c>
      <c r="AN27" s="60">
        <f t="shared" si="19"/>
        <v>37</v>
      </c>
      <c r="AO27" s="67"/>
      <c r="AP27" s="60"/>
      <c r="AQ27" s="60"/>
      <c r="AR27" s="60"/>
      <c r="AS27" s="60">
        <f t="shared" si="20"/>
        <v>0</v>
      </c>
      <c r="AT27" s="67"/>
      <c r="AU27" s="60"/>
      <c r="AV27" s="60"/>
      <c r="AW27" s="60"/>
      <c r="AX27" s="60">
        <f t="shared" si="21"/>
        <v>0</v>
      </c>
      <c r="AY27" s="67"/>
      <c r="AZ27" s="60"/>
      <c r="BA27" s="60"/>
      <c r="BB27" s="60"/>
      <c r="BC27" s="60">
        <f t="shared" si="22"/>
        <v>0</v>
      </c>
      <c r="BD27" s="67"/>
      <c r="BE27" s="60"/>
      <c r="BF27" s="60"/>
      <c r="BG27" s="60"/>
      <c r="BH27" s="60">
        <f t="shared" si="23"/>
        <v>0</v>
      </c>
      <c r="BI27" s="67"/>
      <c r="BJ27" s="60"/>
      <c r="BK27" s="60"/>
      <c r="BL27" s="60"/>
      <c r="BM27" s="60">
        <f t="shared" si="24"/>
        <v>0</v>
      </c>
      <c r="BN27" s="67"/>
    </row>
    <row r="28" spans="1:66" s="66" customFormat="1" ht="15" x14ac:dyDescent="0.25">
      <c r="A28" s="56">
        <v>23</v>
      </c>
      <c r="B28" s="87" t="s">
        <v>688</v>
      </c>
      <c r="C28" s="87" t="s">
        <v>689</v>
      </c>
      <c r="D28" s="87" t="s">
        <v>120</v>
      </c>
      <c r="E28" s="56">
        <f t="shared" si="26"/>
        <v>31</v>
      </c>
      <c r="F28" s="56">
        <f t="shared" si="0"/>
        <v>1</v>
      </c>
      <c r="G28" s="67"/>
      <c r="H28" s="60" t="str">
        <f t="shared" si="1"/>
        <v/>
      </c>
      <c r="I28" s="60" t="str">
        <f t="shared" si="2"/>
        <v/>
      </c>
      <c r="J28" s="60" t="str">
        <f t="shared" si="3"/>
        <v/>
      </c>
      <c r="K28" s="60" t="str">
        <f t="shared" si="4"/>
        <v/>
      </c>
      <c r="L28" s="60" t="str">
        <f t="shared" si="5"/>
        <v/>
      </c>
      <c r="M28" s="60" t="str">
        <f>IF(AU28="","",AU28)</f>
        <v/>
      </c>
      <c r="N28" s="60">
        <f>IF(AZ28="","",AZ28)</f>
        <v>10</v>
      </c>
      <c r="O28" s="60" t="str">
        <f>IF(BE28="","",BE28)</f>
        <v/>
      </c>
      <c r="P28" s="67"/>
      <c r="Q28" s="56">
        <f t="shared" si="25"/>
        <v>31</v>
      </c>
      <c r="R28" s="60" t="str">
        <f t="shared" si="9"/>
        <v/>
      </c>
      <c r="S28" s="60" t="str">
        <f t="shared" si="10"/>
        <v/>
      </c>
      <c r="T28" s="60" t="str">
        <f t="shared" si="11"/>
        <v/>
      </c>
      <c r="U28" s="60" t="str">
        <f t="shared" si="12"/>
        <v/>
      </c>
      <c r="V28" s="60" t="str">
        <f t="shared" si="13"/>
        <v/>
      </c>
      <c r="W28" s="60" t="str">
        <f t="shared" si="14"/>
        <v/>
      </c>
      <c r="X28" s="60" t="str">
        <f t="shared" si="15"/>
        <v/>
      </c>
      <c r="Y28" s="60" t="str">
        <f t="shared" si="16"/>
        <v/>
      </c>
      <c r="Z28" s="67"/>
      <c r="AA28" s="60"/>
      <c r="AB28" s="60"/>
      <c r="AC28" s="60"/>
      <c r="AD28" s="60">
        <f t="shared" si="17"/>
        <v>0</v>
      </c>
      <c r="AE28" s="67"/>
      <c r="AF28" s="60"/>
      <c r="AG28" s="60"/>
      <c r="AH28" s="60"/>
      <c r="AI28" s="60">
        <f t="shared" si="18"/>
        <v>0</v>
      </c>
      <c r="AJ28" s="67"/>
      <c r="AK28" s="60"/>
      <c r="AL28" s="60"/>
      <c r="AM28" s="60"/>
      <c r="AN28" s="60">
        <f t="shared" si="19"/>
        <v>0</v>
      </c>
      <c r="AO28" s="67"/>
      <c r="AP28" s="60"/>
      <c r="AQ28" s="60"/>
      <c r="AR28" s="60"/>
      <c r="AS28" s="60">
        <f t="shared" si="20"/>
        <v>0</v>
      </c>
      <c r="AT28" s="67"/>
      <c r="AU28" s="60"/>
      <c r="AV28" s="60"/>
      <c r="AW28" s="60"/>
      <c r="AX28" s="60">
        <f t="shared" si="21"/>
        <v>0</v>
      </c>
      <c r="AY28" s="67"/>
      <c r="AZ28" s="60">
        <v>10</v>
      </c>
      <c r="BA28" s="60">
        <v>26</v>
      </c>
      <c r="BB28" s="60">
        <v>5</v>
      </c>
      <c r="BC28" s="60">
        <f t="shared" si="22"/>
        <v>31</v>
      </c>
      <c r="BD28" s="67"/>
      <c r="BE28" s="60"/>
      <c r="BF28" s="60"/>
      <c r="BG28" s="60"/>
      <c r="BH28" s="60">
        <f t="shared" si="23"/>
        <v>0</v>
      </c>
      <c r="BI28" s="67"/>
      <c r="BJ28" s="60"/>
      <c r="BK28" s="60"/>
      <c r="BL28" s="60"/>
      <c r="BM28" s="60">
        <f t="shared" si="24"/>
        <v>0</v>
      </c>
      <c r="BN28" s="67"/>
    </row>
    <row r="29" spans="1:66" s="66" customFormat="1" ht="15" x14ac:dyDescent="0.25">
      <c r="A29" s="56">
        <v>24</v>
      </c>
      <c r="B29" s="77" t="s">
        <v>505</v>
      </c>
      <c r="C29" s="77" t="s">
        <v>475</v>
      </c>
      <c r="D29" s="77" t="s">
        <v>11</v>
      </c>
      <c r="E29" s="56">
        <f t="shared" si="26"/>
        <v>5</v>
      </c>
      <c r="F29" s="56">
        <f t="shared" si="0"/>
        <v>1</v>
      </c>
      <c r="G29" s="67"/>
      <c r="H29" s="60" t="str">
        <f t="shared" si="1"/>
        <v/>
      </c>
      <c r="I29" s="60" t="str">
        <f t="shared" si="2"/>
        <v>DSQ</v>
      </c>
      <c r="J29" s="60" t="str">
        <f t="shared" si="3"/>
        <v/>
      </c>
      <c r="K29" s="60" t="str">
        <f t="shared" si="4"/>
        <v/>
      </c>
      <c r="L29" s="60" t="str">
        <f t="shared" si="5"/>
        <v/>
      </c>
      <c r="M29" s="60" t="str">
        <f>IF(AZ29="","",AZ29)</f>
        <v/>
      </c>
      <c r="N29" s="60" t="str">
        <f>IF(BE29="","",BE29)</f>
        <v/>
      </c>
      <c r="O29" s="60" t="str">
        <f>IF(BJ29="","",BJ29)</f>
        <v/>
      </c>
      <c r="P29" s="67"/>
      <c r="Q29" s="56">
        <f t="shared" si="25"/>
        <v>5</v>
      </c>
      <c r="R29" s="60" t="str">
        <f t="shared" si="9"/>
        <v/>
      </c>
      <c r="S29" s="60" t="str">
        <f t="shared" si="10"/>
        <v/>
      </c>
      <c r="T29" s="60" t="str">
        <f t="shared" si="11"/>
        <v/>
      </c>
      <c r="U29" s="60" t="str">
        <f t="shared" si="12"/>
        <v/>
      </c>
      <c r="V29" s="60" t="str">
        <f t="shared" si="13"/>
        <v/>
      </c>
      <c r="W29" s="60" t="str">
        <f t="shared" si="14"/>
        <v/>
      </c>
      <c r="X29" s="60" t="str">
        <f t="shared" si="15"/>
        <v/>
      </c>
      <c r="Y29" s="60" t="str">
        <f t="shared" si="16"/>
        <v/>
      </c>
      <c r="Z29" s="67"/>
      <c r="AA29" s="60"/>
      <c r="AB29" s="60"/>
      <c r="AC29" s="60"/>
      <c r="AD29" s="60">
        <f t="shared" si="17"/>
        <v>0</v>
      </c>
      <c r="AE29" s="67"/>
      <c r="AF29" s="76" t="s">
        <v>56</v>
      </c>
      <c r="AG29" s="60">
        <v>0</v>
      </c>
      <c r="AH29" s="60">
        <v>5</v>
      </c>
      <c r="AI29" s="60">
        <f t="shared" si="18"/>
        <v>5</v>
      </c>
      <c r="AJ29" s="67"/>
      <c r="AK29" s="60"/>
      <c r="AL29" s="60"/>
      <c r="AM29" s="60"/>
      <c r="AN29" s="60">
        <f t="shared" si="19"/>
        <v>0</v>
      </c>
      <c r="AO29" s="67"/>
      <c r="AP29" s="60"/>
      <c r="AQ29" s="60"/>
      <c r="AR29" s="60"/>
      <c r="AS29" s="60">
        <f t="shared" si="20"/>
        <v>0</v>
      </c>
      <c r="AT29" s="67"/>
      <c r="AU29" s="60"/>
      <c r="AV29" s="60"/>
      <c r="AW29" s="60"/>
      <c r="AX29" s="60">
        <f t="shared" si="21"/>
        <v>0</v>
      </c>
      <c r="AY29" s="67"/>
      <c r="AZ29" s="60"/>
      <c r="BA29" s="60"/>
      <c r="BB29" s="60"/>
      <c r="BC29" s="60">
        <f t="shared" si="22"/>
        <v>0</v>
      </c>
      <c r="BD29" s="67"/>
      <c r="BE29" s="60"/>
      <c r="BF29" s="60"/>
      <c r="BG29" s="60"/>
      <c r="BH29" s="60">
        <f t="shared" si="23"/>
        <v>0</v>
      </c>
      <c r="BI29" s="67"/>
      <c r="BJ29" s="60"/>
      <c r="BK29" s="60"/>
      <c r="BL29" s="60"/>
      <c r="BM29" s="60">
        <f t="shared" si="24"/>
        <v>0</v>
      </c>
      <c r="BN29" s="67"/>
    </row>
    <row r="30" spans="1:66" x14ac:dyDescent="0.25">
      <c r="F30"/>
    </row>
    <row r="31" spans="1:66" ht="18.75" x14ac:dyDescent="0.3">
      <c r="A31" s="2" t="s">
        <v>512</v>
      </c>
      <c r="B31" s="2"/>
      <c r="C31" s="2"/>
      <c r="D31" s="2"/>
      <c r="E31" s="4"/>
      <c r="F31" s="4"/>
      <c r="G31" s="4"/>
      <c r="H31" s="2"/>
      <c r="I31" s="4"/>
      <c r="J31" s="4"/>
      <c r="K31" s="4"/>
      <c r="L31" s="4"/>
      <c r="M31" s="4"/>
      <c r="N31" s="4"/>
      <c r="O31" s="4"/>
      <c r="P31" s="4"/>
      <c r="Q31" s="4"/>
      <c r="R31" s="2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2"/>
      <c r="AG31" s="4"/>
      <c r="AH31" s="4"/>
      <c r="AI31" s="2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</row>
    <row r="32" spans="1:66" x14ac:dyDescent="0.25">
      <c r="A32" s="87" t="s">
        <v>706</v>
      </c>
    </row>
    <row r="33" spans="1:66" ht="101.25" x14ac:dyDescent="0.25">
      <c r="A33" s="55"/>
      <c r="B33" s="55"/>
      <c r="C33" s="55"/>
      <c r="D33" s="55"/>
      <c r="E33" s="56"/>
      <c r="F33" s="56"/>
      <c r="G33" s="57"/>
      <c r="H33" s="58" t="s">
        <v>448</v>
      </c>
      <c r="I33" s="72" t="s">
        <v>449</v>
      </c>
      <c r="J33" s="58" t="s">
        <v>451</v>
      </c>
      <c r="K33" s="70" t="s">
        <v>495</v>
      </c>
      <c r="L33" s="70" t="s">
        <v>450</v>
      </c>
      <c r="M33" s="58" t="s">
        <v>393</v>
      </c>
      <c r="N33" s="58" t="s">
        <v>496</v>
      </c>
      <c r="O33" s="58" t="s">
        <v>497</v>
      </c>
      <c r="P33" s="57"/>
      <c r="Q33" s="56"/>
      <c r="R33" s="58" t="s">
        <v>448</v>
      </c>
      <c r="S33" s="72" t="s">
        <v>449</v>
      </c>
      <c r="T33" s="58" t="s">
        <v>451</v>
      </c>
      <c r="U33" s="70" t="s">
        <v>495</v>
      </c>
      <c r="V33" s="70" t="s">
        <v>450</v>
      </c>
      <c r="W33" s="58" t="s">
        <v>393</v>
      </c>
      <c r="X33" s="58" t="s">
        <v>496</v>
      </c>
      <c r="Y33" s="58" t="s">
        <v>497</v>
      </c>
      <c r="Z33" s="57"/>
      <c r="AA33" s="104" t="s">
        <v>452</v>
      </c>
      <c r="AB33" s="104"/>
      <c r="AC33" s="104"/>
      <c r="AD33" s="104"/>
      <c r="AE33" s="57"/>
      <c r="AF33" s="104" t="s">
        <v>479</v>
      </c>
      <c r="AG33" s="104"/>
      <c r="AH33" s="104"/>
      <c r="AI33" s="104"/>
      <c r="AJ33" s="57"/>
      <c r="AK33" s="104" t="s">
        <v>457</v>
      </c>
      <c r="AL33" s="104"/>
      <c r="AM33" s="104"/>
      <c r="AN33" s="104"/>
      <c r="AO33" s="57"/>
      <c r="AP33" s="104" t="s">
        <v>477</v>
      </c>
      <c r="AQ33" s="104"/>
      <c r="AR33" s="104"/>
      <c r="AS33" s="104"/>
      <c r="AT33" s="57"/>
      <c r="AU33" s="104" t="s">
        <v>478</v>
      </c>
      <c r="AV33" s="104"/>
      <c r="AW33" s="104"/>
      <c r="AX33" s="104"/>
      <c r="AY33" s="57"/>
      <c r="AZ33" s="104" t="s">
        <v>442</v>
      </c>
      <c r="BA33" s="104"/>
      <c r="BB33" s="104"/>
      <c r="BC33" s="104"/>
      <c r="BD33" s="57"/>
      <c r="BE33" s="104" t="s">
        <v>509</v>
      </c>
      <c r="BF33" s="104"/>
      <c r="BG33" s="104"/>
      <c r="BH33" s="104"/>
      <c r="BI33" s="57"/>
      <c r="BJ33" s="104" t="s">
        <v>510</v>
      </c>
      <c r="BK33" s="104"/>
      <c r="BL33" s="104"/>
      <c r="BM33" s="104"/>
      <c r="BN33" s="57"/>
    </row>
    <row r="34" spans="1:66" x14ac:dyDescent="0.25">
      <c r="A34" s="56"/>
      <c r="B34" s="55"/>
      <c r="C34" s="55"/>
      <c r="D34" s="55"/>
      <c r="E34" s="56"/>
      <c r="F34" s="56" t="s">
        <v>365</v>
      </c>
      <c r="G34" s="57"/>
      <c r="H34" s="71">
        <v>42406</v>
      </c>
      <c r="I34" s="69">
        <v>42407</v>
      </c>
      <c r="J34" s="73">
        <v>42410</v>
      </c>
      <c r="K34" s="61">
        <v>42412</v>
      </c>
      <c r="L34" s="61">
        <v>42413</v>
      </c>
      <c r="M34" s="69">
        <v>42437</v>
      </c>
      <c r="N34" s="61">
        <v>42462</v>
      </c>
      <c r="O34" s="61">
        <v>42463</v>
      </c>
      <c r="P34" s="57"/>
      <c r="Q34" s="56" t="s">
        <v>5</v>
      </c>
      <c r="R34" s="71">
        <v>42406</v>
      </c>
      <c r="S34" s="69">
        <v>42407</v>
      </c>
      <c r="T34" s="73">
        <v>42410</v>
      </c>
      <c r="U34" s="61">
        <v>42412</v>
      </c>
      <c r="V34" s="61">
        <v>42413</v>
      </c>
      <c r="W34" s="69">
        <v>42437</v>
      </c>
      <c r="X34" s="61">
        <v>42462</v>
      </c>
      <c r="Y34" s="61">
        <v>42463</v>
      </c>
      <c r="Z34" s="57"/>
      <c r="AA34" s="59"/>
      <c r="AB34" s="104" t="s">
        <v>508</v>
      </c>
      <c r="AC34" s="104"/>
      <c r="AD34" s="104"/>
      <c r="AE34" s="57"/>
      <c r="AF34" s="59"/>
      <c r="AG34" s="104" t="s">
        <v>508</v>
      </c>
      <c r="AH34" s="104"/>
      <c r="AI34" s="104"/>
      <c r="AJ34" s="57"/>
      <c r="AK34" s="59"/>
      <c r="AL34" s="104" t="s">
        <v>207</v>
      </c>
      <c r="AM34" s="104"/>
      <c r="AN34" s="104"/>
      <c r="AO34" s="57"/>
      <c r="AP34" s="59"/>
      <c r="AQ34" s="104" t="s">
        <v>207</v>
      </c>
      <c r="AR34" s="104"/>
      <c r="AS34" s="104"/>
      <c r="AT34" s="57"/>
      <c r="AU34" s="59"/>
      <c r="AV34" s="104" t="s">
        <v>207</v>
      </c>
      <c r="AW34" s="104"/>
      <c r="AX34" s="104"/>
      <c r="AY34" s="57"/>
      <c r="AZ34" s="59"/>
      <c r="BA34" s="104" t="s">
        <v>207</v>
      </c>
      <c r="BB34" s="104"/>
      <c r="BC34" s="104"/>
      <c r="BD34" s="57"/>
      <c r="BE34" s="59"/>
      <c r="BF34" s="104" t="s">
        <v>207</v>
      </c>
      <c r="BG34" s="104"/>
      <c r="BH34" s="104"/>
      <c r="BI34" s="57"/>
      <c r="BJ34" s="59"/>
      <c r="BK34" s="104" t="s">
        <v>207</v>
      </c>
      <c r="BL34" s="104"/>
      <c r="BM34" s="104"/>
      <c r="BN34" s="57"/>
    </row>
    <row r="35" spans="1:66" x14ac:dyDescent="0.25">
      <c r="A35" s="81" t="s">
        <v>1</v>
      </c>
      <c r="B35" s="63" t="s">
        <v>2</v>
      </c>
      <c r="C35" s="63" t="s">
        <v>3</v>
      </c>
      <c r="D35" s="63" t="s">
        <v>4</v>
      </c>
      <c r="E35" s="81" t="s">
        <v>5</v>
      </c>
      <c r="F35" s="81" t="s">
        <v>366</v>
      </c>
      <c r="G35" s="64"/>
      <c r="H35" s="105" t="s">
        <v>506</v>
      </c>
      <c r="I35" s="105"/>
      <c r="J35" s="105"/>
      <c r="K35" s="105"/>
      <c r="L35" s="105"/>
      <c r="M35" s="105"/>
      <c r="N35" s="105"/>
      <c r="O35" s="105"/>
      <c r="P35" s="64"/>
      <c r="Q35" s="81" t="s">
        <v>364</v>
      </c>
      <c r="R35" s="105" t="s">
        <v>507</v>
      </c>
      <c r="S35" s="106"/>
      <c r="T35" s="106"/>
      <c r="U35" s="106"/>
      <c r="V35" s="106"/>
      <c r="W35" s="106"/>
      <c r="X35" s="106"/>
      <c r="Y35" s="106"/>
      <c r="Z35" s="64"/>
      <c r="AA35" s="81" t="s">
        <v>1</v>
      </c>
      <c r="AB35" s="81" t="s">
        <v>205</v>
      </c>
      <c r="AC35" s="81" t="s">
        <v>204</v>
      </c>
      <c r="AD35" s="81" t="s">
        <v>206</v>
      </c>
      <c r="AE35" s="64"/>
      <c r="AF35" s="81" t="s">
        <v>1</v>
      </c>
      <c r="AG35" s="81" t="s">
        <v>205</v>
      </c>
      <c r="AH35" s="81" t="s">
        <v>204</v>
      </c>
      <c r="AI35" s="81" t="s">
        <v>206</v>
      </c>
      <c r="AJ35" s="64"/>
      <c r="AK35" s="81" t="s">
        <v>1</v>
      </c>
      <c r="AL35" s="81" t="s">
        <v>205</v>
      </c>
      <c r="AM35" s="81" t="s">
        <v>204</v>
      </c>
      <c r="AN35" s="81" t="s">
        <v>206</v>
      </c>
      <c r="AO35" s="64"/>
      <c r="AP35" s="81" t="s">
        <v>1</v>
      </c>
      <c r="AQ35" s="81" t="s">
        <v>205</v>
      </c>
      <c r="AR35" s="81" t="s">
        <v>204</v>
      </c>
      <c r="AS35" s="81" t="s">
        <v>206</v>
      </c>
      <c r="AT35" s="64"/>
      <c r="AU35" s="81" t="s">
        <v>1</v>
      </c>
      <c r="AV35" s="81" t="s">
        <v>205</v>
      </c>
      <c r="AW35" s="81" t="s">
        <v>204</v>
      </c>
      <c r="AX35" s="81" t="s">
        <v>206</v>
      </c>
      <c r="AY35" s="64"/>
      <c r="AZ35" s="81" t="s">
        <v>1</v>
      </c>
      <c r="BA35" s="81" t="s">
        <v>205</v>
      </c>
      <c r="BB35" s="81" t="s">
        <v>204</v>
      </c>
      <c r="BC35" s="81" t="s">
        <v>206</v>
      </c>
      <c r="BD35" s="64"/>
      <c r="BE35" s="81" t="s">
        <v>1</v>
      </c>
      <c r="BF35" s="81" t="s">
        <v>205</v>
      </c>
      <c r="BG35" s="81" t="s">
        <v>204</v>
      </c>
      <c r="BH35" s="81" t="s">
        <v>206</v>
      </c>
      <c r="BI35" s="64"/>
      <c r="BJ35" s="81" t="s">
        <v>1</v>
      </c>
      <c r="BK35" s="81" t="s">
        <v>205</v>
      </c>
      <c r="BL35" s="81" t="s">
        <v>204</v>
      </c>
      <c r="BM35" s="81" t="s">
        <v>206</v>
      </c>
      <c r="BN35" s="64"/>
    </row>
    <row r="36" spans="1:66" x14ac:dyDescent="0.25">
      <c r="A36" s="56">
        <v>1</v>
      </c>
      <c r="B36" s="77" t="s">
        <v>511</v>
      </c>
      <c r="C36" s="77" t="s">
        <v>443</v>
      </c>
      <c r="D36" s="77" t="s">
        <v>11</v>
      </c>
      <c r="E36" s="56">
        <f>Q36-U36</f>
        <v>370</v>
      </c>
      <c r="F36" s="56">
        <f t="shared" ref="F36:F66" si="27">COUNT(AC36,AH36,AM36,AR36,AW36,BB36,BG36,BL36)</f>
        <v>6</v>
      </c>
      <c r="G36" s="67"/>
      <c r="H36" s="60">
        <f t="shared" ref="H36:H66" si="28">IF(AA36="","",AA36)</f>
        <v>1</v>
      </c>
      <c r="I36" s="74">
        <f t="shared" ref="I36:I66" si="29">IF(AF36="","",AF36)</f>
        <v>2</v>
      </c>
      <c r="J36" s="74">
        <f t="shared" ref="J36:J66" si="30">IF(AK36="","",AK36)</f>
        <v>2</v>
      </c>
      <c r="K36" s="82">
        <f t="shared" ref="K36:K66" si="31">IF(AP36="","",AP36)</f>
        <v>3</v>
      </c>
      <c r="L36" s="82" t="str">
        <f t="shared" ref="L36:L66" si="32">IF(AU36="","",AU36)</f>
        <v>DNF</v>
      </c>
      <c r="M36" s="74">
        <f t="shared" ref="M36:M66" si="33">IF(AZ36="","",AZ36)</f>
        <v>2</v>
      </c>
      <c r="N36" s="74" t="str">
        <f t="shared" ref="N36:N66" si="34">IF(BE36="","",BE36)</f>
        <v/>
      </c>
      <c r="O36" s="74" t="str">
        <f t="shared" ref="O36:O66" si="35">IF(BJ36="","",BJ36)</f>
        <v/>
      </c>
      <c r="P36" s="67"/>
      <c r="Q36" s="56">
        <f t="shared" ref="Q36:Q66" si="36">AD36+AI36+AN36+AS36+AX36+BC36+BH36+BM36</f>
        <v>430</v>
      </c>
      <c r="R36" s="60">
        <f t="shared" ref="R36:R66" si="37">IF($F36&gt;=5,IF(AB36="","",AB36),"")</f>
        <v>100</v>
      </c>
      <c r="S36" s="74">
        <f t="shared" ref="S36:S66" si="38">IF($F36&gt;=5,IF(AG36="","",AG36),"")</f>
        <v>80</v>
      </c>
      <c r="T36" s="74">
        <f t="shared" ref="T36:T66" si="39">IF($F36&gt;=5,IF(AL36="","",AL36),"")</f>
        <v>80</v>
      </c>
      <c r="U36" s="82">
        <f t="shared" ref="U36:U66" si="40">IF($F36&gt;=5,IF(AQ36="","",AQ36),"")</f>
        <v>60</v>
      </c>
      <c r="V36" s="83">
        <f t="shared" ref="V36:V66" si="41">IF($F36&gt;=5,IF(AV36="","",AV36),"")</f>
        <v>0</v>
      </c>
      <c r="W36" s="74">
        <f t="shared" ref="W36:W66" si="42">IF($F36&gt;=5,IF(BA36="","",BA36),"")</f>
        <v>80</v>
      </c>
      <c r="X36" s="74" t="str">
        <f t="shared" ref="X36:X66" si="43">IF($F36&gt;=5,IF(BF36="","",BF36),"")</f>
        <v/>
      </c>
      <c r="Y36" s="74" t="str">
        <f t="shared" ref="Y36:Y66" si="44">IF($F36&gt;=5,IF(BK36="","",BK36),"")</f>
        <v/>
      </c>
      <c r="Z36" s="67"/>
      <c r="AA36" s="60">
        <v>1</v>
      </c>
      <c r="AB36" s="60">
        <v>100</v>
      </c>
      <c r="AC36" s="60">
        <v>5</v>
      </c>
      <c r="AD36" s="60">
        <f t="shared" ref="AD36:AD66" si="45">AB36+AC36</f>
        <v>105</v>
      </c>
      <c r="AE36" s="67"/>
      <c r="AF36" s="60">
        <v>2</v>
      </c>
      <c r="AG36" s="60">
        <v>80</v>
      </c>
      <c r="AH36" s="60">
        <v>5</v>
      </c>
      <c r="AI36" s="60">
        <f t="shared" ref="AI36:AI66" si="46">AG36+AH36</f>
        <v>85</v>
      </c>
      <c r="AJ36" s="67"/>
      <c r="AK36" s="60">
        <v>2</v>
      </c>
      <c r="AL36" s="60">
        <v>80</v>
      </c>
      <c r="AM36" s="60">
        <v>5</v>
      </c>
      <c r="AN36" s="60">
        <f t="shared" ref="AN36:AN66" si="47">AL36+AM36</f>
        <v>85</v>
      </c>
      <c r="AO36" s="67"/>
      <c r="AP36" s="60">
        <v>3</v>
      </c>
      <c r="AQ36" s="60">
        <v>60</v>
      </c>
      <c r="AR36" s="60">
        <v>5</v>
      </c>
      <c r="AS36" s="60">
        <f t="shared" ref="AS36:AS66" si="48">AQ36+AR36</f>
        <v>65</v>
      </c>
      <c r="AT36" s="67"/>
      <c r="AU36" s="79" t="s">
        <v>126</v>
      </c>
      <c r="AV36" s="60">
        <v>0</v>
      </c>
      <c r="AW36" s="60">
        <v>5</v>
      </c>
      <c r="AX36" s="60">
        <f t="shared" ref="AX36:AX66" si="49">AV36+AW36</f>
        <v>5</v>
      </c>
      <c r="AY36" s="67"/>
      <c r="AZ36" s="60">
        <v>2</v>
      </c>
      <c r="BA36" s="60">
        <v>80</v>
      </c>
      <c r="BB36" s="60">
        <v>5</v>
      </c>
      <c r="BC36" s="60">
        <f t="shared" ref="BC36:BC66" si="50">BA36+BB36</f>
        <v>85</v>
      </c>
      <c r="BD36" s="67"/>
      <c r="BE36" s="60"/>
      <c r="BF36" s="60"/>
      <c r="BG36" s="60"/>
      <c r="BH36" s="60">
        <f t="shared" ref="BH36:BH66" si="51">BF36+BG36</f>
        <v>0</v>
      </c>
      <c r="BI36" s="67"/>
      <c r="BJ36" s="60"/>
      <c r="BK36" s="60"/>
      <c r="BL36" s="60"/>
      <c r="BM36" s="60">
        <f t="shared" ref="BM36:BM66" si="52">BK36+BL36</f>
        <v>0</v>
      </c>
      <c r="BN36" s="67"/>
    </row>
    <row r="37" spans="1:66" x14ac:dyDescent="0.25">
      <c r="A37" s="56">
        <v>2</v>
      </c>
      <c r="B37" s="77" t="s">
        <v>526</v>
      </c>
      <c r="C37" s="77" t="s">
        <v>31</v>
      </c>
      <c r="D37" s="77" t="s">
        <v>18</v>
      </c>
      <c r="E37" s="56">
        <f>Q37-T37</f>
        <v>330</v>
      </c>
      <c r="F37" s="56">
        <f t="shared" si="27"/>
        <v>6</v>
      </c>
      <c r="G37" s="67"/>
      <c r="H37" s="82" t="str">
        <f t="shared" si="28"/>
        <v>DSQ</v>
      </c>
      <c r="I37" s="74">
        <f t="shared" si="29"/>
        <v>1</v>
      </c>
      <c r="J37" s="82">
        <f t="shared" si="30"/>
        <v>6</v>
      </c>
      <c r="K37" s="74">
        <f t="shared" si="31"/>
        <v>6</v>
      </c>
      <c r="L37" s="74">
        <f t="shared" si="32"/>
        <v>3</v>
      </c>
      <c r="M37" s="74">
        <f t="shared" si="33"/>
        <v>1</v>
      </c>
      <c r="N37" s="74" t="str">
        <f t="shared" si="34"/>
        <v/>
      </c>
      <c r="O37" s="74" t="str">
        <f t="shared" si="35"/>
        <v/>
      </c>
      <c r="P37" s="67"/>
      <c r="Q37" s="56">
        <f t="shared" si="36"/>
        <v>370</v>
      </c>
      <c r="R37" s="82">
        <f t="shared" si="37"/>
        <v>0</v>
      </c>
      <c r="S37" s="74">
        <f t="shared" si="38"/>
        <v>100</v>
      </c>
      <c r="T37" s="82">
        <f t="shared" si="39"/>
        <v>40</v>
      </c>
      <c r="U37" s="74">
        <f t="shared" si="40"/>
        <v>40</v>
      </c>
      <c r="V37" s="74">
        <f t="shared" si="41"/>
        <v>60</v>
      </c>
      <c r="W37" s="74">
        <f t="shared" si="42"/>
        <v>100</v>
      </c>
      <c r="X37" s="74" t="str">
        <f t="shared" si="43"/>
        <v/>
      </c>
      <c r="Y37" s="74" t="str">
        <f t="shared" si="44"/>
        <v/>
      </c>
      <c r="Z37" s="67"/>
      <c r="AA37" s="76" t="s">
        <v>56</v>
      </c>
      <c r="AB37" s="60">
        <v>0</v>
      </c>
      <c r="AC37" s="60">
        <v>5</v>
      </c>
      <c r="AD37" s="60">
        <f t="shared" si="45"/>
        <v>5</v>
      </c>
      <c r="AE37" s="67"/>
      <c r="AF37" s="76">
        <v>1</v>
      </c>
      <c r="AG37" s="60">
        <v>100</v>
      </c>
      <c r="AH37" s="60">
        <v>5</v>
      </c>
      <c r="AI37" s="60">
        <f t="shared" si="46"/>
        <v>105</v>
      </c>
      <c r="AJ37" s="67"/>
      <c r="AK37" s="60">
        <v>6</v>
      </c>
      <c r="AL37" s="60">
        <v>40</v>
      </c>
      <c r="AM37" s="60">
        <v>5</v>
      </c>
      <c r="AN37" s="60">
        <f t="shared" si="47"/>
        <v>45</v>
      </c>
      <c r="AO37" s="67"/>
      <c r="AP37" s="60">
        <v>6</v>
      </c>
      <c r="AQ37" s="60">
        <v>40</v>
      </c>
      <c r="AR37" s="60">
        <v>5</v>
      </c>
      <c r="AS37" s="60">
        <f t="shared" si="48"/>
        <v>45</v>
      </c>
      <c r="AT37" s="67"/>
      <c r="AU37" s="60">
        <v>3</v>
      </c>
      <c r="AV37" s="60">
        <v>60</v>
      </c>
      <c r="AW37" s="60">
        <v>5</v>
      </c>
      <c r="AX37" s="60">
        <f t="shared" si="49"/>
        <v>65</v>
      </c>
      <c r="AY37" s="67"/>
      <c r="AZ37" s="60">
        <v>1</v>
      </c>
      <c r="BA37" s="60">
        <v>100</v>
      </c>
      <c r="BB37" s="60">
        <v>5</v>
      </c>
      <c r="BC37" s="60">
        <f t="shared" si="50"/>
        <v>105</v>
      </c>
      <c r="BD37" s="67"/>
      <c r="BE37" s="68"/>
      <c r="BF37" s="60"/>
      <c r="BG37" s="60"/>
      <c r="BH37" s="60">
        <f t="shared" si="51"/>
        <v>0</v>
      </c>
      <c r="BI37" s="67"/>
      <c r="BJ37" s="60"/>
      <c r="BK37" s="60"/>
      <c r="BL37" s="60"/>
      <c r="BM37" s="60">
        <f t="shared" si="52"/>
        <v>0</v>
      </c>
      <c r="BN37" s="67"/>
    </row>
    <row r="38" spans="1:66" x14ac:dyDescent="0.25">
      <c r="A38" s="56">
        <v>3</v>
      </c>
      <c r="B38" s="77" t="s">
        <v>628</v>
      </c>
      <c r="C38" s="77" t="s">
        <v>525</v>
      </c>
      <c r="D38" s="77" t="s">
        <v>11</v>
      </c>
      <c r="E38" s="56">
        <f>Q38</f>
        <v>314</v>
      </c>
      <c r="F38" s="56">
        <f t="shared" si="27"/>
        <v>5</v>
      </c>
      <c r="G38" s="67"/>
      <c r="H38" s="60">
        <f t="shared" si="28"/>
        <v>9</v>
      </c>
      <c r="I38" s="74" t="str">
        <f t="shared" si="29"/>
        <v/>
      </c>
      <c r="J38" s="74">
        <f t="shared" si="30"/>
        <v>1</v>
      </c>
      <c r="K38" s="74">
        <f t="shared" si="31"/>
        <v>1</v>
      </c>
      <c r="L38" s="82" t="str">
        <f t="shared" si="32"/>
        <v>DNF</v>
      </c>
      <c r="M38" s="74">
        <f t="shared" si="33"/>
        <v>3</v>
      </c>
      <c r="N38" s="74" t="str">
        <f t="shared" si="34"/>
        <v/>
      </c>
      <c r="O38" s="74" t="str">
        <f t="shared" si="35"/>
        <v/>
      </c>
      <c r="P38" s="67"/>
      <c r="Q38" s="56">
        <f t="shared" si="36"/>
        <v>314</v>
      </c>
      <c r="R38" s="60">
        <f t="shared" si="37"/>
        <v>29</v>
      </c>
      <c r="S38" s="74" t="str">
        <f t="shared" si="38"/>
        <v/>
      </c>
      <c r="T38" s="74">
        <f t="shared" si="39"/>
        <v>100</v>
      </c>
      <c r="U38" s="74">
        <f t="shared" si="40"/>
        <v>100</v>
      </c>
      <c r="V38" s="82">
        <f t="shared" si="41"/>
        <v>0</v>
      </c>
      <c r="W38" s="74">
        <f t="shared" si="42"/>
        <v>60</v>
      </c>
      <c r="X38" s="74" t="str">
        <f t="shared" si="43"/>
        <v/>
      </c>
      <c r="Y38" s="74" t="str">
        <f t="shared" si="44"/>
        <v/>
      </c>
      <c r="Z38" s="67"/>
      <c r="AA38" s="60">
        <v>9</v>
      </c>
      <c r="AB38" s="60">
        <v>29</v>
      </c>
      <c r="AC38" s="60">
        <v>5</v>
      </c>
      <c r="AD38" s="60">
        <f t="shared" si="45"/>
        <v>34</v>
      </c>
      <c r="AE38" s="67"/>
      <c r="AF38" s="68"/>
      <c r="AG38" s="60"/>
      <c r="AH38" s="60"/>
      <c r="AI38" s="60">
        <f t="shared" si="46"/>
        <v>0</v>
      </c>
      <c r="AJ38" s="67"/>
      <c r="AK38" s="60">
        <v>1</v>
      </c>
      <c r="AL38" s="60">
        <v>100</v>
      </c>
      <c r="AM38" s="60">
        <v>5</v>
      </c>
      <c r="AN38" s="60">
        <f t="shared" si="47"/>
        <v>105</v>
      </c>
      <c r="AO38" s="67"/>
      <c r="AP38" s="60">
        <v>1</v>
      </c>
      <c r="AQ38" s="60">
        <v>100</v>
      </c>
      <c r="AR38" s="60">
        <v>5</v>
      </c>
      <c r="AS38" s="60">
        <f t="shared" si="48"/>
        <v>105</v>
      </c>
      <c r="AT38" s="67"/>
      <c r="AU38" s="79" t="s">
        <v>126</v>
      </c>
      <c r="AV38" s="60">
        <v>0</v>
      </c>
      <c r="AW38" s="60">
        <v>5</v>
      </c>
      <c r="AX38" s="60">
        <f t="shared" si="49"/>
        <v>5</v>
      </c>
      <c r="AY38" s="67"/>
      <c r="AZ38" s="60">
        <v>3</v>
      </c>
      <c r="BA38" s="60">
        <v>60</v>
      </c>
      <c r="BB38" s="60">
        <v>5</v>
      </c>
      <c r="BC38" s="60">
        <f t="shared" si="50"/>
        <v>65</v>
      </c>
      <c r="BD38" s="67"/>
      <c r="BE38" s="60"/>
      <c r="BF38" s="60"/>
      <c r="BG38" s="60"/>
      <c r="BH38" s="60">
        <f t="shared" si="51"/>
        <v>0</v>
      </c>
      <c r="BI38" s="67"/>
      <c r="BJ38" s="60"/>
      <c r="BK38" s="60"/>
      <c r="BL38" s="60"/>
      <c r="BM38" s="60">
        <f t="shared" si="52"/>
        <v>0</v>
      </c>
      <c r="BN38" s="67"/>
    </row>
    <row r="39" spans="1:66" x14ac:dyDescent="0.25">
      <c r="A39" s="56">
        <v>4</v>
      </c>
      <c r="B39" s="78" t="s">
        <v>626</v>
      </c>
      <c r="C39" s="78" t="s">
        <v>627</v>
      </c>
      <c r="D39" s="78" t="s">
        <v>629</v>
      </c>
      <c r="E39" s="56">
        <f>Q39</f>
        <v>305</v>
      </c>
      <c r="F39" s="56">
        <f t="shared" si="27"/>
        <v>4</v>
      </c>
      <c r="G39" s="67"/>
      <c r="H39" s="60" t="str">
        <f t="shared" si="28"/>
        <v/>
      </c>
      <c r="I39" s="74" t="str">
        <f t="shared" si="29"/>
        <v/>
      </c>
      <c r="J39" s="74">
        <f t="shared" si="30"/>
        <v>3</v>
      </c>
      <c r="K39" s="74">
        <f t="shared" si="31"/>
        <v>2</v>
      </c>
      <c r="L39" s="74">
        <f t="shared" si="32"/>
        <v>1</v>
      </c>
      <c r="M39" s="74">
        <f t="shared" si="33"/>
        <v>5</v>
      </c>
      <c r="N39" s="74" t="str">
        <f t="shared" si="34"/>
        <v/>
      </c>
      <c r="O39" s="74" t="str">
        <f t="shared" si="35"/>
        <v/>
      </c>
      <c r="P39" s="67"/>
      <c r="Q39" s="56">
        <f t="shared" si="36"/>
        <v>305</v>
      </c>
      <c r="R39" s="60" t="str">
        <f t="shared" si="37"/>
        <v/>
      </c>
      <c r="S39" s="74" t="str">
        <f t="shared" si="38"/>
        <v/>
      </c>
      <c r="T39" s="74" t="str">
        <f t="shared" si="39"/>
        <v/>
      </c>
      <c r="U39" s="74" t="str">
        <f t="shared" si="40"/>
        <v/>
      </c>
      <c r="V39" s="74" t="str">
        <f t="shared" si="41"/>
        <v/>
      </c>
      <c r="W39" s="74" t="str">
        <f t="shared" si="42"/>
        <v/>
      </c>
      <c r="X39" s="74" t="str">
        <f t="shared" si="43"/>
        <v/>
      </c>
      <c r="Y39" s="74" t="str">
        <f t="shared" si="44"/>
        <v/>
      </c>
      <c r="Z39" s="67"/>
      <c r="AA39" s="60"/>
      <c r="AB39" s="60"/>
      <c r="AC39" s="60"/>
      <c r="AD39" s="60">
        <f t="shared" si="45"/>
        <v>0</v>
      </c>
      <c r="AE39" s="67"/>
      <c r="AF39" s="60"/>
      <c r="AG39" s="60"/>
      <c r="AH39" s="60"/>
      <c r="AI39" s="60">
        <f t="shared" si="46"/>
        <v>0</v>
      </c>
      <c r="AJ39" s="67"/>
      <c r="AK39" s="60">
        <v>3</v>
      </c>
      <c r="AL39" s="60">
        <v>60</v>
      </c>
      <c r="AM39" s="60">
        <v>5</v>
      </c>
      <c r="AN39" s="60">
        <f t="shared" si="47"/>
        <v>65</v>
      </c>
      <c r="AO39" s="67"/>
      <c r="AP39" s="60">
        <v>2</v>
      </c>
      <c r="AQ39" s="60">
        <v>80</v>
      </c>
      <c r="AR39" s="60">
        <v>5</v>
      </c>
      <c r="AS39" s="60">
        <f t="shared" si="48"/>
        <v>85</v>
      </c>
      <c r="AT39" s="67"/>
      <c r="AU39" s="60">
        <v>1</v>
      </c>
      <c r="AV39" s="60">
        <v>100</v>
      </c>
      <c r="AW39" s="60">
        <v>5</v>
      </c>
      <c r="AX39" s="60">
        <f t="shared" si="49"/>
        <v>105</v>
      </c>
      <c r="AY39" s="67"/>
      <c r="AZ39" s="60">
        <v>5</v>
      </c>
      <c r="BA39" s="60">
        <v>45</v>
      </c>
      <c r="BB39" s="60">
        <v>5</v>
      </c>
      <c r="BC39" s="60">
        <f t="shared" si="50"/>
        <v>50</v>
      </c>
      <c r="BD39" s="67"/>
      <c r="BE39" s="60"/>
      <c r="BF39" s="60"/>
      <c r="BG39" s="60"/>
      <c r="BH39" s="60">
        <f t="shared" si="51"/>
        <v>0</v>
      </c>
      <c r="BI39" s="67"/>
      <c r="BJ39" s="60"/>
      <c r="BK39" s="60"/>
      <c r="BL39" s="60"/>
      <c r="BM39" s="60">
        <f t="shared" si="52"/>
        <v>0</v>
      </c>
      <c r="BN39" s="67"/>
    </row>
    <row r="40" spans="1:66" x14ac:dyDescent="0.25">
      <c r="A40" s="56">
        <v>5</v>
      </c>
      <c r="B40" s="77" t="s">
        <v>513</v>
      </c>
      <c r="C40" s="77" t="s">
        <v>514</v>
      </c>
      <c r="D40" s="77" t="s">
        <v>11</v>
      </c>
      <c r="E40" s="56">
        <f>Q40</f>
        <v>290</v>
      </c>
      <c r="F40" s="56">
        <f t="shared" si="27"/>
        <v>5</v>
      </c>
      <c r="G40" s="67"/>
      <c r="H40" s="60">
        <f t="shared" si="28"/>
        <v>2</v>
      </c>
      <c r="I40" s="74">
        <f t="shared" si="29"/>
        <v>3</v>
      </c>
      <c r="J40" s="74">
        <f t="shared" si="30"/>
        <v>5</v>
      </c>
      <c r="K40" s="82" t="str">
        <f t="shared" si="31"/>
        <v>DSQ</v>
      </c>
      <c r="L40" s="74">
        <f t="shared" si="32"/>
        <v>2</v>
      </c>
      <c r="M40" s="74" t="str">
        <f t="shared" si="33"/>
        <v/>
      </c>
      <c r="N40" s="74" t="str">
        <f t="shared" si="34"/>
        <v/>
      </c>
      <c r="O40" s="74" t="str">
        <f t="shared" si="35"/>
        <v/>
      </c>
      <c r="P40" s="67"/>
      <c r="Q40" s="56">
        <f t="shared" si="36"/>
        <v>290</v>
      </c>
      <c r="R40" s="60">
        <f t="shared" si="37"/>
        <v>80</v>
      </c>
      <c r="S40" s="74">
        <f t="shared" si="38"/>
        <v>60</v>
      </c>
      <c r="T40" s="74">
        <f t="shared" si="39"/>
        <v>45</v>
      </c>
      <c r="U40" s="82">
        <f t="shared" si="40"/>
        <v>0</v>
      </c>
      <c r="V40" s="74">
        <f t="shared" si="41"/>
        <v>80</v>
      </c>
      <c r="W40" s="74" t="str">
        <f t="shared" si="42"/>
        <v/>
      </c>
      <c r="X40" s="74" t="str">
        <f t="shared" si="43"/>
        <v/>
      </c>
      <c r="Y40" s="74" t="str">
        <f t="shared" si="44"/>
        <v/>
      </c>
      <c r="Z40" s="67"/>
      <c r="AA40" s="60">
        <v>2</v>
      </c>
      <c r="AB40" s="60">
        <v>80</v>
      </c>
      <c r="AC40" s="60">
        <v>5</v>
      </c>
      <c r="AD40" s="60">
        <f t="shared" si="45"/>
        <v>85</v>
      </c>
      <c r="AE40" s="67"/>
      <c r="AF40" s="60">
        <v>3</v>
      </c>
      <c r="AG40" s="60">
        <v>60</v>
      </c>
      <c r="AH40" s="60">
        <v>5</v>
      </c>
      <c r="AI40" s="60">
        <f t="shared" si="46"/>
        <v>65</v>
      </c>
      <c r="AJ40" s="67"/>
      <c r="AK40" s="60">
        <v>5</v>
      </c>
      <c r="AL40" s="60">
        <v>45</v>
      </c>
      <c r="AM40" s="60">
        <v>5</v>
      </c>
      <c r="AN40" s="60">
        <f t="shared" si="47"/>
        <v>50</v>
      </c>
      <c r="AO40" s="67"/>
      <c r="AP40" s="79" t="s">
        <v>56</v>
      </c>
      <c r="AQ40" s="60">
        <v>0</v>
      </c>
      <c r="AR40" s="60">
        <v>5</v>
      </c>
      <c r="AS40" s="60">
        <f t="shared" si="48"/>
        <v>5</v>
      </c>
      <c r="AT40" s="67"/>
      <c r="AU40" s="60">
        <v>2</v>
      </c>
      <c r="AV40" s="60">
        <v>80</v>
      </c>
      <c r="AW40" s="60">
        <v>5</v>
      </c>
      <c r="AX40" s="60">
        <f t="shared" si="49"/>
        <v>85</v>
      </c>
      <c r="AY40" s="67"/>
      <c r="AZ40" s="60"/>
      <c r="BA40" s="60"/>
      <c r="BB40" s="60"/>
      <c r="BC40" s="60">
        <f t="shared" si="50"/>
        <v>0</v>
      </c>
      <c r="BD40" s="67"/>
      <c r="BE40" s="60"/>
      <c r="BF40" s="60"/>
      <c r="BG40" s="60"/>
      <c r="BH40" s="60">
        <f t="shared" si="51"/>
        <v>0</v>
      </c>
      <c r="BI40" s="67"/>
      <c r="BJ40" s="60"/>
      <c r="BK40" s="60"/>
      <c r="BL40" s="60"/>
      <c r="BM40" s="60">
        <f t="shared" si="52"/>
        <v>0</v>
      </c>
      <c r="BN40" s="67"/>
    </row>
    <row r="41" spans="1:66" x14ac:dyDescent="0.25">
      <c r="A41" s="56">
        <v>6</v>
      </c>
      <c r="B41" s="77" t="s">
        <v>519</v>
      </c>
      <c r="C41" s="77" t="s">
        <v>520</v>
      </c>
      <c r="D41" s="77" t="s">
        <v>11</v>
      </c>
      <c r="E41" s="56">
        <f>Q41-U41</f>
        <v>190</v>
      </c>
      <c r="F41" s="56">
        <f t="shared" si="27"/>
        <v>6</v>
      </c>
      <c r="G41" s="67"/>
      <c r="H41" s="60">
        <f t="shared" si="28"/>
        <v>6</v>
      </c>
      <c r="I41" s="74">
        <f t="shared" si="29"/>
        <v>6</v>
      </c>
      <c r="J41" s="82" t="str">
        <f t="shared" si="30"/>
        <v>DSQ</v>
      </c>
      <c r="K41" s="82">
        <f t="shared" si="31"/>
        <v>9</v>
      </c>
      <c r="L41" s="74">
        <f t="shared" si="32"/>
        <v>6</v>
      </c>
      <c r="M41" s="74">
        <f t="shared" si="33"/>
        <v>6</v>
      </c>
      <c r="N41" s="74" t="str">
        <f t="shared" si="34"/>
        <v/>
      </c>
      <c r="O41" s="74" t="str">
        <f t="shared" si="35"/>
        <v/>
      </c>
      <c r="P41" s="67"/>
      <c r="Q41" s="56">
        <f t="shared" si="36"/>
        <v>219</v>
      </c>
      <c r="R41" s="60">
        <f t="shared" si="37"/>
        <v>40</v>
      </c>
      <c r="S41" s="74">
        <f t="shared" si="38"/>
        <v>40</v>
      </c>
      <c r="T41" s="82">
        <f t="shared" si="39"/>
        <v>0</v>
      </c>
      <c r="U41" s="82">
        <f t="shared" si="40"/>
        <v>29</v>
      </c>
      <c r="V41" s="74">
        <f t="shared" si="41"/>
        <v>40</v>
      </c>
      <c r="W41" s="74">
        <f t="shared" si="42"/>
        <v>40</v>
      </c>
      <c r="X41" s="74" t="str">
        <f t="shared" si="43"/>
        <v/>
      </c>
      <c r="Y41" s="74" t="str">
        <f t="shared" si="44"/>
        <v/>
      </c>
      <c r="Z41" s="67"/>
      <c r="AA41" s="60">
        <v>6</v>
      </c>
      <c r="AB41" s="60">
        <v>40</v>
      </c>
      <c r="AC41" s="60">
        <v>5</v>
      </c>
      <c r="AD41" s="60">
        <f t="shared" si="45"/>
        <v>45</v>
      </c>
      <c r="AE41" s="67"/>
      <c r="AF41" s="60">
        <v>6</v>
      </c>
      <c r="AG41" s="60">
        <v>40</v>
      </c>
      <c r="AH41" s="60">
        <v>5</v>
      </c>
      <c r="AI41" s="60">
        <f t="shared" si="46"/>
        <v>45</v>
      </c>
      <c r="AJ41" s="67"/>
      <c r="AK41" s="79" t="s">
        <v>56</v>
      </c>
      <c r="AL41" s="60">
        <v>0</v>
      </c>
      <c r="AM41" s="60">
        <v>5</v>
      </c>
      <c r="AN41" s="60">
        <f t="shared" si="47"/>
        <v>5</v>
      </c>
      <c r="AO41" s="67"/>
      <c r="AP41" s="60">
        <v>9</v>
      </c>
      <c r="AQ41" s="60">
        <v>29</v>
      </c>
      <c r="AR41" s="60">
        <v>5</v>
      </c>
      <c r="AS41" s="60">
        <f t="shared" si="48"/>
        <v>34</v>
      </c>
      <c r="AT41" s="67"/>
      <c r="AU41" s="60">
        <v>6</v>
      </c>
      <c r="AV41" s="60">
        <v>40</v>
      </c>
      <c r="AW41" s="60">
        <v>5</v>
      </c>
      <c r="AX41" s="60">
        <f t="shared" si="49"/>
        <v>45</v>
      </c>
      <c r="AY41" s="67"/>
      <c r="AZ41" s="60">
        <v>6</v>
      </c>
      <c r="BA41" s="60">
        <v>40</v>
      </c>
      <c r="BB41" s="60">
        <v>5</v>
      </c>
      <c r="BC41" s="60">
        <f t="shared" si="50"/>
        <v>45</v>
      </c>
      <c r="BD41" s="67"/>
      <c r="BE41" s="60"/>
      <c r="BF41" s="60"/>
      <c r="BG41" s="60"/>
      <c r="BH41" s="60">
        <f t="shared" si="51"/>
        <v>0</v>
      </c>
      <c r="BI41" s="67"/>
      <c r="BJ41" s="60"/>
      <c r="BK41" s="60"/>
      <c r="BL41" s="60"/>
      <c r="BM41" s="60">
        <f t="shared" si="52"/>
        <v>0</v>
      </c>
      <c r="BN41" s="67"/>
    </row>
    <row r="42" spans="1:66" x14ac:dyDescent="0.25">
      <c r="A42" s="56">
        <v>6</v>
      </c>
      <c r="B42" s="77" t="s">
        <v>515</v>
      </c>
      <c r="C42" s="77" t="s">
        <v>303</v>
      </c>
      <c r="D42" s="77" t="s">
        <v>18</v>
      </c>
      <c r="E42" s="56">
        <f>Q42-U42</f>
        <v>190</v>
      </c>
      <c r="F42" s="56">
        <f t="shared" si="27"/>
        <v>5</v>
      </c>
      <c r="G42" s="67"/>
      <c r="H42" s="60">
        <f t="shared" si="28"/>
        <v>3</v>
      </c>
      <c r="I42" s="74">
        <f t="shared" si="29"/>
        <v>4</v>
      </c>
      <c r="J42" s="74">
        <f t="shared" si="30"/>
        <v>10</v>
      </c>
      <c r="K42" s="82">
        <f t="shared" si="31"/>
        <v>11</v>
      </c>
      <c r="L42" s="74">
        <f t="shared" si="32"/>
        <v>9</v>
      </c>
      <c r="M42" s="74" t="str">
        <f t="shared" si="33"/>
        <v/>
      </c>
      <c r="N42" s="74" t="str">
        <f t="shared" si="34"/>
        <v/>
      </c>
      <c r="O42" s="74" t="str">
        <f t="shared" si="35"/>
        <v/>
      </c>
      <c r="P42" s="67"/>
      <c r="Q42" s="56">
        <f t="shared" si="36"/>
        <v>214</v>
      </c>
      <c r="R42" s="60">
        <f t="shared" si="37"/>
        <v>60</v>
      </c>
      <c r="S42" s="74">
        <f t="shared" si="38"/>
        <v>50</v>
      </c>
      <c r="T42" s="74">
        <f t="shared" si="39"/>
        <v>26</v>
      </c>
      <c r="U42" s="82">
        <f t="shared" si="40"/>
        <v>24</v>
      </c>
      <c r="V42" s="74">
        <f t="shared" si="41"/>
        <v>29</v>
      </c>
      <c r="W42" s="74" t="str">
        <f t="shared" si="42"/>
        <v/>
      </c>
      <c r="X42" s="74" t="str">
        <f t="shared" si="43"/>
        <v/>
      </c>
      <c r="Y42" s="74" t="str">
        <f t="shared" si="44"/>
        <v/>
      </c>
      <c r="Z42" s="67"/>
      <c r="AA42" s="60">
        <v>3</v>
      </c>
      <c r="AB42" s="60">
        <v>60</v>
      </c>
      <c r="AC42" s="60">
        <v>5</v>
      </c>
      <c r="AD42" s="60">
        <f t="shared" si="45"/>
        <v>65</v>
      </c>
      <c r="AE42" s="67"/>
      <c r="AF42" s="60">
        <v>4</v>
      </c>
      <c r="AG42" s="60">
        <v>50</v>
      </c>
      <c r="AH42" s="60">
        <v>5</v>
      </c>
      <c r="AI42" s="60">
        <f t="shared" si="46"/>
        <v>55</v>
      </c>
      <c r="AJ42" s="67"/>
      <c r="AK42" s="60">
        <v>10</v>
      </c>
      <c r="AL42" s="60">
        <v>26</v>
      </c>
      <c r="AM42" s="60">
        <v>5</v>
      </c>
      <c r="AN42" s="60">
        <f t="shared" si="47"/>
        <v>31</v>
      </c>
      <c r="AO42" s="67"/>
      <c r="AP42" s="60">
        <v>11</v>
      </c>
      <c r="AQ42" s="60">
        <v>24</v>
      </c>
      <c r="AR42" s="60">
        <v>5</v>
      </c>
      <c r="AS42" s="60">
        <f t="shared" si="48"/>
        <v>29</v>
      </c>
      <c r="AT42" s="67"/>
      <c r="AU42" s="60">
        <v>9</v>
      </c>
      <c r="AV42" s="60">
        <v>29</v>
      </c>
      <c r="AW42" s="60">
        <v>5</v>
      </c>
      <c r="AX42" s="60">
        <f t="shared" si="49"/>
        <v>34</v>
      </c>
      <c r="AY42" s="67"/>
      <c r="AZ42" s="60"/>
      <c r="BA42" s="60"/>
      <c r="BB42" s="60"/>
      <c r="BC42" s="60">
        <f t="shared" si="50"/>
        <v>0</v>
      </c>
      <c r="BD42" s="67"/>
      <c r="BE42" s="68"/>
      <c r="BF42" s="60"/>
      <c r="BG42" s="60"/>
      <c r="BH42" s="60">
        <f t="shared" si="51"/>
        <v>0</v>
      </c>
      <c r="BI42" s="67"/>
      <c r="BJ42" s="60"/>
      <c r="BK42" s="60"/>
      <c r="BL42" s="60"/>
      <c r="BM42" s="60">
        <f t="shared" si="52"/>
        <v>0</v>
      </c>
      <c r="BN42" s="67"/>
    </row>
    <row r="43" spans="1:66" x14ac:dyDescent="0.25">
      <c r="A43" s="56">
        <v>8</v>
      </c>
      <c r="B43" s="78" t="s">
        <v>61</v>
      </c>
      <c r="C43" s="78" t="s">
        <v>622</v>
      </c>
      <c r="D43" s="78" t="s">
        <v>11</v>
      </c>
      <c r="E43" s="56">
        <f t="shared" ref="E43:E66" si="53">Q43</f>
        <v>188</v>
      </c>
      <c r="F43" s="56">
        <f t="shared" si="27"/>
        <v>4</v>
      </c>
      <c r="G43" s="67"/>
      <c r="H43" s="60" t="str">
        <f t="shared" si="28"/>
        <v/>
      </c>
      <c r="I43" s="74" t="str">
        <f t="shared" si="29"/>
        <v/>
      </c>
      <c r="J43" s="74">
        <f t="shared" si="30"/>
        <v>8</v>
      </c>
      <c r="K43" s="74">
        <f t="shared" si="31"/>
        <v>7</v>
      </c>
      <c r="L43" s="74">
        <f t="shared" si="32"/>
        <v>4</v>
      </c>
      <c r="M43" s="74">
        <f t="shared" si="33"/>
        <v>4</v>
      </c>
      <c r="N43" s="74" t="str">
        <f t="shared" si="34"/>
        <v/>
      </c>
      <c r="O43" s="74" t="str">
        <f t="shared" si="35"/>
        <v/>
      </c>
      <c r="P43" s="67"/>
      <c r="Q43" s="56">
        <f t="shared" si="36"/>
        <v>188</v>
      </c>
      <c r="R43" s="60" t="str">
        <f t="shared" si="37"/>
        <v/>
      </c>
      <c r="S43" s="74" t="str">
        <f t="shared" si="38"/>
        <v/>
      </c>
      <c r="T43" s="74" t="str">
        <f t="shared" si="39"/>
        <v/>
      </c>
      <c r="U43" s="74" t="str">
        <f t="shared" si="40"/>
        <v/>
      </c>
      <c r="V43" s="74" t="str">
        <f t="shared" si="41"/>
        <v/>
      </c>
      <c r="W43" s="74" t="str">
        <f t="shared" si="42"/>
        <v/>
      </c>
      <c r="X43" s="74" t="str">
        <f t="shared" si="43"/>
        <v/>
      </c>
      <c r="Y43" s="74" t="str">
        <f t="shared" si="44"/>
        <v/>
      </c>
      <c r="Z43" s="67"/>
      <c r="AA43" s="60"/>
      <c r="AB43" s="60"/>
      <c r="AC43" s="60"/>
      <c r="AD43" s="60">
        <f t="shared" si="45"/>
        <v>0</v>
      </c>
      <c r="AE43" s="67"/>
      <c r="AF43" s="60"/>
      <c r="AG43" s="60"/>
      <c r="AH43" s="60"/>
      <c r="AI43" s="60">
        <f t="shared" si="46"/>
        <v>0</v>
      </c>
      <c r="AJ43" s="67"/>
      <c r="AK43" s="60">
        <v>8</v>
      </c>
      <c r="AL43" s="60">
        <v>32</v>
      </c>
      <c r="AM43" s="60">
        <v>5</v>
      </c>
      <c r="AN43" s="60">
        <f t="shared" si="47"/>
        <v>37</v>
      </c>
      <c r="AO43" s="67"/>
      <c r="AP43" s="60">
        <v>7</v>
      </c>
      <c r="AQ43" s="60">
        <v>36</v>
      </c>
      <c r="AR43" s="60">
        <v>5</v>
      </c>
      <c r="AS43" s="60">
        <f t="shared" si="48"/>
        <v>41</v>
      </c>
      <c r="AT43" s="67"/>
      <c r="AU43" s="60">
        <v>4</v>
      </c>
      <c r="AV43" s="60">
        <v>50</v>
      </c>
      <c r="AW43" s="60">
        <v>5</v>
      </c>
      <c r="AX43" s="60">
        <f t="shared" si="49"/>
        <v>55</v>
      </c>
      <c r="AY43" s="67"/>
      <c r="AZ43" s="60">
        <v>4</v>
      </c>
      <c r="BA43" s="60">
        <v>50</v>
      </c>
      <c r="BB43" s="60">
        <v>5</v>
      </c>
      <c r="BC43" s="60">
        <f t="shared" si="50"/>
        <v>55</v>
      </c>
      <c r="BD43" s="67"/>
      <c r="BE43" s="60"/>
      <c r="BF43" s="60"/>
      <c r="BG43" s="60"/>
      <c r="BH43" s="60">
        <f t="shared" si="51"/>
        <v>0</v>
      </c>
      <c r="BI43" s="67"/>
      <c r="BJ43" s="60"/>
      <c r="BK43" s="60"/>
      <c r="BL43" s="60"/>
      <c r="BM43" s="60">
        <f t="shared" si="52"/>
        <v>0</v>
      </c>
      <c r="BN43" s="67"/>
    </row>
    <row r="44" spans="1:66" x14ac:dyDescent="0.25">
      <c r="A44" s="56">
        <v>9</v>
      </c>
      <c r="B44" s="77" t="s">
        <v>527</v>
      </c>
      <c r="C44" s="77" t="s">
        <v>528</v>
      </c>
      <c r="D44" s="77" t="s">
        <v>11</v>
      </c>
      <c r="E44" s="56">
        <f t="shared" si="53"/>
        <v>150</v>
      </c>
      <c r="F44" s="56">
        <f t="shared" si="27"/>
        <v>5</v>
      </c>
      <c r="G44" s="67"/>
      <c r="H44" s="82" t="str">
        <f t="shared" si="28"/>
        <v>DSQ</v>
      </c>
      <c r="I44" s="74">
        <f t="shared" si="29"/>
        <v>7</v>
      </c>
      <c r="J44" s="74">
        <f t="shared" si="30"/>
        <v>19</v>
      </c>
      <c r="K44" s="74">
        <f t="shared" si="31"/>
        <v>8</v>
      </c>
      <c r="L44" s="74">
        <f t="shared" si="32"/>
        <v>5</v>
      </c>
      <c r="M44" s="74" t="str">
        <f t="shared" si="33"/>
        <v/>
      </c>
      <c r="N44" s="74" t="str">
        <f t="shared" si="34"/>
        <v/>
      </c>
      <c r="O44" s="74" t="str">
        <f t="shared" si="35"/>
        <v/>
      </c>
      <c r="P44" s="67"/>
      <c r="Q44" s="56">
        <f t="shared" si="36"/>
        <v>150</v>
      </c>
      <c r="R44" s="82">
        <f t="shared" si="37"/>
        <v>0</v>
      </c>
      <c r="S44" s="74">
        <f t="shared" si="38"/>
        <v>36</v>
      </c>
      <c r="T44" s="74">
        <f t="shared" si="39"/>
        <v>12</v>
      </c>
      <c r="U44" s="74">
        <f t="shared" si="40"/>
        <v>32</v>
      </c>
      <c r="V44" s="74">
        <f t="shared" si="41"/>
        <v>45</v>
      </c>
      <c r="W44" s="74" t="str">
        <f t="shared" si="42"/>
        <v/>
      </c>
      <c r="X44" s="74" t="str">
        <f t="shared" si="43"/>
        <v/>
      </c>
      <c r="Y44" s="74" t="str">
        <f t="shared" si="44"/>
        <v/>
      </c>
      <c r="Z44" s="67"/>
      <c r="AA44" s="76" t="s">
        <v>56</v>
      </c>
      <c r="AB44" s="60">
        <v>0</v>
      </c>
      <c r="AC44" s="60">
        <v>5</v>
      </c>
      <c r="AD44" s="60">
        <f t="shared" si="45"/>
        <v>5</v>
      </c>
      <c r="AE44" s="67"/>
      <c r="AF44" s="76">
        <v>7</v>
      </c>
      <c r="AG44" s="60">
        <v>36</v>
      </c>
      <c r="AH44" s="60">
        <v>5</v>
      </c>
      <c r="AI44" s="60">
        <f t="shared" si="46"/>
        <v>41</v>
      </c>
      <c r="AJ44" s="67"/>
      <c r="AK44" s="60">
        <v>19</v>
      </c>
      <c r="AL44" s="60">
        <v>12</v>
      </c>
      <c r="AM44" s="60">
        <v>5</v>
      </c>
      <c r="AN44" s="60">
        <f t="shared" si="47"/>
        <v>17</v>
      </c>
      <c r="AO44" s="67"/>
      <c r="AP44" s="60">
        <v>8</v>
      </c>
      <c r="AQ44" s="60">
        <v>32</v>
      </c>
      <c r="AR44" s="60">
        <v>5</v>
      </c>
      <c r="AS44" s="60">
        <f t="shared" si="48"/>
        <v>37</v>
      </c>
      <c r="AT44" s="67"/>
      <c r="AU44" s="60">
        <v>5</v>
      </c>
      <c r="AV44" s="60">
        <v>45</v>
      </c>
      <c r="AW44" s="60">
        <v>5</v>
      </c>
      <c r="AX44" s="60">
        <f t="shared" si="49"/>
        <v>50</v>
      </c>
      <c r="AY44" s="67"/>
      <c r="AZ44" s="60"/>
      <c r="BA44" s="60"/>
      <c r="BB44" s="60"/>
      <c r="BC44" s="60">
        <f t="shared" si="50"/>
        <v>0</v>
      </c>
      <c r="BD44" s="67"/>
      <c r="BE44" s="60"/>
      <c r="BF44" s="60"/>
      <c r="BG44" s="60"/>
      <c r="BH44" s="60">
        <f t="shared" si="51"/>
        <v>0</v>
      </c>
      <c r="BI44" s="67"/>
      <c r="BJ44" s="60"/>
      <c r="BK44" s="60"/>
      <c r="BL44" s="60"/>
      <c r="BM44" s="60">
        <f t="shared" si="52"/>
        <v>0</v>
      </c>
      <c r="BN44" s="67"/>
    </row>
    <row r="45" spans="1:66" x14ac:dyDescent="0.25">
      <c r="A45" s="56">
        <v>10</v>
      </c>
      <c r="B45" s="77" t="s">
        <v>523</v>
      </c>
      <c r="C45" s="77" t="s">
        <v>524</v>
      </c>
      <c r="D45" s="77" t="s">
        <v>11</v>
      </c>
      <c r="E45" s="56">
        <f t="shared" si="53"/>
        <v>146</v>
      </c>
      <c r="F45" s="56">
        <f t="shared" si="27"/>
        <v>4</v>
      </c>
      <c r="G45" s="67"/>
      <c r="H45" s="60">
        <f t="shared" si="28"/>
        <v>8</v>
      </c>
      <c r="I45" s="74" t="str">
        <f t="shared" si="29"/>
        <v/>
      </c>
      <c r="J45" s="74">
        <f t="shared" si="30"/>
        <v>9</v>
      </c>
      <c r="K45" s="74">
        <f t="shared" si="31"/>
        <v>10</v>
      </c>
      <c r="L45" s="74">
        <f t="shared" si="32"/>
        <v>7</v>
      </c>
      <c r="M45" s="74" t="str">
        <f t="shared" si="33"/>
        <v/>
      </c>
      <c r="N45" s="74" t="str">
        <f t="shared" si="34"/>
        <v/>
      </c>
      <c r="O45" s="74" t="str">
        <f t="shared" si="35"/>
        <v/>
      </c>
      <c r="P45" s="67"/>
      <c r="Q45" s="56">
        <f t="shared" si="36"/>
        <v>146</v>
      </c>
      <c r="R45" s="60" t="str">
        <f t="shared" si="37"/>
        <v/>
      </c>
      <c r="S45" s="74" t="str">
        <f t="shared" si="38"/>
        <v/>
      </c>
      <c r="T45" s="74" t="str">
        <f t="shared" si="39"/>
        <v/>
      </c>
      <c r="U45" s="74" t="str">
        <f t="shared" si="40"/>
        <v/>
      </c>
      <c r="V45" s="74" t="str">
        <f t="shared" si="41"/>
        <v/>
      </c>
      <c r="W45" s="74" t="str">
        <f t="shared" si="42"/>
        <v/>
      </c>
      <c r="X45" s="74" t="str">
        <f t="shared" si="43"/>
        <v/>
      </c>
      <c r="Y45" s="74" t="str">
        <f t="shared" si="44"/>
        <v/>
      </c>
      <c r="Z45" s="67"/>
      <c r="AA45" s="60">
        <v>8</v>
      </c>
      <c r="AB45" s="60">
        <v>32</v>
      </c>
      <c r="AC45" s="60">
        <v>5</v>
      </c>
      <c r="AD45" s="60">
        <f t="shared" si="45"/>
        <v>37</v>
      </c>
      <c r="AE45" s="67"/>
      <c r="AF45" s="76"/>
      <c r="AG45" s="60"/>
      <c r="AH45" s="60"/>
      <c r="AI45" s="60">
        <f t="shared" si="46"/>
        <v>0</v>
      </c>
      <c r="AJ45" s="67"/>
      <c r="AK45" s="60">
        <v>9</v>
      </c>
      <c r="AL45" s="60">
        <v>32</v>
      </c>
      <c r="AM45" s="60">
        <v>5</v>
      </c>
      <c r="AN45" s="60">
        <f t="shared" si="47"/>
        <v>37</v>
      </c>
      <c r="AO45" s="67"/>
      <c r="AP45" s="60">
        <v>10</v>
      </c>
      <c r="AQ45" s="60">
        <v>26</v>
      </c>
      <c r="AR45" s="60">
        <v>5</v>
      </c>
      <c r="AS45" s="60">
        <f t="shared" si="48"/>
        <v>31</v>
      </c>
      <c r="AT45" s="67"/>
      <c r="AU45" s="60">
        <v>7</v>
      </c>
      <c r="AV45" s="60">
        <v>36</v>
      </c>
      <c r="AW45" s="60">
        <v>5</v>
      </c>
      <c r="AX45" s="60">
        <f t="shared" si="49"/>
        <v>41</v>
      </c>
      <c r="AY45" s="67"/>
      <c r="AZ45" s="60"/>
      <c r="BA45" s="60"/>
      <c r="BB45" s="60"/>
      <c r="BC45" s="60">
        <f t="shared" si="50"/>
        <v>0</v>
      </c>
      <c r="BD45" s="67"/>
      <c r="BE45" s="60"/>
      <c r="BF45" s="60"/>
      <c r="BG45" s="60"/>
      <c r="BH45" s="60">
        <f t="shared" si="51"/>
        <v>0</v>
      </c>
      <c r="BI45" s="67"/>
      <c r="BJ45" s="60"/>
      <c r="BK45" s="60"/>
      <c r="BL45" s="60"/>
      <c r="BM45" s="60">
        <f t="shared" si="52"/>
        <v>0</v>
      </c>
      <c r="BN45" s="67"/>
    </row>
    <row r="46" spans="1:66" x14ac:dyDescent="0.25">
      <c r="A46" s="56">
        <v>11</v>
      </c>
      <c r="B46" s="77" t="s">
        <v>517</v>
      </c>
      <c r="C46" s="77" t="s">
        <v>518</v>
      </c>
      <c r="D46" s="77" t="s">
        <v>22</v>
      </c>
      <c r="E46" s="56">
        <f t="shared" si="53"/>
        <v>138</v>
      </c>
      <c r="F46" s="56">
        <f t="shared" si="27"/>
        <v>5</v>
      </c>
      <c r="G46" s="67"/>
      <c r="H46" s="60">
        <f t="shared" si="28"/>
        <v>5</v>
      </c>
      <c r="I46" s="82" t="str">
        <f t="shared" si="29"/>
        <v>DSQ</v>
      </c>
      <c r="J46" s="74">
        <f t="shared" si="30"/>
        <v>12</v>
      </c>
      <c r="K46" s="74">
        <f t="shared" si="31"/>
        <v>13</v>
      </c>
      <c r="L46" s="74">
        <f t="shared" si="32"/>
        <v>10</v>
      </c>
      <c r="M46" s="74" t="str">
        <f t="shared" si="33"/>
        <v/>
      </c>
      <c r="N46" s="74" t="str">
        <f t="shared" si="34"/>
        <v/>
      </c>
      <c r="O46" s="74" t="str">
        <f t="shared" si="35"/>
        <v/>
      </c>
      <c r="P46" s="67"/>
      <c r="Q46" s="56">
        <f t="shared" si="36"/>
        <v>138</v>
      </c>
      <c r="R46" s="60">
        <f t="shared" si="37"/>
        <v>45</v>
      </c>
      <c r="S46" s="82">
        <f t="shared" si="38"/>
        <v>0</v>
      </c>
      <c r="T46" s="74">
        <f t="shared" si="39"/>
        <v>22</v>
      </c>
      <c r="U46" s="74">
        <f t="shared" si="40"/>
        <v>20</v>
      </c>
      <c r="V46" s="74">
        <f t="shared" si="41"/>
        <v>26</v>
      </c>
      <c r="W46" s="74" t="str">
        <f t="shared" si="42"/>
        <v/>
      </c>
      <c r="X46" s="74" t="str">
        <f t="shared" si="43"/>
        <v/>
      </c>
      <c r="Y46" s="74" t="str">
        <f t="shared" si="44"/>
        <v/>
      </c>
      <c r="Z46" s="67"/>
      <c r="AA46" s="76">
        <v>5</v>
      </c>
      <c r="AB46" s="60">
        <v>45</v>
      </c>
      <c r="AC46" s="60">
        <v>5</v>
      </c>
      <c r="AD46" s="60">
        <f t="shared" si="45"/>
        <v>50</v>
      </c>
      <c r="AE46" s="67"/>
      <c r="AF46" s="76" t="s">
        <v>56</v>
      </c>
      <c r="AG46" s="60">
        <v>0</v>
      </c>
      <c r="AH46" s="60">
        <v>5</v>
      </c>
      <c r="AI46" s="60">
        <f t="shared" si="46"/>
        <v>5</v>
      </c>
      <c r="AJ46" s="67"/>
      <c r="AK46" s="60">
        <v>12</v>
      </c>
      <c r="AL46" s="60">
        <v>22</v>
      </c>
      <c r="AM46" s="60">
        <v>5</v>
      </c>
      <c r="AN46" s="60">
        <f t="shared" si="47"/>
        <v>27</v>
      </c>
      <c r="AO46" s="67"/>
      <c r="AP46" s="60">
        <v>13</v>
      </c>
      <c r="AQ46" s="60">
        <v>20</v>
      </c>
      <c r="AR46" s="60">
        <v>5</v>
      </c>
      <c r="AS46" s="60">
        <f t="shared" si="48"/>
        <v>25</v>
      </c>
      <c r="AT46" s="67"/>
      <c r="AU46" s="60">
        <v>10</v>
      </c>
      <c r="AV46" s="60">
        <v>26</v>
      </c>
      <c r="AW46" s="60">
        <v>5</v>
      </c>
      <c r="AX46" s="60">
        <f t="shared" si="49"/>
        <v>31</v>
      </c>
      <c r="AY46" s="67"/>
      <c r="AZ46" s="60"/>
      <c r="BA46" s="60"/>
      <c r="BB46" s="60"/>
      <c r="BC46" s="60">
        <f t="shared" si="50"/>
        <v>0</v>
      </c>
      <c r="BD46" s="67"/>
      <c r="BE46" s="68"/>
      <c r="BF46" s="60"/>
      <c r="BG46" s="60"/>
      <c r="BH46" s="60">
        <f t="shared" si="51"/>
        <v>0</v>
      </c>
      <c r="BI46" s="67"/>
      <c r="BJ46" s="60"/>
      <c r="BK46" s="60"/>
      <c r="BL46" s="60"/>
      <c r="BM46" s="60">
        <f t="shared" si="52"/>
        <v>0</v>
      </c>
      <c r="BN46" s="67"/>
    </row>
    <row r="47" spans="1:66" x14ac:dyDescent="0.25">
      <c r="A47" s="56">
        <v>12</v>
      </c>
      <c r="B47" s="77" t="s">
        <v>521</v>
      </c>
      <c r="C47" s="77" t="s">
        <v>522</v>
      </c>
      <c r="D47" s="77" t="s">
        <v>11</v>
      </c>
      <c r="E47" s="56">
        <f t="shared" si="53"/>
        <v>133</v>
      </c>
      <c r="F47" s="56">
        <f t="shared" si="27"/>
        <v>4</v>
      </c>
      <c r="G47" s="67"/>
      <c r="H47" s="60">
        <f t="shared" si="28"/>
        <v>7</v>
      </c>
      <c r="I47" s="74">
        <f t="shared" si="29"/>
        <v>9</v>
      </c>
      <c r="J47" s="74">
        <f t="shared" si="30"/>
        <v>11</v>
      </c>
      <c r="K47" s="74" t="str">
        <f t="shared" si="31"/>
        <v/>
      </c>
      <c r="L47" s="74">
        <f t="shared" si="32"/>
        <v>11</v>
      </c>
      <c r="M47" s="74" t="str">
        <f t="shared" si="33"/>
        <v/>
      </c>
      <c r="N47" s="74" t="str">
        <f t="shared" si="34"/>
        <v/>
      </c>
      <c r="O47" s="74" t="str">
        <f t="shared" si="35"/>
        <v/>
      </c>
      <c r="P47" s="67"/>
      <c r="Q47" s="56">
        <f t="shared" si="36"/>
        <v>133</v>
      </c>
      <c r="R47" s="60" t="str">
        <f t="shared" si="37"/>
        <v/>
      </c>
      <c r="S47" s="74" t="str">
        <f t="shared" si="38"/>
        <v/>
      </c>
      <c r="T47" s="74" t="str">
        <f t="shared" si="39"/>
        <v/>
      </c>
      <c r="U47" s="74" t="str">
        <f t="shared" si="40"/>
        <v/>
      </c>
      <c r="V47" s="74" t="str">
        <f t="shared" si="41"/>
        <v/>
      </c>
      <c r="W47" s="74" t="str">
        <f t="shared" si="42"/>
        <v/>
      </c>
      <c r="X47" s="74" t="str">
        <f t="shared" si="43"/>
        <v/>
      </c>
      <c r="Y47" s="74" t="str">
        <f t="shared" si="44"/>
        <v/>
      </c>
      <c r="Z47" s="67"/>
      <c r="AA47" s="60">
        <v>7</v>
      </c>
      <c r="AB47" s="60">
        <v>36</v>
      </c>
      <c r="AC47" s="60">
        <v>5</v>
      </c>
      <c r="AD47" s="60">
        <f t="shared" si="45"/>
        <v>41</v>
      </c>
      <c r="AE47" s="67"/>
      <c r="AF47" s="60">
        <v>9</v>
      </c>
      <c r="AG47" s="60">
        <v>29</v>
      </c>
      <c r="AH47" s="60">
        <v>5</v>
      </c>
      <c r="AI47" s="60">
        <f t="shared" si="46"/>
        <v>34</v>
      </c>
      <c r="AJ47" s="67"/>
      <c r="AK47" s="60">
        <v>11</v>
      </c>
      <c r="AL47" s="60">
        <v>24</v>
      </c>
      <c r="AM47" s="60">
        <v>5</v>
      </c>
      <c r="AN47" s="60">
        <f t="shared" si="47"/>
        <v>29</v>
      </c>
      <c r="AO47" s="67"/>
      <c r="AP47" s="60"/>
      <c r="AQ47" s="60"/>
      <c r="AR47" s="60"/>
      <c r="AS47" s="60">
        <f t="shared" si="48"/>
        <v>0</v>
      </c>
      <c r="AT47" s="67"/>
      <c r="AU47" s="60">
        <v>11</v>
      </c>
      <c r="AV47" s="60">
        <v>24</v>
      </c>
      <c r="AW47" s="60">
        <v>5</v>
      </c>
      <c r="AX47" s="60">
        <f t="shared" si="49"/>
        <v>29</v>
      </c>
      <c r="AY47" s="67"/>
      <c r="AZ47" s="60"/>
      <c r="BA47" s="60"/>
      <c r="BB47" s="60"/>
      <c r="BC47" s="60">
        <f t="shared" si="50"/>
        <v>0</v>
      </c>
      <c r="BD47" s="67"/>
      <c r="BE47" s="60"/>
      <c r="BF47" s="60"/>
      <c r="BG47" s="60"/>
      <c r="BH47" s="60">
        <f t="shared" si="51"/>
        <v>0</v>
      </c>
      <c r="BI47" s="67"/>
      <c r="BJ47" s="60"/>
      <c r="BK47" s="60"/>
      <c r="BL47" s="60"/>
      <c r="BM47" s="60">
        <f t="shared" si="52"/>
        <v>0</v>
      </c>
      <c r="BN47" s="67"/>
    </row>
    <row r="48" spans="1:66" x14ac:dyDescent="0.25">
      <c r="A48" s="56">
        <v>13</v>
      </c>
      <c r="B48" s="78" t="s">
        <v>169</v>
      </c>
      <c r="C48" s="78" t="s">
        <v>618</v>
      </c>
      <c r="D48" s="78" t="s">
        <v>629</v>
      </c>
      <c r="E48" s="56">
        <f t="shared" si="53"/>
        <v>132</v>
      </c>
      <c r="F48" s="56">
        <f t="shared" si="27"/>
        <v>3</v>
      </c>
      <c r="G48" s="67"/>
      <c r="H48" s="60" t="str">
        <f t="shared" si="28"/>
        <v/>
      </c>
      <c r="I48" s="74" t="str">
        <f t="shared" si="29"/>
        <v/>
      </c>
      <c r="J48" s="74">
        <f t="shared" si="30"/>
        <v>7</v>
      </c>
      <c r="K48" s="74">
        <f t="shared" si="31"/>
        <v>5</v>
      </c>
      <c r="L48" s="74" t="str">
        <f t="shared" si="32"/>
        <v/>
      </c>
      <c r="M48" s="74">
        <f t="shared" si="33"/>
        <v>7</v>
      </c>
      <c r="N48" s="74" t="str">
        <f t="shared" si="34"/>
        <v/>
      </c>
      <c r="O48" s="74" t="str">
        <f t="shared" si="35"/>
        <v/>
      </c>
      <c r="P48" s="67"/>
      <c r="Q48" s="56">
        <f t="shared" si="36"/>
        <v>132</v>
      </c>
      <c r="R48" s="60" t="str">
        <f t="shared" si="37"/>
        <v/>
      </c>
      <c r="S48" s="74" t="str">
        <f t="shared" si="38"/>
        <v/>
      </c>
      <c r="T48" s="74" t="str">
        <f t="shared" si="39"/>
        <v/>
      </c>
      <c r="U48" s="74" t="str">
        <f t="shared" si="40"/>
        <v/>
      </c>
      <c r="V48" s="74" t="str">
        <f t="shared" si="41"/>
        <v/>
      </c>
      <c r="W48" s="74" t="str">
        <f t="shared" si="42"/>
        <v/>
      </c>
      <c r="X48" s="74" t="str">
        <f t="shared" si="43"/>
        <v/>
      </c>
      <c r="Y48" s="74" t="str">
        <f t="shared" si="44"/>
        <v/>
      </c>
      <c r="Z48" s="67"/>
      <c r="AA48" s="60"/>
      <c r="AB48" s="60"/>
      <c r="AC48" s="60"/>
      <c r="AD48" s="60">
        <f t="shared" si="45"/>
        <v>0</v>
      </c>
      <c r="AE48" s="67"/>
      <c r="AF48" s="60"/>
      <c r="AG48" s="60"/>
      <c r="AH48" s="60"/>
      <c r="AI48" s="60">
        <f t="shared" si="46"/>
        <v>0</v>
      </c>
      <c r="AJ48" s="67"/>
      <c r="AK48" s="68">
        <v>7</v>
      </c>
      <c r="AL48" s="60">
        <v>36</v>
      </c>
      <c r="AM48" s="60">
        <v>5</v>
      </c>
      <c r="AN48" s="60">
        <f t="shared" si="47"/>
        <v>41</v>
      </c>
      <c r="AO48" s="67"/>
      <c r="AP48" s="60">
        <v>5</v>
      </c>
      <c r="AQ48" s="60">
        <v>45</v>
      </c>
      <c r="AR48" s="60">
        <v>5</v>
      </c>
      <c r="AS48" s="60">
        <f t="shared" si="48"/>
        <v>50</v>
      </c>
      <c r="AT48" s="67"/>
      <c r="AU48" s="60"/>
      <c r="AV48" s="60"/>
      <c r="AW48" s="60"/>
      <c r="AX48" s="60">
        <f t="shared" si="49"/>
        <v>0</v>
      </c>
      <c r="AY48" s="67"/>
      <c r="AZ48" s="60">
        <v>7</v>
      </c>
      <c r="BA48" s="60">
        <v>36</v>
      </c>
      <c r="BB48" s="60">
        <v>5</v>
      </c>
      <c r="BC48" s="60">
        <f t="shared" si="50"/>
        <v>41</v>
      </c>
      <c r="BD48" s="67"/>
      <c r="BE48" s="68"/>
      <c r="BF48" s="60"/>
      <c r="BG48" s="60"/>
      <c r="BH48" s="60">
        <f t="shared" si="51"/>
        <v>0</v>
      </c>
      <c r="BI48" s="67"/>
      <c r="BJ48" s="60"/>
      <c r="BK48" s="60"/>
      <c r="BL48" s="60"/>
      <c r="BM48" s="60">
        <f t="shared" si="52"/>
        <v>0</v>
      </c>
      <c r="BN48" s="67"/>
    </row>
    <row r="49" spans="1:66" x14ac:dyDescent="0.25">
      <c r="A49" s="56">
        <v>14</v>
      </c>
      <c r="B49" s="78" t="s">
        <v>624</v>
      </c>
      <c r="C49" s="78" t="s">
        <v>625</v>
      </c>
      <c r="D49" s="78" t="s">
        <v>630</v>
      </c>
      <c r="E49" s="56">
        <f t="shared" si="53"/>
        <v>113</v>
      </c>
      <c r="F49" s="56">
        <f t="shared" si="27"/>
        <v>4</v>
      </c>
      <c r="G49" s="67"/>
      <c r="H49" s="60" t="str">
        <f t="shared" si="28"/>
        <v/>
      </c>
      <c r="I49" s="74" t="str">
        <f t="shared" si="29"/>
        <v/>
      </c>
      <c r="J49" s="74">
        <f t="shared" si="30"/>
        <v>13</v>
      </c>
      <c r="K49" s="74">
        <f t="shared" si="31"/>
        <v>12</v>
      </c>
      <c r="L49" s="74">
        <f t="shared" si="32"/>
        <v>12</v>
      </c>
      <c r="M49" s="74">
        <f t="shared" si="33"/>
        <v>9</v>
      </c>
      <c r="N49" s="74" t="str">
        <f t="shared" si="34"/>
        <v/>
      </c>
      <c r="O49" s="74" t="str">
        <f t="shared" si="35"/>
        <v/>
      </c>
      <c r="P49" s="67"/>
      <c r="Q49" s="56">
        <f t="shared" si="36"/>
        <v>113</v>
      </c>
      <c r="R49" s="60" t="str">
        <f t="shared" si="37"/>
        <v/>
      </c>
      <c r="S49" s="74" t="str">
        <f t="shared" si="38"/>
        <v/>
      </c>
      <c r="T49" s="74" t="str">
        <f t="shared" si="39"/>
        <v/>
      </c>
      <c r="U49" s="74" t="str">
        <f t="shared" si="40"/>
        <v/>
      </c>
      <c r="V49" s="74" t="str">
        <f t="shared" si="41"/>
        <v/>
      </c>
      <c r="W49" s="74" t="str">
        <f t="shared" si="42"/>
        <v/>
      </c>
      <c r="X49" s="74" t="str">
        <f t="shared" si="43"/>
        <v/>
      </c>
      <c r="Y49" s="74" t="str">
        <f t="shared" si="44"/>
        <v/>
      </c>
      <c r="Z49" s="67"/>
      <c r="AA49" s="60"/>
      <c r="AB49" s="60"/>
      <c r="AC49" s="60"/>
      <c r="AD49" s="60">
        <f t="shared" si="45"/>
        <v>0</v>
      </c>
      <c r="AE49" s="67"/>
      <c r="AF49" s="60"/>
      <c r="AG49" s="60"/>
      <c r="AH49" s="60"/>
      <c r="AI49" s="60">
        <f t="shared" si="46"/>
        <v>0</v>
      </c>
      <c r="AJ49" s="67"/>
      <c r="AK49" s="60">
        <v>13</v>
      </c>
      <c r="AL49" s="60">
        <v>20</v>
      </c>
      <c r="AM49" s="60">
        <v>5</v>
      </c>
      <c r="AN49" s="60">
        <f t="shared" si="47"/>
        <v>25</v>
      </c>
      <c r="AO49" s="67"/>
      <c r="AP49" s="60">
        <v>12</v>
      </c>
      <c r="AQ49" s="60">
        <v>22</v>
      </c>
      <c r="AR49" s="60">
        <v>5</v>
      </c>
      <c r="AS49" s="60">
        <f t="shared" si="48"/>
        <v>27</v>
      </c>
      <c r="AT49" s="67"/>
      <c r="AU49" s="60">
        <v>12</v>
      </c>
      <c r="AV49" s="60">
        <v>22</v>
      </c>
      <c r="AW49" s="60">
        <v>5</v>
      </c>
      <c r="AX49" s="60">
        <f t="shared" si="49"/>
        <v>27</v>
      </c>
      <c r="AY49" s="67"/>
      <c r="AZ49" s="60">
        <v>9</v>
      </c>
      <c r="BA49" s="60">
        <v>29</v>
      </c>
      <c r="BB49" s="60">
        <v>5</v>
      </c>
      <c r="BC49" s="60">
        <f t="shared" si="50"/>
        <v>34</v>
      </c>
      <c r="BD49" s="67"/>
      <c r="BE49" s="60"/>
      <c r="BF49" s="60"/>
      <c r="BG49" s="60"/>
      <c r="BH49" s="60">
        <f t="shared" si="51"/>
        <v>0</v>
      </c>
      <c r="BI49" s="67"/>
      <c r="BJ49" s="60"/>
      <c r="BK49" s="60"/>
      <c r="BL49" s="60"/>
      <c r="BM49" s="60">
        <f t="shared" si="52"/>
        <v>0</v>
      </c>
      <c r="BN49" s="67"/>
    </row>
    <row r="50" spans="1:66" x14ac:dyDescent="0.25">
      <c r="A50" s="56">
        <v>15</v>
      </c>
      <c r="B50" s="78" t="s">
        <v>354</v>
      </c>
      <c r="C50" s="78" t="s">
        <v>230</v>
      </c>
      <c r="D50" s="78" t="s">
        <v>11</v>
      </c>
      <c r="E50" s="56">
        <f t="shared" si="53"/>
        <v>110</v>
      </c>
      <c r="F50" s="56">
        <f t="shared" si="27"/>
        <v>2</v>
      </c>
      <c r="G50" s="67"/>
      <c r="H50" s="60" t="str">
        <f t="shared" si="28"/>
        <v/>
      </c>
      <c r="I50" s="74" t="str">
        <f t="shared" si="29"/>
        <v/>
      </c>
      <c r="J50" s="74">
        <f t="shared" si="30"/>
        <v>4</v>
      </c>
      <c r="K50" s="74">
        <f t="shared" si="31"/>
        <v>4</v>
      </c>
      <c r="L50" s="74" t="str">
        <f t="shared" si="32"/>
        <v/>
      </c>
      <c r="M50" s="74" t="str">
        <f t="shared" si="33"/>
        <v/>
      </c>
      <c r="N50" s="74" t="str">
        <f t="shared" si="34"/>
        <v/>
      </c>
      <c r="O50" s="74" t="str">
        <f t="shared" si="35"/>
        <v/>
      </c>
      <c r="P50" s="67"/>
      <c r="Q50" s="56">
        <f t="shared" si="36"/>
        <v>110</v>
      </c>
      <c r="R50" s="60" t="str">
        <f t="shared" si="37"/>
        <v/>
      </c>
      <c r="S50" s="74" t="str">
        <f t="shared" si="38"/>
        <v/>
      </c>
      <c r="T50" s="74" t="str">
        <f t="shared" si="39"/>
        <v/>
      </c>
      <c r="U50" s="74" t="str">
        <f t="shared" si="40"/>
        <v/>
      </c>
      <c r="V50" s="74" t="str">
        <f t="shared" si="41"/>
        <v/>
      </c>
      <c r="W50" s="74" t="str">
        <f t="shared" si="42"/>
        <v/>
      </c>
      <c r="X50" s="74" t="str">
        <f t="shared" si="43"/>
        <v/>
      </c>
      <c r="Y50" s="74" t="str">
        <f t="shared" si="44"/>
        <v/>
      </c>
      <c r="Z50" s="67"/>
      <c r="AA50" s="60"/>
      <c r="AB50" s="60"/>
      <c r="AC50" s="60"/>
      <c r="AD50" s="60">
        <f t="shared" si="45"/>
        <v>0</v>
      </c>
      <c r="AE50" s="67"/>
      <c r="AF50" s="60"/>
      <c r="AG50" s="60"/>
      <c r="AH50" s="60"/>
      <c r="AI50" s="60">
        <f t="shared" si="46"/>
        <v>0</v>
      </c>
      <c r="AJ50" s="67"/>
      <c r="AK50" s="60">
        <v>4</v>
      </c>
      <c r="AL50" s="60">
        <v>50</v>
      </c>
      <c r="AM50" s="60">
        <v>5</v>
      </c>
      <c r="AN50" s="60">
        <f t="shared" si="47"/>
        <v>55</v>
      </c>
      <c r="AO50" s="67"/>
      <c r="AP50" s="60">
        <v>4</v>
      </c>
      <c r="AQ50" s="60">
        <v>50</v>
      </c>
      <c r="AR50" s="60">
        <v>5</v>
      </c>
      <c r="AS50" s="60">
        <f t="shared" si="48"/>
        <v>55</v>
      </c>
      <c r="AT50" s="67"/>
      <c r="AU50" s="60"/>
      <c r="AV50" s="60"/>
      <c r="AW50" s="60"/>
      <c r="AX50" s="60">
        <f t="shared" si="49"/>
        <v>0</v>
      </c>
      <c r="AY50" s="67"/>
      <c r="AZ50" s="60"/>
      <c r="BA50" s="60"/>
      <c r="BB50" s="60"/>
      <c r="BC50" s="60">
        <f t="shared" si="50"/>
        <v>0</v>
      </c>
      <c r="BD50" s="67"/>
      <c r="BE50" s="60"/>
      <c r="BF50" s="60"/>
      <c r="BG50" s="60"/>
      <c r="BH50" s="60">
        <f t="shared" si="51"/>
        <v>0</v>
      </c>
      <c r="BI50" s="67"/>
      <c r="BJ50" s="60"/>
      <c r="BK50" s="60"/>
      <c r="BL50" s="60"/>
      <c r="BM50" s="60">
        <f t="shared" si="52"/>
        <v>0</v>
      </c>
      <c r="BN50" s="67"/>
    </row>
    <row r="51" spans="1:66" x14ac:dyDescent="0.25">
      <c r="A51" s="56">
        <v>15</v>
      </c>
      <c r="B51" s="77" t="s">
        <v>516</v>
      </c>
      <c r="C51" s="77" t="s">
        <v>476</v>
      </c>
      <c r="D51" s="77" t="s">
        <v>11</v>
      </c>
      <c r="E51" s="56">
        <f t="shared" si="53"/>
        <v>110</v>
      </c>
      <c r="F51" s="56">
        <f t="shared" si="27"/>
        <v>3</v>
      </c>
      <c r="G51" s="67"/>
      <c r="H51" s="60">
        <f t="shared" si="28"/>
        <v>4</v>
      </c>
      <c r="I51" s="74">
        <f t="shared" si="29"/>
        <v>5</v>
      </c>
      <c r="J51" s="74" t="str">
        <f t="shared" si="30"/>
        <v/>
      </c>
      <c r="K51" s="74" t="str">
        <f t="shared" si="31"/>
        <v/>
      </c>
      <c r="L51" s="74" t="str">
        <f t="shared" si="32"/>
        <v/>
      </c>
      <c r="M51" s="74" t="str">
        <f t="shared" si="33"/>
        <v>DSQ</v>
      </c>
      <c r="N51" s="74" t="str">
        <f t="shared" si="34"/>
        <v/>
      </c>
      <c r="O51" s="74" t="str">
        <f t="shared" si="35"/>
        <v/>
      </c>
      <c r="P51" s="67"/>
      <c r="Q51" s="56">
        <f t="shared" si="36"/>
        <v>110</v>
      </c>
      <c r="R51" s="60" t="str">
        <f t="shared" si="37"/>
        <v/>
      </c>
      <c r="S51" s="74" t="str">
        <f t="shared" si="38"/>
        <v/>
      </c>
      <c r="T51" s="74" t="str">
        <f t="shared" si="39"/>
        <v/>
      </c>
      <c r="U51" s="74" t="str">
        <f t="shared" si="40"/>
        <v/>
      </c>
      <c r="V51" s="74" t="str">
        <f t="shared" si="41"/>
        <v/>
      </c>
      <c r="W51" s="74" t="str">
        <f t="shared" si="42"/>
        <v/>
      </c>
      <c r="X51" s="74" t="str">
        <f t="shared" si="43"/>
        <v/>
      </c>
      <c r="Y51" s="74" t="str">
        <f t="shared" si="44"/>
        <v/>
      </c>
      <c r="Z51" s="67"/>
      <c r="AA51" s="60">
        <v>4</v>
      </c>
      <c r="AB51" s="60">
        <v>50</v>
      </c>
      <c r="AC51" s="60">
        <v>5</v>
      </c>
      <c r="AD51" s="60">
        <f t="shared" si="45"/>
        <v>55</v>
      </c>
      <c r="AE51" s="67"/>
      <c r="AF51" s="60">
        <v>5</v>
      </c>
      <c r="AG51" s="60">
        <v>45</v>
      </c>
      <c r="AH51" s="60">
        <v>5</v>
      </c>
      <c r="AI51" s="60">
        <f t="shared" si="46"/>
        <v>50</v>
      </c>
      <c r="AJ51" s="67"/>
      <c r="AK51" s="60"/>
      <c r="AL51" s="60"/>
      <c r="AM51" s="60"/>
      <c r="AN51" s="60">
        <f t="shared" si="47"/>
        <v>0</v>
      </c>
      <c r="AO51" s="67"/>
      <c r="AP51" s="60"/>
      <c r="AQ51" s="60"/>
      <c r="AR51" s="60"/>
      <c r="AS51" s="60">
        <f t="shared" si="48"/>
        <v>0</v>
      </c>
      <c r="AT51" s="67"/>
      <c r="AU51" s="60"/>
      <c r="AV51" s="60"/>
      <c r="AW51" s="60"/>
      <c r="AX51" s="60">
        <f t="shared" si="49"/>
        <v>0</v>
      </c>
      <c r="AY51" s="67"/>
      <c r="AZ51" s="88" t="s">
        <v>56</v>
      </c>
      <c r="BA51" s="60">
        <v>0</v>
      </c>
      <c r="BB51" s="60">
        <v>5</v>
      </c>
      <c r="BC51" s="60">
        <f t="shared" si="50"/>
        <v>5</v>
      </c>
      <c r="BD51" s="67"/>
      <c r="BE51" s="60"/>
      <c r="BF51" s="60"/>
      <c r="BG51" s="60"/>
      <c r="BH51" s="60">
        <f t="shared" si="51"/>
        <v>0</v>
      </c>
      <c r="BI51" s="67"/>
      <c r="BJ51" s="60"/>
      <c r="BK51" s="60"/>
      <c r="BL51" s="60"/>
      <c r="BM51" s="60">
        <f t="shared" si="52"/>
        <v>0</v>
      </c>
      <c r="BN51" s="67"/>
    </row>
    <row r="52" spans="1:66" x14ac:dyDescent="0.25">
      <c r="A52" s="56">
        <v>17</v>
      </c>
      <c r="B52" s="77" t="s">
        <v>532</v>
      </c>
      <c r="C52" s="77" t="s">
        <v>444</v>
      </c>
      <c r="D52" s="77" t="s">
        <v>11</v>
      </c>
      <c r="E52" s="56">
        <f t="shared" si="53"/>
        <v>53</v>
      </c>
      <c r="F52" s="56">
        <f t="shared" si="27"/>
        <v>2</v>
      </c>
      <c r="G52" s="67"/>
      <c r="H52" s="60" t="str">
        <f t="shared" si="28"/>
        <v/>
      </c>
      <c r="I52" s="74">
        <f t="shared" si="29"/>
        <v>8</v>
      </c>
      <c r="J52" s="74">
        <f t="shared" si="30"/>
        <v>20</v>
      </c>
      <c r="K52" s="74" t="str">
        <f t="shared" si="31"/>
        <v/>
      </c>
      <c r="L52" s="74" t="str">
        <f t="shared" si="32"/>
        <v/>
      </c>
      <c r="M52" s="74" t="str">
        <f t="shared" si="33"/>
        <v/>
      </c>
      <c r="N52" s="74" t="str">
        <f t="shared" si="34"/>
        <v/>
      </c>
      <c r="O52" s="74" t="str">
        <f t="shared" si="35"/>
        <v/>
      </c>
      <c r="P52" s="67"/>
      <c r="Q52" s="56">
        <f t="shared" si="36"/>
        <v>53</v>
      </c>
      <c r="R52" s="60" t="str">
        <f t="shared" si="37"/>
        <v/>
      </c>
      <c r="S52" s="74" t="str">
        <f t="shared" si="38"/>
        <v/>
      </c>
      <c r="T52" s="74" t="str">
        <f t="shared" si="39"/>
        <v/>
      </c>
      <c r="U52" s="74" t="str">
        <f t="shared" si="40"/>
        <v/>
      </c>
      <c r="V52" s="74" t="str">
        <f t="shared" si="41"/>
        <v/>
      </c>
      <c r="W52" s="74" t="str">
        <f t="shared" si="42"/>
        <v/>
      </c>
      <c r="X52" s="74" t="str">
        <f t="shared" si="43"/>
        <v/>
      </c>
      <c r="Y52" s="74" t="str">
        <f t="shared" si="44"/>
        <v/>
      </c>
      <c r="Z52" s="67"/>
      <c r="AA52" s="60"/>
      <c r="AB52" s="60"/>
      <c r="AC52" s="60"/>
      <c r="AD52" s="60">
        <f t="shared" si="45"/>
        <v>0</v>
      </c>
      <c r="AE52" s="67"/>
      <c r="AF52" s="60">
        <v>8</v>
      </c>
      <c r="AG52" s="60">
        <v>32</v>
      </c>
      <c r="AH52" s="60">
        <v>5</v>
      </c>
      <c r="AI52" s="60">
        <f t="shared" si="46"/>
        <v>37</v>
      </c>
      <c r="AJ52" s="67"/>
      <c r="AK52" s="60">
        <v>20</v>
      </c>
      <c r="AL52" s="60">
        <v>11</v>
      </c>
      <c r="AM52" s="60">
        <v>5</v>
      </c>
      <c r="AN52" s="60">
        <f t="shared" si="47"/>
        <v>16</v>
      </c>
      <c r="AO52" s="67"/>
      <c r="AP52" s="60"/>
      <c r="AQ52" s="60"/>
      <c r="AR52" s="60"/>
      <c r="AS52" s="60">
        <f t="shared" si="48"/>
        <v>0</v>
      </c>
      <c r="AT52" s="67"/>
      <c r="AU52" s="60"/>
      <c r="AV52" s="60"/>
      <c r="AW52" s="60"/>
      <c r="AX52" s="60">
        <f t="shared" si="49"/>
        <v>0</v>
      </c>
      <c r="AY52" s="67"/>
      <c r="AZ52" s="60"/>
      <c r="BA52" s="60"/>
      <c r="BB52" s="60"/>
      <c r="BC52" s="60">
        <f t="shared" si="50"/>
        <v>0</v>
      </c>
      <c r="BD52" s="67"/>
      <c r="BE52" s="60"/>
      <c r="BF52" s="60"/>
      <c r="BG52" s="60"/>
      <c r="BH52" s="60">
        <f t="shared" si="51"/>
        <v>0</v>
      </c>
      <c r="BI52" s="67"/>
      <c r="BJ52" s="60"/>
      <c r="BK52" s="60"/>
      <c r="BL52" s="60"/>
      <c r="BM52" s="60">
        <f t="shared" si="52"/>
        <v>0</v>
      </c>
      <c r="BN52" s="67"/>
    </row>
    <row r="53" spans="1:66" x14ac:dyDescent="0.25">
      <c r="A53" s="56">
        <v>18</v>
      </c>
      <c r="B53" s="77" t="s">
        <v>677</v>
      </c>
      <c r="C53" s="77" t="s">
        <v>656</v>
      </c>
      <c r="D53" s="77" t="s">
        <v>630</v>
      </c>
      <c r="E53" s="56">
        <f t="shared" si="53"/>
        <v>44</v>
      </c>
      <c r="F53" s="56">
        <f t="shared" si="27"/>
        <v>2</v>
      </c>
      <c r="G53" s="67"/>
      <c r="H53" s="60" t="str">
        <f t="shared" si="28"/>
        <v/>
      </c>
      <c r="I53" s="74" t="str">
        <f t="shared" si="29"/>
        <v/>
      </c>
      <c r="J53" s="74">
        <f t="shared" si="30"/>
        <v>17</v>
      </c>
      <c r="K53" s="74" t="str">
        <f t="shared" si="31"/>
        <v/>
      </c>
      <c r="L53" s="74">
        <f t="shared" si="32"/>
        <v>13</v>
      </c>
      <c r="M53" s="74" t="str">
        <f t="shared" si="33"/>
        <v/>
      </c>
      <c r="N53" s="74" t="str">
        <f t="shared" si="34"/>
        <v/>
      </c>
      <c r="O53" s="74" t="str">
        <f t="shared" si="35"/>
        <v/>
      </c>
      <c r="P53" s="67"/>
      <c r="Q53" s="56">
        <f t="shared" si="36"/>
        <v>44</v>
      </c>
      <c r="R53" s="60" t="str">
        <f t="shared" si="37"/>
        <v/>
      </c>
      <c r="S53" s="74" t="str">
        <f t="shared" si="38"/>
        <v/>
      </c>
      <c r="T53" s="74" t="str">
        <f t="shared" si="39"/>
        <v/>
      </c>
      <c r="U53" s="74" t="str">
        <f t="shared" si="40"/>
        <v/>
      </c>
      <c r="V53" s="74" t="str">
        <f t="shared" si="41"/>
        <v/>
      </c>
      <c r="W53" s="74" t="str">
        <f t="shared" si="42"/>
        <v/>
      </c>
      <c r="X53" s="74" t="str">
        <f t="shared" si="43"/>
        <v/>
      </c>
      <c r="Y53" s="74" t="str">
        <f t="shared" si="44"/>
        <v/>
      </c>
      <c r="Z53" s="67"/>
      <c r="AA53" s="60"/>
      <c r="AB53" s="60"/>
      <c r="AC53" s="60"/>
      <c r="AD53" s="60">
        <f t="shared" si="45"/>
        <v>0</v>
      </c>
      <c r="AE53" s="67"/>
      <c r="AF53" s="60"/>
      <c r="AG53" s="60"/>
      <c r="AH53" s="60"/>
      <c r="AI53" s="60">
        <f t="shared" si="46"/>
        <v>0</v>
      </c>
      <c r="AJ53" s="67"/>
      <c r="AK53" s="60">
        <v>17</v>
      </c>
      <c r="AL53" s="60">
        <v>14</v>
      </c>
      <c r="AM53" s="60">
        <v>5</v>
      </c>
      <c r="AN53" s="60">
        <f t="shared" si="47"/>
        <v>19</v>
      </c>
      <c r="AO53" s="67"/>
      <c r="AP53" s="60"/>
      <c r="AQ53" s="60"/>
      <c r="AR53" s="60"/>
      <c r="AS53" s="60">
        <f t="shared" si="48"/>
        <v>0</v>
      </c>
      <c r="AT53" s="67"/>
      <c r="AU53" s="60">
        <v>13</v>
      </c>
      <c r="AV53" s="60">
        <v>20</v>
      </c>
      <c r="AW53" s="60">
        <v>5</v>
      </c>
      <c r="AX53" s="60">
        <f t="shared" si="49"/>
        <v>25</v>
      </c>
      <c r="AY53" s="67"/>
      <c r="AZ53" s="60"/>
      <c r="BA53" s="60"/>
      <c r="BB53" s="60"/>
      <c r="BC53" s="60">
        <f t="shared" si="50"/>
        <v>0</v>
      </c>
      <c r="BD53" s="67"/>
      <c r="BE53" s="68"/>
      <c r="BF53" s="60"/>
      <c r="BG53" s="60"/>
      <c r="BH53" s="60">
        <f t="shared" si="51"/>
        <v>0</v>
      </c>
      <c r="BI53" s="67"/>
      <c r="BJ53" s="60"/>
      <c r="BK53" s="60"/>
      <c r="BL53" s="60"/>
      <c r="BM53" s="60">
        <f t="shared" si="52"/>
        <v>0</v>
      </c>
      <c r="BN53" s="67"/>
    </row>
    <row r="54" spans="1:66" x14ac:dyDescent="0.25">
      <c r="A54" s="56">
        <v>19</v>
      </c>
      <c r="B54" s="77" t="s">
        <v>679</v>
      </c>
      <c r="C54" s="77" t="s">
        <v>680</v>
      </c>
      <c r="D54" s="77" t="s">
        <v>18</v>
      </c>
      <c r="E54" s="56">
        <f t="shared" si="53"/>
        <v>42</v>
      </c>
      <c r="F54" s="56">
        <f t="shared" si="27"/>
        <v>2</v>
      </c>
      <c r="G54" s="67"/>
      <c r="H54" s="60" t="str">
        <f t="shared" si="28"/>
        <v/>
      </c>
      <c r="I54" s="74" t="str">
        <f t="shared" si="29"/>
        <v/>
      </c>
      <c r="J54" s="74" t="str">
        <f t="shared" si="30"/>
        <v/>
      </c>
      <c r="K54" s="74" t="str">
        <f t="shared" si="31"/>
        <v>DNF</v>
      </c>
      <c r="L54" s="74">
        <f t="shared" si="32"/>
        <v>8</v>
      </c>
      <c r="M54" s="74" t="str">
        <f t="shared" si="33"/>
        <v/>
      </c>
      <c r="N54" s="74" t="str">
        <f t="shared" si="34"/>
        <v/>
      </c>
      <c r="O54" s="74" t="str">
        <f t="shared" si="35"/>
        <v/>
      </c>
      <c r="P54" s="67"/>
      <c r="Q54" s="56">
        <f t="shared" si="36"/>
        <v>42</v>
      </c>
      <c r="R54" s="60" t="str">
        <f t="shared" si="37"/>
        <v/>
      </c>
      <c r="S54" s="74" t="str">
        <f t="shared" si="38"/>
        <v/>
      </c>
      <c r="T54" s="74" t="str">
        <f t="shared" si="39"/>
        <v/>
      </c>
      <c r="U54" s="74" t="str">
        <f t="shared" si="40"/>
        <v/>
      </c>
      <c r="V54" s="74" t="str">
        <f t="shared" si="41"/>
        <v/>
      </c>
      <c r="W54" s="74" t="str">
        <f t="shared" si="42"/>
        <v/>
      </c>
      <c r="X54" s="74" t="str">
        <f t="shared" si="43"/>
        <v/>
      </c>
      <c r="Y54" s="74" t="str">
        <f t="shared" si="44"/>
        <v/>
      </c>
      <c r="Z54" s="67"/>
      <c r="AA54" s="60"/>
      <c r="AB54" s="60"/>
      <c r="AC54" s="60"/>
      <c r="AD54" s="60">
        <f t="shared" si="45"/>
        <v>0</v>
      </c>
      <c r="AE54" s="67"/>
      <c r="AF54" s="60"/>
      <c r="AG54" s="60"/>
      <c r="AH54" s="60"/>
      <c r="AI54" s="60">
        <f t="shared" si="46"/>
        <v>0</v>
      </c>
      <c r="AJ54" s="67"/>
      <c r="AK54" s="60"/>
      <c r="AL54" s="60"/>
      <c r="AM54" s="60"/>
      <c r="AN54" s="60">
        <f t="shared" si="47"/>
        <v>0</v>
      </c>
      <c r="AO54" s="67"/>
      <c r="AP54" s="79" t="s">
        <v>126</v>
      </c>
      <c r="AQ54" s="60">
        <v>0</v>
      </c>
      <c r="AR54" s="60">
        <v>5</v>
      </c>
      <c r="AS54" s="60">
        <f t="shared" si="48"/>
        <v>5</v>
      </c>
      <c r="AT54" s="67"/>
      <c r="AU54" s="60">
        <v>8</v>
      </c>
      <c r="AV54" s="60">
        <v>32</v>
      </c>
      <c r="AW54" s="60">
        <v>5</v>
      </c>
      <c r="AX54" s="60">
        <f t="shared" si="49"/>
        <v>37</v>
      </c>
      <c r="AY54" s="67"/>
      <c r="AZ54" s="60"/>
      <c r="BA54" s="60"/>
      <c r="BB54" s="60"/>
      <c r="BC54" s="60">
        <f t="shared" si="50"/>
        <v>0</v>
      </c>
      <c r="BD54" s="67"/>
      <c r="BE54" s="60"/>
      <c r="BF54" s="60"/>
      <c r="BG54" s="60"/>
      <c r="BH54" s="60">
        <f t="shared" si="51"/>
        <v>0</v>
      </c>
      <c r="BI54" s="67"/>
      <c r="BJ54" s="60"/>
      <c r="BK54" s="60"/>
      <c r="BL54" s="60"/>
      <c r="BM54" s="60">
        <f t="shared" si="52"/>
        <v>0</v>
      </c>
      <c r="BN54" s="67"/>
    </row>
    <row r="55" spans="1:66" x14ac:dyDescent="0.25">
      <c r="A55" s="56">
        <v>20</v>
      </c>
      <c r="B55" s="87" t="s">
        <v>690</v>
      </c>
      <c r="C55" s="87" t="s">
        <v>17</v>
      </c>
      <c r="D55" s="87" t="s">
        <v>251</v>
      </c>
      <c r="E55" s="56">
        <f t="shared" si="53"/>
        <v>37</v>
      </c>
      <c r="F55" s="56">
        <f t="shared" si="27"/>
        <v>1</v>
      </c>
      <c r="G55" s="67"/>
      <c r="H55" s="60" t="str">
        <f t="shared" si="28"/>
        <v/>
      </c>
      <c r="I55" s="74" t="str">
        <f t="shared" si="29"/>
        <v/>
      </c>
      <c r="J55" s="74" t="str">
        <f t="shared" si="30"/>
        <v/>
      </c>
      <c r="K55" s="74" t="str">
        <f t="shared" si="31"/>
        <v/>
      </c>
      <c r="L55" s="74" t="str">
        <f t="shared" si="32"/>
        <v/>
      </c>
      <c r="M55" s="74">
        <f t="shared" si="33"/>
        <v>8</v>
      </c>
      <c r="N55" s="74" t="str">
        <f t="shared" si="34"/>
        <v/>
      </c>
      <c r="O55" s="74" t="str">
        <f t="shared" si="35"/>
        <v/>
      </c>
      <c r="P55" s="67"/>
      <c r="Q55" s="56">
        <f t="shared" si="36"/>
        <v>37</v>
      </c>
      <c r="R55" s="60" t="str">
        <f t="shared" si="37"/>
        <v/>
      </c>
      <c r="S55" s="74" t="str">
        <f t="shared" si="38"/>
        <v/>
      </c>
      <c r="T55" s="74" t="str">
        <f t="shared" si="39"/>
        <v/>
      </c>
      <c r="U55" s="74" t="str">
        <f t="shared" si="40"/>
        <v/>
      </c>
      <c r="V55" s="74" t="str">
        <f t="shared" si="41"/>
        <v/>
      </c>
      <c r="W55" s="74" t="str">
        <f t="shared" si="42"/>
        <v/>
      </c>
      <c r="X55" s="74" t="str">
        <f t="shared" si="43"/>
        <v/>
      </c>
      <c r="Y55" s="74" t="str">
        <f t="shared" si="44"/>
        <v/>
      </c>
      <c r="Z55" s="67"/>
      <c r="AA55" s="60"/>
      <c r="AB55" s="60"/>
      <c r="AC55" s="60"/>
      <c r="AD55" s="60">
        <f t="shared" si="45"/>
        <v>0</v>
      </c>
      <c r="AE55" s="67"/>
      <c r="AF55" s="60"/>
      <c r="AG55" s="60"/>
      <c r="AH55" s="60"/>
      <c r="AI55" s="60">
        <f t="shared" si="46"/>
        <v>0</v>
      </c>
      <c r="AJ55" s="67"/>
      <c r="AK55" s="60"/>
      <c r="AL55" s="60"/>
      <c r="AM55" s="60"/>
      <c r="AN55" s="60">
        <f t="shared" si="47"/>
        <v>0</v>
      </c>
      <c r="AO55" s="67"/>
      <c r="AP55" s="60"/>
      <c r="AQ55" s="60"/>
      <c r="AR55" s="60"/>
      <c r="AS55" s="60">
        <f t="shared" si="48"/>
        <v>0</v>
      </c>
      <c r="AT55" s="67"/>
      <c r="AU55" s="60"/>
      <c r="AV55" s="60"/>
      <c r="AW55" s="60"/>
      <c r="AX55" s="60">
        <f t="shared" si="49"/>
        <v>0</v>
      </c>
      <c r="AY55" s="67"/>
      <c r="AZ55" s="60">
        <v>8</v>
      </c>
      <c r="BA55" s="60">
        <v>32</v>
      </c>
      <c r="BB55" s="60">
        <v>5</v>
      </c>
      <c r="BC55" s="60">
        <f t="shared" si="50"/>
        <v>37</v>
      </c>
      <c r="BD55" s="67"/>
      <c r="BE55" s="60"/>
      <c r="BF55" s="60"/>
      <c r="BG55" s="60"/>
      <c r="BH55" s="60">
        <f t="shared" si="51"/>
        <v>0</v>
      </c>
      <c r="BI55" s="67"/>
      <c r="BJ55" s="60"/>
      <c r="BK55" s="60"/>
      <c r="BL55" s="60"/>
      <c r="BM55" s="60">
        <f t="shared" si="52"/>
        <v>0</v>
      </c>
      <c r="BN55" s="67"/>
    </row>
    <row r="56" spans="1:66" x14ac:dyDescent="0.25">
      <c r="A56" s="56">
        <v>21</v>
      </c>
      <c r="B56" s="77" t="s">
        <v>529</v>
      </c>
      <c r="C56" s="77" t="s">
        <v>530</v>
      </c>
      <c r="D56" s="77" t="s">
        <v>531</v>
      </c>
      <c r="E56" s="56">
        <f t="shared" si="53"/>
        <v>33</v>
      </c>
      <c r="F56" s="56">
        <f t="shared" si="27"/>
        <v>3</v>
      </c>
      <c r="G56" s="67"/>
      <c r="H56" s="60" t="str">
        <f t="shared" si="28"/>
        <v>DNF</v>
      </c>
      <c r="I56" s="74" t="str">
        <f t="shared" si="29"/>
        <v>DSQ</v>
      </c>
      <c r="J56" s="74" t="str">
        <f t="shared" si="30"/>
        <v/>
      </c>
      <c r="K56" s="74">
        <f t="shared" si="31"/>
        <v>14</v>
      </c>
      <c r="L56" s="74" t="str">
        <f t="shared" si="32"/>
        <v/>
      </c>
      <c r="M56" s="74" t="str">
        <f t="shared" si="33"/>
        <v/>
      </c>
      <c r="N56" s="74" t="str">
        <f t="shared" si="34"/>
        <v/>
      </c>
      <c r="O56" s="74" t="str">
        <f t="shared" si="35"/>
        <v/>
      </c>
      <c r="P56" s="67"/>
      <c r="Q56" s="56">
        <f t="shared" si="36"/>
        <v>33</v>
      </c>
      <c r="R56" s="60" t="str">
        <f t="shared" si="37"/>
        <v/>
      </c>
      <c r="S56" s="74" t="str">
        <f t="shared" si="38"/>
        <v/>
      </c>
      <c r="T56" s="74" t="str">
        <f t="shared" si="39"/>
        <v/>
      </c>
      <c r="U56" s="74" t="str">
        <f t="shared" si="40"/>
        <v/>
      </c>
      <c r="V56" s="74" t="str">
        <f t="shared" si="41"/>
        <v/>
      </c>
      <c r="W56" s="74" t="str">
        <f t="shared" si="42"/>
        <v/>
      </c>
      <c r="X56" s="74" t="str">
        <f t="shared" si="43"/>
        <v/>
      </c>
      <c r="Y56" s="74" t="str">
        <f t="shared" si="44"/>
        <v/>
      </c>
      <c r="Z56" s="67"/>
      <c r="AA56" s="76" t="s">
        <v>126</v>
      </c>
      <c r="AB56" s="60">
        <v>0</v>
      </c>
      <c r="AC56" s="60">
        <v>5</v>
      </c>
      <c r="AD56" s="60">
        <f t="shared" si="45"/>
        <v>5</v>
      </c>
      <c r="AE56" s="67"/>
      <c r="AF56" s="76" t="s">
        <v>56</v>
      </c>
      <c r="AG56" s="60">
        <v>0</v>
      </c>
      <c r="AH56" s="60">
        <v>5</v>
      </c>
      <c r="AI56" s="60">
        <f t="shared" si="46"/>
        <v>5</v>
      </c>
      <c r="AJ56" s="67"/>
      <c r="AK56" s="60"/>
      <c r="AL56" s="60"/>
      <c r="AM56" s="60"/>
      <c r="AN56" s="60">
        <f t="shared" si="47"/>
        <v>0</v>
      </c>
      <c r="AO56" s="67"/>
      <c r="AP56" s="68">
        <v>14</v>
      </c>
      <c r="AQ56" s="60">
        <v>18</v>
      </c>
      <c r="AR56" s="60">
        <v>5</v>
      </c>
      <c r="AS56" s="60">
        <f t="shared" si="48"/>
        <v>23</v>
      </c>
      <c r="AT56" s="67"/>
      <c r="AU56" s="60"/>
      <c r="AV56" s="60"/>
      <c r="AW56" s="60"/>
      <c r="AX56" s="60">
        <f t="shared" si="49"/>
        <v>0</v>
      </c>
      <c r="AY56" s="67"/>
      <c r="AZ56" s="60"/>
      <c r="BA56" s="60"/>
      <c r="BB56" s="60"/>
      <c r="BC56" s="60">
        <f t="shared" si="50"/>
        <v>0</v>
      </c>
      <c r="BD56" s="67"/>
      <c r="BE56" s="60"/>
      <c r="BF56" s="60"/>
      <c r="BG56" s="60"/>
      <c r="BH56" s="60">
        <f t="shared" si="51"/>
        <v>0</v>
      </c>
      <c r="BI56" s="67"/>
      <c r="BJ56" s="60"/>
      <c r="BK56" s="60"/>
      <c r="BL56" s="60"/>
      <c r="BM56" s="60">
        <f t="shared" si="52"/>
        <v>0</v>
      </c>
      <c r="BN56" s="67"/>
    </row>
    <row r="57" spans="1:66" x14ac:dyDescent="0.25">
      <c r="A57" s="56">
        <v>22</v>
      </c>
      <c r="B57" s="87" t="s">
        <v>691</v>
      </c>
      <c r="C57" s="66" t="s">
        <v>347</v>
      </c>
      <c r="D57" s="87" t="s">
        <v>243</v>
      </c>
      <c r="E57" s="56">
        <f t="shared" si="53"/>
        <v>31</v>
      </c>
      <c r="F57" s="56">
        <f t="shared" si="27"/>
        <v>1</v>
      </c>
      <c r="G57" s="67"/>
      <c r="H57" s="60" t="str">
        <f t="shared" si="28"/>
        <v/>
      </c>
      <c r="I57" s="74" t="str">
        <f t="shared" si="29"/>
        <v/>
      </c>
      <c r="J57" s="74" t="str">
        <f t="shared" si="30"/>
        <v/>
      </c>
      <c r="K57" s="74" t="str">
        <f t="shared" si="31"/>
        <v/>
      </c>
      <c r="L57" s="74" t="str">
        <f t="shared" si="32"/>
        <v/>
      </c>
      <c r="M57" s="74">
        <f t="shared" si="33"/>
        <v>10</v>
      </c>
      <c r="N57" s="74" t="str">
        <f t="shared" si="34"/>
        <v/>
      </c>
      <c r="O57" s="74" t="str">
        <f t="shared" si="35"/>
        <v/>
      </c>
      <c r="P57" s="67"/>
      <c r="Q57" s="56">
        <f t="shared" si="36"/>
        <v>31</v>
      </c>
      <c r="R57" s="60" t="str">
        <f t="shared" si="37"/>
        <v/>
      </c>
      <c r="S57" s="74" t="str">
        <f t="shared" si="38"/>
        <v/>
      </c>
      <c r="T57" s="74" t="str">
        <f t="shared" si="39"/>
        <v/>
      </c>
      <c r="U57" s="74" t="str">
        <f t="shared" si="40"/>
        <v/>
      </c>
      <c r="V57" s="74" t="str">
        <f t="shared" si="41"/>
        <v/>
      </c>
      <c r="W57" s="74" t="str">
        <f t="shared" si="42"/>
        <v/>
      </c>
      <c r="X57" s="74" t="str">
        <f t="shared" si="43"/>
        <v/>
      </c>
      <c r="Y57" s="74" t="str">
        <f t="shared" si="44"/>
        <v/>
      </c>
      <c r="Z57" s="67"/>
      <c r="AA57" s="60"/>
      <c r="AB57" s="60"/>
      <c r="AC57" s="60"/>
      <c r="AD57" s="60">
        <f t="shared" si="45"/>
        <v>0</v>
      </c>
      <c r="AE57" s="67"/>
      <c r="AF57" s="60"/>
      <c r="AG57" s="60"/>
      <c r="AH57" s="60"/>
      <c r="AI57" s="60">
        <f t="shared" si="46"/>
        <v>0</v>
      </c>
      <c r="AJ57" s="67"/>
      <c r="AK57" s="60"/>
      <c r="AL57" s="60"/>
      <c r="AM57" s="60"/>
      <c r="AN57" s="60">
        <f t="shared" si="47"/>
        <v>0</v>
      </c>
      <c r="AO57" s="67"/>
      <c r="AP57" s="60"/>
      <c r="AQ57" s="60"/>
      <c r="AR57" s="60"/>
      <c r="AS57" s="60">
        <f t="shared" si="48"/>
        <v>0</v>
      </c>
      <c r="AT57" s="67"/>
      <c r="AU57" s="60"/>
      <c r="AV57" s="60"/>
      <c r="AW57" s="60"/>
      <c r="AX57" s="60">
        <f t="shared" si="49"/>
        <v>0</v>
      </c>
      <c r="AY57" s="67"/>
      <c r="AZ57" s="60">
        <v>10</v>
      </c>
      <c r="BA57" s="60">
        <v>26</v>
      </c>
      <c r="BB57" s="60">
        <v>5</v>
      </c>
      <c r="BC57" s="60">
        <f t="shared" si="50"/>
        <v>31</v>
      </c>
      <c r="BD57" s="67"/>
      <c r="BE57" s="60"/>
      <c r="BF57" s="60"/>
      <c r="BG57" s="60"/>
      <c r="BH57" s="60">
        <f t="shared" si="51"/>
        <v>0</v>
      </c>
      <c r="BI57" s="67"/>
      <c r="BJ57" s="60"/>
      <c r="BK57" s="60"/>
      <c r="BL57" s="60"/>
      <c r="BM57" s="60">
        <f t="shared" si="52"/>
        <v>0</v>
      </c>
      <c r="BN57" s="67"/>
    </row>
    <row r="58" spans="1:66" x14ac:dyDescent="0.25">
      <c r="A58" s="56">
        <v>23</v>
      </c>
      <c r="B58" s="78" t="s">
        <v>304</v>
      </c>
      <c r="C58" s="78" t="s">
        <v>280</v>
      </c>
      <c r="D58" s="78" t="s">
        <v>11</v>
      </c>
      <c r="E58" s="56">
        <f t="shared" si="53"/>
        <v>23</v>
      </c>
      <c r="F58" s="56">
        <f t="shared" si="27"/>
        <v>1</v>
      </c>
      <c r="G58" s="67"/>
      <c r="H58" s="60" t="str">
        <f t="shared" si="28"/>
        <v/>
      </c>
      <c r="I58" s="74" t="str">
        <f t="shared" si="29"/>
        <v/>
      </c>
      <c r="J58" s="74">
        <f t="shared" si="30"/>
        <v>14</v>
      </c>
      <c r="K58" s="74" t="str">
        <f t="shared" si="31"/>
        <v/>
      </c>
      <c r="L58" s="74" t="str">
        <f t="shared" si="32"/>
        <v/>
      </c>
      <c r="M58" s="74" t="str">
        <f t="shared" si="33"/>
        <v/>
      </c>
      <c r="N58" s="74" t="str">
        <f t="shared" si="34"/>
        <v/>
      </c>
      <c r="O58" s="74" t="str">
        <f t="shared" si="35"/>
        <v/>
      </c>
      <c r="P58" s="67"/>
      <c r="Q58" s="56">
        <f t="shared" si="36"/>
        <v>23</v>
      </c>
      <c r="R58" s="60" t="str">
        <f t="shared" si="37"/>
        <v/>
      </c>
      <c r="S58" s="74" t="str">
        <f t="shared" si="38"/>
        <v/>
      </c>
      <c r="T58" s="74" t="str">
        <f t="shared" si="39"/>
        <v/>
      </c>
      <c r="U58" s="74" t="str">
        <f t="shared" si="40"/>
        <v/>
      </c>
      <c r="V58" s="74" t="str">
        <f t="shared" si="41"/>
        <v/>
      </c>
      <c r="W58" s="74" t="str">
        <f t="shared" si="42"/>
        <v/>
      </c>
      <c r="X58" s="74" t="str">
        <f t="shared" si="43"/>
        <v/>
      </c>
      <c r="Y58" s="74" t="str">
        <f t="shared" si="44"/>
        <v/>
      </c>
      <c r="Z58" s="67"/>
      <c r="AA58" s="60"/>
      <c r="AB58" s="60"/>
      <c r="AC58" s="60"/>
      <c r="AD58" s="60">
        <f t="shared" si="45"/>
        <v>0</v>
      </c>
      <c r="AE58" s="67"/>
      <c r="AF58" s="60"/>
      <c r="AG58" s="60"/>
      <c r="AH58" s="60"/>
      <c r="AI58" s="60">
        <f t="shared" si="46"/>
        <v>0</v>
      </c>
      <c r="AJ58" s="67"/>
      <c r="AK58" s="60">
        <v>14</v>
      </c>
      <c r="AL58" s="60">
        <v>18</v>
      </c>
      <c r="AM58" s="60">
        <v>5</v>
      </c>
      <c r="AN58" s="60">
        <f t="shared" si="47"/>
        <v>23</v>
      </c>
      <c r="AO58" s="67"/>
      <c r="AP58" s="60"/>
      <c r="AQ58" s="60"/>
      <c r="AR58" s="60"/>
      <c r="AS58" s="60">
        <f t="shared" si="48"/>
        <v>0</v>
      </c>
      <c r="AT58" s="67"/>
      <c r="AU58" s="60"/>
      <c r="AV58" s="60"/>
      <c r="AW58" s="60"/>
      <c r="AX58" s="60">
        <f t="shared" si="49"/>
        <v>0</v>
      </c>
      <c r="AY58" s="67"/>
      <c r="AZ58" s="60"/>
      <c r="BA58" s="60"/>
      <c r="BB58" s="60"/>
      <c r="BC58" s="60">
        <f t="shared" si="50"/>
        <v>0</v>
      </c>
      <c r="BD58" s="67"/>
      <c r="BE58" s="60"/>
      <c r="BF58" s="60"/>
      <c r="BG58" s="60"/>
      <c r="BH58" s="60">
        <f t="shared" si="51"/>
        <v>0</v>
      </c>
      <c r="BI58" s="67"/>
      <c r="BJ58" s="60"/>
      <c r="BK58" s="60"/>
      <c r="BL58" s="60"/>
      <c r="BM58" s="60">
        <f t="shared" si="52"/>
        <v>0</v>
      </c>
      <c r="BN58" s="67"/>
    </row>
    <row r="59" spans="1:66" x14ac:dyDescent="0.25">
      <c r="A59" s="56">
        <f>IF(E59&lt;E58,#REF!,A58)</f>
        <v>23</v>
      </c>
      <c r="B59" s="77" t="s">
        <v>681</v>
      </c>
      <c r="C59" s="77" t="s">
        <v>682</v>
      </c>
      <c r="D59" s="66"/>
      <c r="E59" s="56">
        <f t="shared" si="53"/>
        <v>23</v>
      </c>
      <c r="F59" s="56">
        <f t="shared" si="27"/>
        <v>1</v>
      </c>
      <c r="G59" s="67"/>
      <c r="H59" s="60" t="str">
        <f t="shared" si="28"/>
        <v/>
      </c>
      <c r="I59" s="74" t="str">
        <f t="shared" si="29"/>
        <v/>
      </c>
      <c r="J59" s="74" t="str">
        <f t="shared" si="30"/>
        <v/>
      </c>
      <c r="K59" s="74" t="str">
        <f t="shared" si="31"/>
        <v/>
      </c>
      <c r="L59" s="74">
        <f t="shared" si="32"/>
        <v>14</v>
      </c>
      <c r="M59" s="74" t="str">
        <f t="shared" si="33"/>
        <v/>
      </c>
      <c r="N59" s="74" t="str">
        <f t="shared" si="34"/>
        <v/>
      </c>
      <c r="O59" s="74" t="str">
        <f t="shared" si="35"/>
        <v/>
      </c>
      <c r="P59" s="67"/>
      <c r="Q59" s="56">
        <f t="shared" si="36"/>
        <v>23</v>
      </c>
      <c r="R59" s="60" t="str">
        <f t="shared" si="37"/>
        <v/>
      </c>
      <c r="S59" s="74" t="str">
        <f t="shared" si="38"/>
        <v/>
      </c>
      <c r="T59" s="74" t="str">
        <f t="shared" si="39"/>
        <v/>
      </c>
      <c r="U59" s="74" t="str">
        <f t="shared" si="40"/>
        <v/>
      </c>
      <c r="V59" s="74" t="str">
        <f t="shared" si="41"/>
        <v/>
      </c>
      <c r="W59" s="74" t="str">
        <f t="shared" si="42"/>
        <v/>
      </c>
      <c r="X59" s="74" t="str">
        <f t="shared" si="43"/>
        <v/>
      </c>
      <c r="Y59" s="74" t="str">
        <f t="shared" si="44"/>
        <v/>
      </c>
      <c r="Z59" s="67"/>
      <c r="AA59" s="60"/>
      <c r="AB59" s="60"/>
      <c r="AC59" s="60"/>
      <c r="AD59" s="60">
        <f t="shared" si="45"/>
        <v>0</v>
      </c>
      <c r="AE59" s="67"/>
      <c r="AF59" s="60"/>
      <c r="AG59" s="60"/>
      <c r="AH59" s="60"/>
      <c r="AI59" s="60">
        <f t="shared" si="46"/>
        <v>0</v>
      </c>
      <c r="AJ59" s="67"/>
      <c r="AK59" s="60"/>
      <c r="AL59" s="60"/>
      <c r="AM59" s="60"/>
      <c r="AN59" s="60">
        <f t="shared" si="47"/>
        <v>0</v>
      </c>
      <c r="AO59" s="67"/>
      <c r="AP59" s="60"/>
      <c r="AQ59" s="60"/>
      <c r="AR59" s="60"/>
      <c r="AS59" s="60">
        <f t="shared" si="48"/>
        <v>0</v>
      </c>
      <c r="AT59" s="67"/>
      <c r="AU59" s="60">
        <v>14</v>
      </c>
      <c r="AV59" s="60">
        <v>18</v>
      </c>
      <c r="AW59" s="60">
        <v>5</v>
      </c>
      <c r="AX59" s="60">
        <f t="shared" si="49"/>
        <v>23</v>
      </c>
      <c r="AY59" s="67"/>
      <c r="AZ59" s="60"/>
      <c r="BA59" s="60"/>
      <c r="BB59" s="60"/>
      <c r="BC59" s="60">
        <f t="shared" si="50"/>
        <v>0</v>
      </c>
      <c r="BD59" s="67"/>
      <c r="BE59" s="60"/>
      <c r="BF59" s="60"/>
      <c r="BG59" s="60"/>
      <c r="BH59" s="60">
        <f t="shared" si="51"/>
        <v>0</v>
      </c>
      <c r="BI59" s="67"/>
      <c r="BJ59" s="60"/>
      <c r="BK59" s="60"/>
      <c r="BL59" s="60"/>
      <c r="BM59" s="60">
        <f t="shared" si="52"/>
        <v>0</v>
      </c>
      <c r="BN59" s="67"/>
    </row>
    <row r="60" spans="1:66" x14ac:dyDescent="0.25">
      <c r="A60" s="56">
        <v>24</v>
      </c>
      <c r="B60" s="78" t="s">
        <v>617</v>
      </c>
      <c r="C60" s="78" t="s">
        <v>587</v>
      </c>
      <c r="D60" s="78" t="s">
        <v>11</v>
      </c>
      <c r="E60" s="56">
        <f t="shared" si="53"/>
        <v>21</v>
      </c>
      <c r="F60" s="56">
        <f t="shared" si="27"/>
        <v>1</v>
      </c>
      <c r="G60" s="67"/>
      <c r="H60" s="60" t="str">
        <f t="shared" si="28"/>
        <v/>
      </c>
      <c r="I60" s="74" t="str">
        <f t="shared" si="29"/>
        <v/>
      </c>
      <c r="J60" s="74">
        <f t="shared" si="30"/>
        <v>15</v>
      </c>
      <c r="K60" s="74" t="str">
        <f t="shared" si="31"/>
        <v/>
      </c>
      <c r="L60" s="74" t="str">
        <f t="shared" si="32"/>
        <v/>
      </c>
      <c r="M60" s="74" t="str">
        <f t="shared" si="33"/>
        <v/>
      </c>
      <c r="N60" s="74" t="str">
        <f t="shared" si="34"/>
        <v/>
      </c>
      <c r="O60" s="74" t="str">
        <f t="shared" si="35"/>
        <v/>
      </c>
      <c r="P60" s="67"/>
      <c r="Q60" s="56">
        <f t="shared" si="36"/>
        <v>21</v>
      </c>
      <c r="R60" s="60" t="str">
        <f t="shared" si="37"/>
        <v/>
      </c>
      <c r="S60" s="74" t="str">
        <f t="shared" si="38"/>
        <v/>
      </c>
      <c r="T60" s="74" t="str">
        <f t="shared" si="39"/>
        <v/>
      </c>
      <c r="U60" s="74" t="str">
        <f t="shared" si="40"/>
        <v/>
      </c>
      <c r="V60" s="74" t="str">
        <f t="shared" si="41"/>
        <v/>
      </c>
      <c r="W60" s="74" t="str">
        <f t="shared" si="42"/>
        <v/>
      </c>
      <c r="X60" s="74" t="str">
        <f t="shared" si="43"/>
        <v/>
      </c>
      <c r="Y60" s="74" t="str">
        <f t="shared" si="44"/>
        <v/>
      </c>
      <c r="Z60" s="67"/>
      <c r="AA60" s="60"/>
      <c r="AB60" s="60"/>
      <c r="AC60" s="60"/>
      <c r="AD60" s="60">
        <f t="shared" si="45"/>
        <v>0</v>
      </c>
      <c r="AE60" s="67"/>
      <c r="AF60" s="60"/>
      <c r="AG60" s="60"/>
      <c r="AH60" s="60"/>
      <c r="AI60" s="60">
        <f t="shared" si="46"/>
        <v>0</v>
      </c>
      <c r="AJ60" s="67"/>
      <c r="AK60" s="60">
        <v>15</v>
      </c>
      <c r="AL60" s="60">
        <v>16</v>
      </c>
      <c r="AM60" s="60">
        <v>5</v>
      </c>
      <c r="AN60" s="60">
        <f t="shared" si="47"/>
        <v>21</v>
      </c>
      <c r="AO60" s="67"/>
      <c r="AP60" s="60"/>
      <c r="AQ60" s="60"/>
      <c r="AR60" s="60"/>
      <c r="AS60" s="60">
        <f t="shared" si="48"/>
        <v>0</v>
      </c>
      <c r="AT60" s="67"/>
      <c r="AU60" s="60"/>
      <c r="AV60" s="60"/>
      <c r="AW60" s="60"/>
      <c r="AX60" s="60">
        <f t="shared" si="49"/>
        <v>0</v>
      </c>
      <c r="AY60" s="67"/>
      <c r="AZ60" s="60"/>
      <c r="BA60" s="60"/>
      <c r="BB60" s="60"/>
      <c r="BC60" s="60">
        <f t="shared" si="50"/>
        <v>0</v>
      </c>
      <c r="BD60" s="67"/>
      <c r="BE60" s="60"/>
      <c r="BF60" s="60"/>
      <c r="BG60" s="60"/>
      <c r="BH60" s="60">
        <f t="shared" si="51"/>
        <v>0</v>
      </c>
      <c r="BI60" s="67"/>
      <c r="BJ60" s="60"/>
      <c r="BK60" s="60"/>
      <c r="BL60" s="60"/>
      <c r="BM60" s="60">
        <f t="shared" si="52"/>
        <v>0</v>
      </c>
      <c r="BN60" s="67"/>
    </row>
    <row r="61" spans="1:66" x14ac:dyDescent="0.25">
      <c r="A61" s="56">
        <f>IF(E61&lt;E60,#REF!,A60)</f>
        <v>24</v>
      </c>
      <c r="B61" s="77" t="s">
        <v>678</v>
      </c>
      <c r="C61" s="77" t="s">
        <v>594</v>
      </c>
      <c r="D61" s="77" t="s">
        <v>120</v>
      </c>
      <c r="E61" s="56">
        <f t="shared" si="53"/>
        <v>21</v>
      </c>
      <c r="F61" s="56">
        <f t="shared" si="27"/>
        <v>1</v>
      </c>
      <c r="G61" s="67"/>
      <c r="H61" s="60" t="str">
        <f t="shared" si="28"/>
        <v/>
      </c>
      <c r="I61" s="74" t="str">
        <f t="shared" si="29"/>
        <v/>
      </c>
      <c r="J61" s="74" t="str">
        <f t="shared" si="30"/>
        <v/>
      </c>
      <c r="K61" s="74">
        <f t="shared" si="31"/>
        <v>15</v>
      </c>
      <c r="L61" s="74" t="str">
        <f t="shared" si="32"/>
        <v/>
      </c>
      <c r="M61" s="74" t="str">
        <f t="shared" si="33"/>
        <v/>
      </c>
      <c r="N61" s="74" t="str">
        <f t="shared" si="34"/>
        <v/>
      </c>
      <c r="O61" s="74" t="str">
        <f t="shared" si="35"/>
        <v/>
      </c>
      <c r="P61" s="67"/>
      <c r="Q61" s="56">
        <f t="shared" si="36"/>
        <v>21</v>
      </c>
      <c r="R61" s="60" t="str">
        <f t="shared" si="37"/>
        <v/>
      </c>
      <c r="S61" s="74" t="str">
        <f t="shared" si="38"/>
        <v/>
      </c>
      <c r="T61" s="74" t="str">
        <f t="shared" si="39"/>
        <v/>
      </c>
      <c r="U61" s="74" t="str">
        <f t="shared" si="40"/>
        <v/>
      </c>
      <c r="V61" s="74" t="str">
        <f t="shared" si="41"/>
        <v/>
      </c>
      <c r="W61" s="74" t="str">
        <f t="shared" si="42"/>
        <v/>
      </c>
      <c r="X61" s="74" t="str">
        <f t="shared" si="43"/>
        <v/>
      </c>
      <c r="Y61" s="74" t="str">
        <f t="shared" si="44"/>
        <v/>
      </c>
      <c r="Z61" s="67"/>
      <c r="AA61" s="60"/>
      <c r="AB61" s="60"/>
      <c r="AC61" s="60"/>
      <c r="AD61" s="60">
        <f t="shared" si="45"/>
        <v>0</v>
      </c>
      <c r="AE61" s="67"/>
      <c r="AF61" s="60"/>
      <c r="AG61" s="60"/>
      <c r="AH61" s="60"/>
      <c r="AI61" s="60">
        <f t="shared" si="46"/>
        <v>0</v>
      </c>
      <c r="AJ61" s="67"/>
      <c r="AK61" s="60"/>
      <c r="AL61" s="60"/>
      <c r="AM61" s="60"/>
      <c r="AN61" s="60">
        <f t="shared" si="47"/>
        <v>0</v>
      </c>
      <c r="AO61" s="67"/>
      <c r="AP61" s="60">
        <v>15</v>
      </c>
      <c r="AQ61" s="60">
        <v>16</v>
      </c>
      <c r="AR61" s="60">
        <v>5</v>
      </c>
      <c r="AS61" s="60">
        <f t="shared" si="48"/>
        <v>21</v>
      </c>
      <c r="AT61" s="67"/>
      <c r="AU61" s="60"/>
      <c r="AV61" s="60"/>
      <c r="AW61" s="60"/>
      <c r="AX61" s="60">
        <f t="shared" si="49"/>
        <v>0</v>
      </c>
      <c r="AY61" s="67"/>
      <c r="AZ61" s="60"/>
      <c r="BA61" s="60"/>
      <c r="BB61" s="60"/>
      <c r="BC61" s="60">
        <f t="shared" si="50"/>
        <v>0</v>
      </c>
      <c r="BD61" s="67"/>
      <c r="BE61" s="60"/>
      <c r="BF61" s="60"/>
      <c r="BG61" s="60"/>
      <c r="BH61" s="60">
        <f t="shared" si="51"/>
        <v>0</v>
      </c>
      <c r="BI61" s="67"/>
      <c r="BJ61" s="60"/>
      <c r="BK61" s="60"/>
      <c r="BL61" s="60"/>
      <c r="BM61" s="60">
        <f t="shared" si="52"/>
        <v>0</v>
      </c>
      <c r="BN61" s="67"/>
    </row>
    <row r="62" spans="1:66" x14ac:dyDescent="0.25">
      <c r="A62" s="56">
        <v>25</v>
      </c>
      <c r="B62" s="78" t="s">
        <v>201</v>
      </c>
      <c r="C62" s="78" t="s">
        <v>623</v>
      </c>
      <c r="D62" s="78" t="s">
        <v>11</v>
      </c>
      <c r="E62" s="56">
        <f t="shared" si="53"/>
        <v>20</v>
      </c>
      <c r="F62" s="56">
        <f t="shared" si="27"/>
        <v>1</v>
      </c>
      <c r="G62" s="67"/>
      <c r="H62" s="60" t="str">
        <f t="shared" si="28"/>
        <v/>
      </c>
      <c r="I62" s="74" t="str">
        <f t="shared" si="29"/>
        <v/>
      </c>
      <c r="J62" s="74">
        <f t="shared" si="30"/>
        <v>16</v>
      </c>
      <c r="K62" s="74" t="str">
        <f t="shared" si="31"/>
        <v/>
      </c>
      <c r="L62" s="74" t="str">
        <f t="shared" si="32"/>
        <v/>
      </c>
      <c r="M62" s="74" t="str">
        <f t="shared" si="33"/>
        <v/>
      </c>
      <c r="N62" s="74" t="str">
        <f t="shared" si="34"/>
        <v/>
      </c>
      <c r="O62" s="74" t="str">
        <f t="shared" si="35"/>
        <v/>
      </c>
      <c r="P62" s="67"/>
      <c r="Q62" s="56">
        <f t="shared" si="36"/>
        <v>20</v>
      </c>
      <c r="R62" s="60" t="str">
        <f t="shared" si="37"/>
        <v/>
      </c>
      <c r="S62" s="74" t="str">
        <f t="shared" si="38"/>
        <v/>
      </c>
      <c r="T62" s="74" t="str">
        <f t="shared" si="39"/>
        <v/>
      </c>
      <c r="U62" s="74" t="str">
        <f t="shared" si="40"/>
        <v/>
      </c>
      <c r="V62" s="74" t="str">
        <f t="shared" si="41"/>
        <v/>
      </c>
      <c r="W62" s="74" t="str">
        <f t="shared" si="42"/>
        <v/>
      </c>
      <c r="X62" s="74" t="str">
        <f t="shared" si="43"/>
        <v/>
      </c>
      <c r="Y62" s="74" t="str">
        <f t="shared" si="44"/>
        <v/>
      </c>
      <c r="Z62" s="67"/>
      <c r="AA62" s="60"/>
      <c r="AB62" s="60"/>
      <c r="AC62" s="60"/>
      <c r="AD62" s="60">
        <f t="shared" si="45"/>
        <v>0</v>
      </c>
      <c r="AE62" s="67"/>
      <c r="AF62" s="60"/>
      <c r="AG62" s="60"/>
      <c r="AH62" s="60"/>
      <c r="AI62" s="60">
        <f t="shared" si="46"/>
        <v>0</v>
      </c>
      <c r="AJ62" s="67"/>
      <c r="AK62" s="60">
        <v>16</v>
      </c>
      <c r="AL62" s="60">
        <v>15</v>
      </c>
      <c r="AM62" s="60">
        <v>5</v>
      </c>
      <c r="AN62" s="60">
        <f t="shared" si="47"/>
        <v>20</v>
      </c>
      <c r="AO62" s="67"/>
      <c r="AP62" s="60"/>
      <c r="AQ62" s="60"/>
      <c r="AR62" s="60"/>
      <c r="AS62" s="60">
        <f t="shared" si="48"/>
        <v>0</v>
      </c>
      <c r="AT62" s="67"/>
      <c r="AU62" s="60"/>
      <c r="AV62" s="60"/>
      <c r="AW62" s="60"/>
      <c r="AX62" s="60">
        <f t="shared" si="49"/>
        <v>0</v>
      </c>
      <c r="AY62" s="67"/>
      <c r="AZ62" s="60"/>
      <c r="BA62" s="60"/>
      <c r="BB62" s="60"/>
      <c r="BC62" s="60">
        <f t="shared" si="50"/>
        <v>0</v>
      </c>
      <c r="BD62" s="67"/>
      <c r="BE62" s="60"/>
      <c r="BF62" s="60"/>
      <c r="BG62" s="60"/>
      <c r="BH62" s="60">
        <f t="shared" si="51"/>
        <v>0</v>
      </c>
      <c r="BI62" s="67"/>
      <c r="BJ62" s="60"/>
      <c r="BK62" s="60"/>
      <c r="BL62" s="60"/>
      <c r="BM62" s="60">
        <f t="shared" si="52"/>
        <v>0</v>
      </c>
      <c r="BN62" s="67"/>
    </row>
    <row r="63" spans="1:66" x14ac:dyDescent="0.25">
      <c r="A63" s="56">
        <v>26</v>
      </c>
      <c r="B63" s="78" t="s">
        <v>620</v>
      </c>
      <c r="C63" s="78" t="s">
        <v>621</v>
      </c>
      <c r="D63" s="78" t="s">
        <v>630</v>
      </c>
      <c r="E63" s="56">
        <f t="shared" si="53"/>
        <v>18</v>
      </c>
      <c r="F63" s="56">
        <f t="shared" si="27"/>
        <v>1</v>
      </c>
      <c r="G63" s="67"/>
      <c r="H63" s="60" t="str">
        <f t="shared" si="28"/>
        <v/>
      </c>
      <c r="I63" s="74" t="str">
        <f t="shared" si="29"/>
        <v/>
      </c>
      <c r="J63" s="74">
        <f t="shared" si="30"/>
        <v>18</v>
      </c>
      <c r="K63" s="74" t="str">
        <f t="shared" si="31"/>
        <v/>
      </c>
      <c r="L63" s="74" t="str">
        <f t="shared" si="32"/>
        <v/>
      </c>
      <c r="M63" s="74" t="str">
        <f t="shared" si="33"/>
        <v/>
      </c>
      <c r="N63" s="74" t="str">
        <f t="shared" si="34"/>
        <v/>
      </c>
      <c r="O63" s="74" t="str">
        <f t="shared" si="35"/>
        <v/>
      </c>
      <c r="P63" s="67"/>
      <c r="Q63" s="56">
        <f t="shared" si="36"/>
        <v>18</v>
      </c>
      <c r="R63" s="60" t="str">
        <f t="shared" si="37"/>
        <v/>
      </c>
      <c r="S63" s="74" t="str">
        <f t="shared" si="38"/>
        <v/>
      </c>
      <c r="T63" s="74" t="str">
        <f t="shared" si="39"/>
        <v/>
      </c>
      <c r="U63" s="74" t="str">
        <f t="shared" si="40"/>
        <v/>
      </c>
      <c r="V63" s="74" t="str">
        <f t="shared" si="41"/>
        <v/>
      </c>
      <c r="W63" s="74" t="str">
        <f t="shared" si="42"/>
        <v/>
      </c>
      <c r="X63" s="74" t="str">
        <f t="shared" si="43"/>
        <v/>
      </c>
      <c r="Y63" s="74" t="str">
        <f t="shared" si="44"/>
        <v/>
      </c>
      <c r="Z63" s="67"/>
      <c r="AA63" s="60"/>
      <c r="AB63" s="60"/>
      <c r="AC63" s="60"/>
      <c r="AD63" s="60">
        <f t="shared" si="45"/>
        <v>0</v>
      </c>
      <c r="AE63" s="67"/>
      <c r="AF63" s="60"/>
      <c r="AG63" s="60"/>
      <c r="AH63" s="60"/>
      <c r="AI63" s="60">
        <f t="shared" si="46"/>
        <v>0</v>
      </c>
      <c r="AJ63" s="67"/>
      <c r="AK63" s="60">
        <v>18</v>
      </c>
      <c r="AL63" s="60">
        <v>13</v>
      </c>
      <c r="AM63" s="60">
        <v>5</v>
      </c>
      <c r="AN63" s="60">
        <f t="shared" si="47"/>
        <v>18</v>
      </c>
      <c r="AO63" s="67"/>
      <c r="AP63" s="60"/>
      <c r="AQ63" s="60"/>
      <c r="AR63" s="60"/>
      <c r="AS63" s="60">
        <f t="shared" si="48"/>
        <v>0</v>
      </c>
      <c r="AT63" s="67"/>
      <c r="AU63" s="60"/>
      <c r="AV63" s="60"/>
      <c r="AW63" s="60"/>
      <c r="AX63" s="60">
        <f t="shared" si="49"/>
        <v>0</v>
      </c>
      <c r="AY63" s="67"/>
      <c r="AZ63" s="60"/>
      <c r="BA63" s="60"/>
      <c r="BB63" s="60"/>
      <c r="BC63" s="60">
        <f t="shared" si="50"/>
        <v>0</v>
      </c>
      <c r="BD63" s="67"/>
      <c r="BE63" s="60"/>
      <c r="BF63" s="60"/>
      <c r="BG63" s="60"/>
      <c r="BH63" s="60">
        <f t="shared" si="51"/>
        <v>0</v>
      </c>
      <c r="BI63" s="67"/>
      <c r="BJ63" s="60"/>
      <c r="BK63" s="60"/>
      <c r="BL63" s="60"/>
      <c r="BM63" s="60">
        <f t="shared" si="52"/>
        <v>0</v>
      </c>
      <c r="BN63" s="67"/>
    </row>
    <row r="64" spans="1:66" x14ac:dyDescent="0.25">
      <c r="A64" s="56">
        <v>27</v>
      </c>
      <c r="B64" s="77" t="s">
        <v>533</v>
      </c>
      <c r="C64" s="77" t="s">
        <v>534</v>
      </c>
      <c r="D64" s="77" t="s">
        <v>531</v>
      </c>
      <c r="E64" s="56">
        <f t="shared" si="53"/>
        <v>5</v>
      </c>
      <c r="F64" s="56">
        <f t="shared" si="27"/>
        <v>1</v>
      </c>
      <c r="G64" s="67"/>
      <c r="H64" s="60" t="str">
        <f t="shared" si="28"/>
        <v/>
      </c>
      <c r="I64" s="74" t="str">
        <f t="shared" si="29"/>
        <v>DSQ</v>
      </c>
      <c r="J64" s="74" t="str">
        <f t="shared" si="30"/>
        <v/>
      </c>
      <c r="K64" s="74" t="str">
        <f t="shared" si="31"/>
        <v/>
      </c>
      <c r="L64" s="74" t="str">
        <f t="shared" si="32"/>
        <v/>
      </c>
      <c r="M64" s="74" t="str">
        <f t="shared" si="33"/>
        <v/>
      </c>
      <c r="N64" s="74" t="str">
        <f t="shared" si="34"/>
        <v/>
      </c>
      <c r="O64" s="74" t="str">
        <f t="shared" si="35"/>
        <v/>
      </c>
      <c r="P64" s="67"/>
      <c r="Q64" s="56">
        <f t="shared" si="36"/>
        <v>5</v>
      </c>
      <c r="R64" s="60" t="str">
        <f t="shared" si="37"/>
        <v/>
      </c>
      <c r="S64" s="74" t="str">
        <f t="shared" si="38"/>
        <v/>
      </c>
      <c r="T64" s="74" t="str">
        <f t="shared" si="39"/>
        <v/>
      </c>
      <c r="U64" s="74" t="str">
        <f t="shared" si="40"/>
        <v/>
      </c>
      <c r="V64" s="74" t="str">
        <f t="shared" si="41"/>
        <v/>
      </c>
      <c r="W64" s="74" t="str">
        <f t="shared" si="42"/>
        <v/>
      </c>
      <c r="X64" s="74" t="str">
        <f t="shared" si="43"/>
        <v/>
      </c>
      <c r="Y64" s="74" t="str">
        <f t="shared" si="44"/>
        <v/>
      </c>
      <c r="Z64" s="67"/>
      <c r="AA64" s="60"/>
      <c r="AB64" s="60"/>
      <c r="AC64" s="60"/>
      <c r="AD64" s="60">
        <f t="shared" si="45"/>
        <v>0</v>
      </c>
      <c r="AE64" s="67"/>
      <c r="AF64" s="76" t="s">
        <v>56</v>
      </c>
      <c r="AG64" s="60">
        <v>0</v>
      </c>
      <c r="AH64" s="60">
        <v>5</v>
      </c>
      <c r="AI64" s="60">
        <f t="shared" si="46"/>
        <v>5</v>
      </c>
      <c r="AJ64" s="67"/>
      <c r="AK64" s="60"/>
      <c r="AL64" s="60"/>
      <c r="AM64" s="60"/>
      <c r="AN64" s="60">
        <f t="shared" si="47"/>
        <v>0</v>
      </c>
      <c r="AO64" s="67"/>
      <c r="AP64" s="60"/>
      <c r="AQ64" s="60"/>
      <c r="AR64" s="60"/>
      <c r="AS64" s="60">
        <f t="shared" si="48"/>
        <v>0</v>
      </c>
      <c r="AT64" s="67"/>
      <c r="AU64" s="60"/>
      <c r="AV64" s="60"/>
      <c r="AW64" s="60"/>
      <c r="AX64" s="60">
        <f t="shared" si="49"/>
        <v>0</v>
      </c>
      <c r="AY64" s="67"/>
      <c r="AZ64" s="60"/>
      <c r="BA64" s="60"/>
      <c r="BB64" s="60"/>
      <c r="BC64" s="60">
        <f t="shared" si="50"/>
        <v>0</v>
      </c>
      <c r="BD64" s="67"/>
      <c r="BE64" s="60"/>
      <c r="BF64" s="60"/>
      <c r="BG64" s="60"/>
      <c r="BH64" s="60">
        <f t="shared" si="51"/>
        <v>0</v>
      </c>
      <c r="BI64" s="67"/>
      <c r="BJ64" s="60"/>
      <c r="BK64" s="60"/>
      <c r="BL64" s="60"/>
      <c r="BM64" s="60">
        <f t="shared" si="52"/>
        <v>0</v>
      </c>
      <c r="BN64" s="67"/>
    </row>
    <row r="65" spans="1:66" x14ac:dyDescent="0.25">
      <c r="A65" s="56">
        <f>IF(E65&lt;E64,#REF!,A64)</f>
        <v>27</v>
      </c>
      <c r="B65" s="78" t="s">
        <v>619</v>
      </c>
      <c r="C65" s="78" t="s">
        <v>347</v>
      </c>
      <c r="D65" s="78" t="s">
        <v>11</v>
      </c>
      <c r="E65" s="56">
        <f t="shared" si="53"/>
        <v>5</v>
      </c>
      <c r="F65" s="56">
        <f t="shared" si="27"/>
        <v>1</v>
      </c>
      <c r="G65" s="67"/>
      <c r="H65" s="60" t="str">
        <f t="shared" si="28"/>
        <v/>
      </c>
      <c r="I65" s="74" t="str">
        <f t="shared" si="29"/>
        <v/>
      </c>
      <c r="J65" s="74" t="str">
        <f t="shared" si="30"/>
        <v>DSQ</v>
      </c>
      <c r="K65" s="74" t="str">
        <f t="shared" si="31"/>
        <v/>
      </c>
      <c r="L65" s="74" t="str">
        <f t="shared" si="32"/>
        <v/>
      </c>
      <c r="M65" s="74" t="str">
        <f t="shared" si="33"/>
        <v/>
      </c>
      <c r="N65" s="74" t="str">
        <f t="shared" si="34"/>
        <v/>
      </c>
      <c r="O65" s="74" t="str">
        <f t="shared" si="35"/>
        <v/>
      </c>
      <c r="P65" s="67"/>
      <c r="Q65" s="56">
        <f t="shared" si="36"/>
        <v>5</v>
      </c>
      <c r="R65" s="60" t="str">
        <f t="shared" si="37"/>
        <v/>
      </c>
      <c r="S65" s="74" t="str">
        <f t="shared" si="38"/>
        <v/>
      </c>
      <c r="T65" s="74" t="str">
        <f t="shared" si="39"/>
        <v/>
      </c>
      <c r="U65" s="74" t="str">
        <f t="shared" si="40"/>
        <v/>
      </c>
      <c r="V65" s="74" t="str">
        <f t="shared" si="41"/>
        <v/>
      </c>
      <c r="W65" s="74" t="str">
        <f t="shared" si="42"/>
        <v/>
      </c>
      <c r="X65" s="74" t="str">
        <f t="shared" si="43"/>
        <v/>
      </c>
      <c r="Y65" s="74" t="str">
        <f t="shared" si="44"/>
        <v/>
      </c>
      <c r="Z65" s="67"/>
      <c r="AA65" s="60"/>
      <c r="AB65" s="60"/>
      <c r="AC65" s="60"/>
      <c r="AD65" s="60">
        <f t="shared" si="45"/>
        <v>0</v>
      </c>
      <c r="AE65" s="67"/>
      <c r="AF65" s="60"/>
      <c r="AG65" s="60"/>
      <c r="AH65" s="60"/>
      <c r="AI65" s="60">
        <f t="shared" si="46"/>
        <v>0</v>
      </c>
      <c r="AJ65" s="67"/>
      <c r="AK65" s="79" t="s">
        <v>56</v>
      </c>
      <c r="AL65" s="60">
        <v>0</v>
      </c>
      <c r="AM65" s="60">
        <v>5</v>
      </c>
      <c r="AN65" s="60">
        <f t="shared" si="47"/>
        <v>5</v>
      </c>
      <c r="AO65" s="67"/>
      <c r="AP65" s="68"/>
      <c r="AQ65" s="60"/>
      <c r="AR65" s="60"/>
      <c r="AS65" s="60">
        <f t="shared" si="48"/>
        <v>0</v>
      </c>
      <c r="AT65" s="67"/>
      <c r="AU65" s="60"/>
      <c r="AV65" s="60"/>
      <c r="AW65" s="60"/>
      <c r="AX65" s="60">
        <f t="shared" si="49"/>
        <v>0</v>
      </c>
      <c r="AY65" s="67"/>
      <c r="AZ65" s="60"/>
      <c r="BA65" s="60"/>
      <c r="BB65" s="60"/>
      <c r="BC65" s="60">
        <f t="shared" si="50"/>
        <v>0</v>
      </c>
      <c r="BD65" s="67"/>
      <c r="BE65" s="60"/>
      <c r="BF65" s="60"/>
      <c r="BG65" s="60"/>
      <c r="BH65" s="60">
        <f t="shared" si="51"/>
        <v>0</v>
      </c>
      <c r="BI65" s="67"/>
      <c r="BJ65" s="60"/>
      <c r="BK65" s="60"/>
      <c r="BL65" s="60"/>
      <c r="BM65" s="60">
        <f t="shared" si="52"/>
        <v>0</v>
      </c>
      <c r="BN65" s="67"/>
    </row>
    <row r="66" spans="1:66" x14ac:dyDescent="0.25">
      <c r="A66" s="56">
        <f>IF(E66&lt;E65,#REF!,A65)</f>
        <v>27</v>
      </c>
      <c r="B66" s="87" t="s">
        <v>692</v>
      </c>
      <c r="C66" s="66" t="s">
        <v>693</v>
      </c>
      <c r="D66" s="87" t="s">
        <v>310</v>
      </c>
      <c r="E66" s="56">
        <f t="shared" si="53"/>
        <v>5</v>
      </c>
      <c r="F66" s="56">
        <f t="shared" si="27"/>
        <v>1</v>
      </c>
      <c r="G66" s="67"/>
      <c r="H66" s="60" t="str">
        <f t="shared" si="28"/>
        <v/>
      </c>
      <c r="I66" s="74" t="str">
        <f t="shared" si="29"/>
        <v/>
      </c>
      <c r="J66" s="74" t="str">
        <f t="shared" si="30"/>
        <v/>
      </c>
      <c r="K66" s="74" t="str">
        <f t="shared" si="31"/>
        <v/>
      </c>
      <c r="L66" s="74" t="str">
        <f t="shared" si="32"/>
        <v/>
      </c>
      <c r="M66" s="74" t="str">
        <f t="shared" si="33"/>
        <v>DSQ</v>
      </c>
      <c r="N66" s="74" t="str">
        <f t="shared" si="34"/>
        <v/>
      </c>
      <c r="O66" s="74" t="str">
        <f t="shared" si="35"/>
        <v/>
      </c>
      <c r="P66" s="67"/>
      <c r="Q66" s="56">
        <f t="shared" si="36"/>
        <v>5</v>
      </c>
      <c r="R66" s="60" t="str">
        <f t="shared" si="37"/>
        <v/>
      </c>
      <c r="S66" s="74" t="str">
        <f t="shared" si="38"/>
        <v/>
      </c>
      <c r="T66" s="74" t="str">
        <f t="shared" si="39"/>
        <v/>
      </c>
      <c r="U66" s="74" t="str">
        <f t="shared" si="40"/>
        <v/>
      </c>
      <c r="V66" s="74" t="str">
        <f t="shared" si="41"/>
        <v/>
      </c>
      <c r="W66" s="74" t="str">
        <f t="shared" si="42"/>
        <v/>
      </c>
      <c r="X66" s="74" t="str">
        <f t="shared" si="43"/>
        <v/>
      </c>
      <c r="Y66" s="74" t="str">
        <f t="shared" si="44"/>
        <v/>
      </c>
      <c r="Z66" s="67"/>
      <c r="AA66" s="60"/>
      <c r="AB66" s="60"/>
      <c r="AC66" s="60"/>
      <c r="AD66" s="60">
        <f t="shared" si="45"/>
        <v>0</v>
      </c>
      <c r="AE66" s="67"/>
      <c r="AF66" s="60"/>
      <c r="AG66" s="60"/>
      <c r="AH66" s="60"/>
      <c r="AI66" s="60">
        <f t="shared" si="46"/>
        <v>0</v>
      </c>
      <c r="AJ66" s="67"/>
      <c r="AK66" s="68"/>
      <c r="AL66" s="60"/>
      <c r="AM66" s="60"/>
      <c r="AN66" s="60">
        <f t="shared" si="47"/>
        <v>0</v>
      </c>
      <c r="AO66" s="67"/>
      <c r="AP66" s="60"/>
      <c r="AQ66" s="60"/>
      <c r="AR66" s="60"/>
      <c r="AS66" s="60">
        <f t="shared" si="48"/>
        <v>0</v>
      </c>
      <c r="AT66" s="67"/>
      <c r="AU66" s="60"/>
      <c r="AV66" s="60"/>
      <c r="AW66" s="60"/>
      <c r="AX66" s="60">
        <f t="shared" si="49"/>
        <v>0</v>
      </c>
      <c r="AY66" s="67"/>
      <c r="AZ66" s="88" t="s">
        <v>56</v>
      </c>
      <c r="BA66" s="60">
        <v>0</v>
      </c>
      <c r="BB66" s="60">
        <v>5</v>
      </c>
      <c r="BC66" s="60">
        <f t="shared" si="50"/>
        <v>5</v>
      </c>
      <c r="BD66" s="67"/>
      <c r="BE66" s="60"/>
      <c r="BF66" s="60"/>
      <c r="BG66" s="60"/>
      <c r="BH66" s="60">
        <f t="shared" si="51"/>
        <v>0</v>
      </c>
      <c r="BI66" s="67"/>
      <c r="BJ66" s="60"/>
      <c r="BK66" s="60"/>
      <c r="BL66" s="60"/>
      <c r="BM66" s="60">
        <f t="shared" si="52"/>
        <v>0</v>
      </c>
      <c r="BN66" s="67"/>
    </row>
    <row r="67" spans="1:66" x14ac:dyDescent="0.25"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</row>
    <row r="68" spans="1:66" ht="18.75" x14ac:dyDescent="0.3">
      <c r="A68" s="2" t="s">
        <v>544</v>
      </c>
      <c r="B68" s="2"/>
      <c r="C68" s="2"/>
      <c r="D68" s="2"/>
      <c r="E68" s="4"/>
      <c r="F68" s="4"/>
      <c r="G68" s="4"/>
      <c r="H68" s="2"/>
      <c r="I68" s="4"/>
      <c r="J68" s="4"/>
      <c r="K68" s="4"/>
      <c r="L68" s="4"/>
      <c r="M68" s="4"/>
      <c r="N68" s="4"/>
      <c r="O68" s="4"/>
      <c r="P68" s="4"/>
      <c r="Q68" s="4"/>
      <c r="R68" s="2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2"/>
      <c r="AG68" s="4"/>
      <c r="AH68" s="4"/>
      <c r="AI68" s="2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/>
    </row>
    <row r="69" spans="1:66" x14ac:dyDescent="0.25">
      <c r="A69" s="87" t="s">
        <v>706</v>
      </c>
      <c r="BN69"/>
    </row>
    <row r="70" spans="1:66" ht="101.25" x14ac:dyDescent="0.25">
      <c r="A70" s="55"/>
      <c r="B70" s="55"/>
      <c r="C70" s="55"/>
      <c r="D70" s="55"/>
      <c r="E70" s="56"/>
      <c r="F70" s="56"/>
      <c r="G70" s="57"/>
      <c r="H70" s="58" t="s">
        <v>448</v>
      </c>
      <c r="I70" s="72" t="s">
        <v>449</v>
      </c>
      <c r="J70" s="58" t="s">
        <v>451</v>
      </c>
      <c r="K70" s="70" t="s">
        <v>495</v>
      </c>
      <c r="L70" s="70" t="s">
        <v>450</v>
      </c>
      <c r="M70" s="58" t="s">
        <v>393</v>
      </c>
      <c r="N70" s="58" t="s">
        <v>496</v>
      </c>
      <c r="O70" s="58" t="s">
        <v>497</v>
      </c>
      <c r="P70" s="57"/>
      <c r="Q70" s="56"/>
      <c r="R70" s="58" t="s">
        <v>448</v>
      </c>
      <c r="S70" s="72" t="s">
        <v>449</v>
      </c>
      <c r="T70" s="58" t="s">
        <v>451</v>
      </c>
      <c r="U70" s="70" t="s">
        <v>655</v>
      </c>
      <c r="V70" s="70" t="s">
        <v>450</v>
      </c>
      <c r="W70" s="58" t="s">
        <v>393</v>
      </c>
      <c r="X70" s="58" t="s">
        <v>496</v>
      </c>
      <c r="Y70" s="58" t="s">
        <v>497</v>
      </c>
      <c r="Z70" s="57"/>
      <c r="AA70" s="104" t="s">
        <v>452</v>
      </c>
      <c r="AB70" s="104"/>
      <c r="AC70" s="104"/>
      <c r="AD70" s="104"/>
      <c r="AE70" s="57"/>
      <c r="AF70" s="104" t="s">
        <v>479</v>
      </c>
      <c r="AG70" s="104"/>
      <c r="AH70" s="104"/>
      <c r="AI70" s="104"/>
      <c r="AJ70" s="57"/>
      <c r="AK70" s="104" t="s">
        <v>457</v>
      </c>
      <c r="AL70" s="104"/>
      <c r="AM70" s="104"/>
      <c r="AN70" s="104"/>
      <c r="AO70" s="57"/>
      <c r="AP70" s="104" t="s">
        <v>477</v>
      </c>
      <c r="AQ70" s="104"/>
      <c r="AR70" s="104"/>
      <c r="AS70" s="104"/>
      <c r="AT70" s="57"/>
      <c r="AU70" s="104" t="s">
        <v>478</v>
      </c>
      <c r="AV70" s="104"/>
      <c r="AW70" s="104"/>
      <c r="AX70" s="104"/>
      <c r="AY70" s="57"/>
      <c r="AZ70" s="104" t="s">
        <v>442</v>
      </c>
      <c r="BA70" s="104"/>
      <c r="BB70" s="104"/>
      <c r="BC70" s="104"/>
      <c r="BD70" s="57"/>
      <c r="BE70" s="104" t="s">
        <v>509</v>
      </c>
      <c r="BF70" s="104"/>
      <c r="BG70" s="104"/>
      <c r="BH70" s="104"/>
      <c r="BI70" s="57"/>
      <c r="BJ70" s="104" t="s">
        <v>510</v>
      </c>
      <c r="BK70" s="104"/>
      <c r="BL70" s="104"/>
      <c r="BM70" s="104"/>
      <c r="BN70"/>
    </row>
    <row r="71" spans="1:66" x14ac:dyDescent="0.25">
      <c r="A71" s="56"/>
      <c r="B71" s="55"/>
      <c r="C71" s="55"/>
      <c r="D71" s="55"/>
      <c r="E71" s="56"/>
      <c r="F71" s="56" t="s">
        <v>365</v>
      </c>
      <c r="G71" s="57"/>
      <c r="H71" s="71">
        <v>42406</v>
      </c>
      <c r="I71" s="69">
        <v>42407</v>
      </c>
      <c r="J71" s="73">
        <v>42410</v>
      </c>
      <c r="K71" s="61">
        <v>42412</v>
      </c>
      <c r="L71" s="61">
        <v>42413</v>
      </c>
      <c r="M71" s="69">
        <v>42437</v>
      </c>
      <c r="N71" s="61">
        <v>42462</v>
      </c>
      <c r="O71" s="61">
        <v>42463</v>
      </c>
      <c r="P71" s="57"/>
      <c r="Q71" s="56" t="s">
        <v>5</v>
      </c>
      <c r="R71" s="71">
        <v>42406</v>
      </c>
      <c r="S71" s="69">
        <v>42407</v>
      </c>
      <c r="T71" s="73">
        <v>42410</v>
      </c>
      <c r="U71" s="61">
        <v>42412</v>
      </c>
      <c r="V71" s="61">
        <v>42413</v>
      </c>
      <c r="W71" s="69">
        <v>42437</v>
      </c>
      <c r="X71" s="61">
        <v>42462</v>
      </c>
      <c r="Y71" s="61">
        <v>42463</v>
      </c>
      <c r="Z71" s="57"/>
      <c r="AA71" s="59"/>
      <c r="AB71" s="104" t="s">
        <v>508</v>
      </c>
      <c r="AC71" s="104"/>
      <c r="AD71" s="104"/>
      <c r="AE71" s="57"/>
      <c r="AF71" s="59"/>
      <c r="AG71" s="104" t="s">
        <v>508</v>
      </c>
      <c r="AH71" s="104"/>
      <c r="AI71" s="104"/>
      <c r="AJ71" s="57"/>
      <c r="AK71" s="59"/>
      <c r="AL71" s="104" t="s">
        <v>207</v>
      </c>
      <c r="AM71" s="104"/>
      <c r="AN71" s="104"/>
      <c r="AO71" s="57"/>
      <c r="AP71" s="59"/>
      <c r="AQ71" s="104" t="s">
        <v>207</v>
      </c>
      <c r="AR71" s="104"/>
      <c r="AS71" s="104"/>
      <c r="AT71" s="57"/>
      <c r="AU71" s="59"/>
      <c r="AV71" s="104" t="s">
        <v>207</v>
      </c>
      <c r="AW71" s="104"/>
      <c r="AX71" s="104"/>
      <c r="AY71" s="57"/>
      <c r="AZ71" s="59"/>
      <c r="BA71" s="104" t="s">
        <v>207</v>
      </c>
      <c r="BB71" s="104"/>
      <c r="BC71" s="104"/>
      <c r="BD71" s="57"/>
      <c r="BE71" s="59"/>
      <c r="BF71" s="104" t="s">
        <v>207</v>
      </c>
      <c r="BG71" s="104"/>
      <c r="BH71" s="104"/>
      <c r="BI71" s="57"/>
      <c r="BJ71" s="59"/>
      <c r="BK71" s="104" t="s">
        <v>207</v>
      </c>
      <c r="BL71" s="104"/>
      <c r="BM71" s="104"/>
      <c r="BN71"/>
    </row>
    <row r="72" spans="1:66" x14ac:dyDescent="0.25">
      <c r="A72" s="81" t="s">
        <v>1</v>
      </c>
      <c r="B72" s="63" t="s">
        <v>2</v>
      </c>
      <c r="C72" s="63" t="s">
        <v>3</v>
      </c>
      <c r="D72" s="63" t="s">
        <v>4</v>
      </c>
      <c r="E72" s="81" t="s">
        <v>5</v>
      </c>
      <c r="F72" s="81" t="s">
        <v>366</v>
      </c>
      <c r="G72" s="64"/>
      <c r="H72" s="105" t="s">
        <v>506</v>
      </c>
      <c r="I72" s="105"/>
      <c r="J72" s="105"/>
      <c r="K72" s="105"/>
      <c r="L72" s="105"/>
      <c r="M72" s="105"/>
      <c r="N72" s="105"/>
      <c r="O72" s="105"/>
      <c r="P72" s="64"/>
      <c r="Q72" s="81" t="s">
        <v>364</v>
      </c>
      <c r="R72" s="105" t="s">
        <v>507</v>
      </c>
      <c r="S72" s="106"/>
      <c r="T72" s="106"/>
      <c r="U72" s="106"/>
      <c r="V72" s="106"/>
      <c r="W72" s="106"/>
      <c r="X72" s="106"/>
      <c r="Y72" s="106"/>
      <c r="Z72" s="64"/>
      <c r="AA72" s="81" t="s">
        <v>1</v>
      </c>
      <c r="AB72" s="81" t="s">
        <v>205</v>
      </c>
      <c r="AC72" s="81" t="s">
        <v>204</v>
      </c>
      <c r="AD72" s="81" t="s">
        <v>206</v>
      </c>
      <c r="AE72" s="64"/>
      <c r="AF72" s="81" t="s">
        <v>1</v>
      </c>
      <c r="AG72" s="81" t="s">
        <v>205</v>
      </c>
      <c r="AH72" s="81" t="s">
        <v>204</v>
      </c>
      <c r="AI72" s="81" t="s">
        <v>206</v>
      </c>
      <c r="AJ72" s="64"/>
      <c r="AK72" s="81" t="s">
        <v>1</v>
      </c>
      <c r="AL72" s="81" t="s">
        <v>205</v>
      </c>
      <c r="AM72" s="81" t="s">
        <v>204</v>
      </c>
      <c r="AN72" s="81" t="s">
        <v>206</v>
      </c>
      <c r="AO72" s="64"/>
      <c r="AP72" s="81" t="s">
        <v>1</v>
      </c>
      <c r="AQ72" s="81" t="s">
        <v>205</v>
      </c>
      <c r="AR72" s="81" t="s">
        <v>204</v>
      </c>
      <c r="AS72" s="81" t="s">
        <v>206</v>
      </c>
      <c r="AT72" s="64"/>
      <c r="AU72" s="81" t="s">
        <v>1</v>
      </c>
      <c r="AV72" s="81" t="s">
        <v>205</v>
      </c>
      <c r="AW72" s="81" t="s">
        <v>204</v>
      </c>
      <c r="AX72" s="81" t="s">
        <v>206</v>
      </c>
      <c r="AY72" s="64"/>
      <c r="AZ72" s="81" t="s">
        <v>1</v>
      </c>
      <c r="BA72" s="81" t="s">
        <v>205</v>
      </c>
      <c r="BB72" s="81" t="s">
        <v>204</v>
      </c>
      <c r="BC72" s="81" t="s">
        <v>206</v>
      </c>
      <c r="BD72" s="64"/>
      <c r="BE72" s="81" t="s">
        <v>1</v>
      </c>
      <c r="BF72" s="81" t="s">
        <v>205</v>
      </c>
      <c r="BG72" s="81" t="s">
        <v>204</v>
      </c>
      <c r="BH72" s="81" t="s">
        <v>206</v>
      </c>
      <c r="BI72" s="64"/>
      <c r="BJ72" s="81" t="s">
        <v>1</v>
      </c>
      <c r="BK72" s="81" t="s">
        <v>205</v>
      </c>
      <c r="BL72" s="81" t="s">
        <v>204</v>
      </c>
      <c r="BM72" s="81" t="s">
        <v>206</v>
      </c>
      <c r="BN72"/>
    </row>
    <row r="73" spans="1:66" x14ac:dyDescent="0.25">
      <c r="A73" s="56">
        <v>1</v>
      </c>
      <c r="B73" s="77" t="s">
        <v>560</v>
      </c>
      <c r="C73" s="77" t="s">
        <v>218</v>
      </c>
      <c r="D73" s="77" t="s">
        <v>11</v>
      </c>
      <c r="E73" s="56">
        <f>Q73-R73-T73</f>
        <v>410</v>
      </c>
      <c r="F73" s="56">
        <f t="shared" ref="F73:F106" si="54">COUNT(AC73,AH73,AM73,AR73,AW73,BB73,BG73,BL73)</f>
        <v>6</v>
      </c>
      <c r="G73" s="67"/>
      <c r="H73" s="82" t="str">
        <f t="shared" ref="H73:H106" si="55">IF(AA73="","",AA73)</f>
        <v>DNF</v>
      </c>
      <c r="I73" s="74">
        <f t="shared" ref="I73:I106" si="56">IF(AF73="","",AF73)</f>
        <v>1</v>
      </c>
      <c r="J73" s="82">
        <f t="shared" ref="J73:J106" si="57">IF(AK73="","",AK73)</f>
        <v>2</v>
      </c>
      <c r="K73" s="74">
        <f t="shared" ref="K73:K106" si="58">IF(AP73="","",AP73)</f>
        <v>2</v>
      </c>
      <c r="L73" s="74">
        <f t="shared" ref="L73:L98" si="59">IF(AU73="","",AU73)</f>
        <v>1</v>
      </c>
      <c r="M73" s="74">
        <f t="shared" ref="M73:M98" si="60">IF(AZ73="","",AZ73)</f>
        <v>1</v>
      </c>
      <c r="N73" s="74" t="str">
        <f t="shared" ref="N73:N98" si="61">IF(BE73="","",BE73)</f>
        <v/>
      </c>
      <c r="O73" s="74" t="str">
        <f t="shared" ref="O73:O98" si="62">IF(BJ73="","",BJ73)</f>
        <v/>
      </c>
      <c r="P73" s="67"/>
      <c r="Q73" s="56">
        <f t="shared" ref="Q73:Q88" si="63">AD73+AI73+AN73+AS73+AX73+BC73+BH73+BM73</f>
        <v>490</v>
      </c>
      <c r="R73" s="82">
        <f t="shared" ref="R73:R106" si="64">IF($F73&gt;=5,IF(AB73="","",AB73),"")</f>
        <v>0</v>
      </c>
      <c r="S73" s="74">
        <f t="shared" ref="S73:S106" si="65">IF($F73&gt;=5,IF(AG73="","",AG73),"")</f>
        <v>100</v>
      </c>
      <c r="T73" s="82">
        <f t="shared" ref="T73:T106" si="66">IF($F73&gt;=5,IF(AL73="","",AL73),"")</f>
        <v>80</v>
      </c>
      <c r="U73" s="74">
        <f t="shared" ref="U73:U106" si="67">IF($F73&gt;=5,IF(AQ73="","",AQ73),"")</f>
        <v>80</v>
      </c>
      <c r="V73" s="74">
        <f t="shared" ref="V73:V106" si="68">IF($F73&gt;=5,IF(AV73="","",AV73),"")</f>
        <v>100</v>
      </c>
      <c r="W73" s="74">
        <f t="shared" ref="W73:W106" si="69">IF($F73&gt;=5,IF(BA73="","",BA73),"")</f>
        <v>100</v>
      </c>
      <c r="X73" s="74" t="str">
        <f t="shared" ref="X73:X106" si="70">IF($F73&gt;=5,IF(BF73="","",BF73),"")</f>
        <v/>
      </c>
      <c r="Y73" s="75" t="str">
        <f t="shared" ref="Y73:Y106" si="71">IF($F73&gt;=5,IF(BK73="","",BK73),"")</f>
        <v/>
      </c>
      <c r="Z73" s="67"/>
      <c r="AA73" s="76" t="s">
        <v>126</v>
      </c>
      <c r="AB73" s="60">
        <v>0</v>
      </c>
      <c r="AC73" s="60">
        <v>5</v>
      </c>
      <c r="AD73" s="60">
        <f t="shared" ref="AD73:AD106" si="72">AB73+AC73</f>
        <v>5</v>
      </c>
      <c r="AE73" s="67"/>
      <c r="AF73" s="60">
        <v>1</v>
      </c>
      <c r="AG73" s="60">
        <v>100</v>
      </c>
      <c r="AH73" s="60">
        <v>5</v>
      </c>
      <c r="AI73" s="60">
        <f t="shared" ref="AI73:AI106" si="73">AG73+AH73</f>
        <v>105</v>
      </c>
      <c r="AJ73" s="67"/>
      <c r="AK73" s="60">
        <v>2</v>
      </c>
      <c r="AL73" s="60">
        <v>80</v>
      </c>
      <c r="AM73" s="60">
        <v>5</v>
      </c>
      <c r="AN73" s="60">
        <f t="shared" ref="AN73:AN106" si="74">AL73+AM73</f>
        <v>85</v>
      </c>
      <c r="AO73" s="67"/>
      <c r="AP73" s="60">
        <v>2</v>
      </c>
      <c r="AQ73" s="60">
        <v>80</v>
      </c>
      <c r="AR73" s="60">
        <v>5</v>
      </c>
      <c r="AS73" s="60">
        <f t="shared" ref="AS73:AS106" si="75">AQ73+AR73</f>
        <v>85</v>
      </c>
      <c r="AT73" s="67"/>
      <c r="AU73" s="60">
        <v>1</v>
      </c>
      <c r="AV73" s="60">
        <v>100</v>
      </c>
      <c r="AW73" s="60">
        <v>5</v>
      </c>
      <c r="AX73" s="60">
        <f t="shared" ref="AX73:AX106" si="76">AV73+AW73</f>
        <v>105</v>
      </c>
      <c r="AY73" s="67"/>
      <c r="AZ73" s="60">
        <v>1</v>
      </c>
      <c r="BA73" s="60">
        <v>100</v>
      </c>
      <c r="BB73" s="60">
        <v>5</v>
      </c>
      <c r="BC73" s="60">
        <f t="shared" ref="BC73:BC106" si="77">BA73+BB73</f>
        <v>105</v>
      </c>
      <c r="BD73" s="67"/>
      <c r="BE73" s="60"/>
      <c r="BF73" s="60"/>
      <c r="BG73" s="60"/>
      <c r="BH73" s="60">
        <f t="shared" ref="BH73:BH106" si="78">BF73+BG73</f>
        <v>0</v>
      </c>
      <c r="BI73" s="67"/>
      <c r="BJ73" s="60"/>
      <c r="BK73" s="60"/>
      <c r="BL73" s="60"/>
      <c r="BM73" s="60">
        <f t="shared" ref="BM73:BM106" si="79">BK73+BL73</f>
        <v>0</v>
      </c>
      <c r="BN73"/>
    </row>
    <row r="74" spans="1:66" x14ac:dyDescent="0.25">
      <c r="A74" s="56">
        <v>2</v>
      </c>
      <c r="B74" s="77" t="s">
        <v>535</v>
      </c>
      <c r="C74" s="77" t="s">
        <v>536</v>
      </c>
      <c r="D74" s="77" t="s">
        <v>11</v>
      </c>
      <c r="E74" s="56">
        <f>Q74-U74-V74</f>
        <v>320</v>
      </c>
      <c r="F74" s="56">
        <f t="shared" si="54"/>
        <v>6</v>
      </c>
      <c r="G74" s="67"/>
      <c r="H74" s="60">
        <f t="shared" si="55"/>
        <v>1</v>
      </c>
      <c r="I74" s="74">
        <f t="shared" si="56"/>
        <v>2</v>
      </c>
      <c r="J74" s="74">
        <f t="shared" si="57"/>
        <v>4</v>
      </c>
      <c r="K74" s="82">
        <f t="shared" si="58"/>
        <v>8</v>
      </c>
      <c r="L74" s="82">
        <f t="shared" si="59"/>
        <v>5</v>
      </c>
      <c r="M74" s="74">
        <f t="shared" si="60"/>
        <v>3</v>
      </c>
      <c r="N74" s="74" t="str">
        <f t="shared" si="61"/>
        <v/>
      </c>
      <c r="O74" s="74" t="str">
        <f t="shared" si="62"/>
        <v/>
      </c>
      <c r="P74" s="67"/>
      <c r="Q74" s="56">
        <f t="shared" si="63"/>
        <v>397</v>
      </c>
      <c r="R74" s="60">
        <f t="shared" si="64"/>
        <v>100</v>
      </c>
      <c r="S74" s="74">
        <f t="shared" si="65"/>
        <v>80</v>
      </c>
      <c r="T74" s="74">
        <f t="shared" si="66"/>
        <v>50</v>
      </c>
      <c r="U74" s="82">
        <f t="shared" si="67"/>
        <v>32</v>
      </c>
      <c r="V74" s="82">
        <f t="shared" si="68"/>
        <v>45</v>
      </c>
      <c r="W74" s="74">
        <f t="shared" si="69"/>
        <v>60</v>
      </c>
      <c r="X74" s="74" t="str">
        <f t="shared" si="70"/>
        <v/>
      </c>
      <c r="Y74" s="75" t="str">
        <f t="shared" si="71"/>
        <v/>
      </c>
      <c r="Z74" s="67"/>
      <c r="AA74" s="60">
        <v>1</v>
      </c>
      <c r="AB74" s="60">
        <v>100</v>
      </c>
      <c r="AC74" s="60">
        <v>5</v>
      </c>
      <c r="AD74" s="60">
        <f t="shared" si="72"/>
        <v>105</v>
      </c>
      <c r="AE74" s="67"/>
      <c r="AF74" s="60">
        <v>2</v>
      </c>
      <c r="AG74" s="60">
        <v>80</v>
      </c>
      <c r="AH74" s="60">
        <v>5</v>
      </c>
      <c r="AI74" s="60">
        <f t="shared" si="73"/>
        <v>85</v>
      </c>
      <c r="AJ74" s="67"/>
      <c r="AK74" s="60">
        <v>4</v>
      </c>
      <c r="AL74" s="60">
        <v>50</v>
      </c>
      <c r="AM74" s="60">
        <v>5</v>
      </c>
      <c r="AN74" s="60">
        <f t="shared" si="74"/>
        <v>55</v>
      </c>
      <c r="AO74" s="67"/>
      <c r="AP74" s="60">
        <v>8</v>
      </c>
      <c r="AQ74" s="60">
        <v>32</v>
      </c>
      <c r="AR74" s="60">
        <v>5</v>
      </c>
      <c r="AS74" s="60">
        <f t="shared" si="75"/>
        <v>37</v>
      </c>
      <c r="AT74" s="67"/>
      <c r="AU74" s="60">
        <v>5</v>
      </c>
      <c r="AV74" s="60">
        <v>45</v>
      </c>
      <c r="AW74" s="60">
        <v>5</v>
      </c>
      <c r="AX74" s="60">
        <f t="shared" si="76"/>
        <v>50</v>
      </c>
      <c r="AY74" s="67"/>
      <c r="AZ74" s="60">
        <v>3</v>
      </c>
      <c r="BA74" s="60">
        <v>60</v>
      </c>
      <c r="BB74" s="60">
        <v>5</v>
      </c>
      <c r="BC74" s="60">
        <f t="shared" si="77"/>
        <v>65</v>
      </c>
      <c r="BD74" s="67"/>
      <c r="BE74" s="60"/>
      <c r="BF74" s="60"/>
      <c r="BG74" s="60"/>
      <c r="BH74" s="60">
        <f t="shared" si="78"/>
        <v>0</v>
      </c>
      <c r="BI74" s="67"/>
      <c r="BJ74" s="60"/>
      <c r="BK74" s="60"/>
      <c r="BL74" s="60"/>
      <c r="BM74" s="60">
        <f t="shared" si="79"/>
        <v>0</v>
      </c>
      <c r="BN74"/>
    </row>
    <row r="75" spans="1:66" x14ac:dyDescent="0.25">
      <c r="A75" s="56">
        <v>3</v>
      </c>
      <c r="B75" s="77" t="s">
        <v>542</v>
      </c>
      <c r="C75" s="77" t="s">
        <v>447</v>
      </c>
      <c r="D75" s="77" t="s">
        <v>18</v>
      </c>
      <c r="E75" s="56">
        <f>Q75</f>
        <v>270</v>
      </c>
      <c r="F75" s="56">
        <f t="shared" si="54"/>
        <v>5</v>
      </c>
      <c r="G75" s="67"/>
      <c r="H75" s="82" t="str">
        <f t="shared" si="55"/>
        <v>DSQ</v>
      </c>
      <c r="I75" s="74">
        <f t="shared" si="56"/>
        <v>5</v>
      </c>
      <c r="J75" s="74">
        <f t="shared" si="57"/>
        <v>3</v>
      </c>
      <c r="K75" s="74">
        <f t="shared" si="58"/>
        <v>3</v>
      </c>
      <c r="L75" s="74">
        <f t="shared" si="59"/>
        <v>2</v>
      </c>
      <c r="M75" s="74" t="str">
        <f t="shared" si="60"/>
        <v/>
      </c>
      <c r="N75" s="74" t="str">
        <f t="shared" si="61"/>
        <v/>
      </c>
      <c r="O75" s="74" t="str">
        <f t="shared" si="62"/>
        <v/>
      </c>
      <c r="P75" s="67"/>
      <c r="Q75" s="56">
        <f t="shared" si="63"/>
        <v>270</v>
      </c>
      <c r="R75" s="82">
        <f t="shared" si="64"/>
        <v>0</v>
      </c>
      <c r="S75" s="74">
        <f t="shared" si="65"/>
        <v>45</v>
      </c>
      <c r="T75" s="74">
        <f t="shared" si="66"/>
        <v>60</v>
      </c>
      <c r="U75" s="74">
        <f t="shared" si="67"/>
        <v>60</v>
      </c>
      <c r="V75" s="74">
        <f t="shared" si="68"/>
        <v>80</v>
      </c>
      <c r="W75" s="74" t="str">
        <f t="shared" si="69"/>
        <v/>
      </c>
      <c r="X75" s="74" t="str">
        <f t="shared" si="70"/>
        <v/>
      </c>
      <c r="Y75" s="75" t="str">
        <f t="shared" si="71"/>
        <v/>
      </c>
      <c r="Z75" s="67"/>
      <c r="AA75" s="76" t="s">
        <v>56</v>
      </c>
      <c r="AB75" s="60">
        <v>0</v>
      </c>
      <c r="AC75" s="60">
        <v>5</v>
      </c>
      <c r="AD75" s="60">
        <f t="shared" si="72"/>
        <v>5</v>
      </c>
      <c r="AE75" s="67"/>
      <c r="AF75" s="60">
        <v>5</v>
      </c>
      <c r="AG75" s="60">
        <v>45</v>
      </c>
      <c r="AH75" s="60">
        <v>5</v>
      </c>
      <c r="AI75" s="60">
        <f t="shared" si="73"/>
        <v>50</v>
      </c>
      <c r="AJ75" s="67"/>
      <c r="AK75" s="60">
        <v>3</v>
      </c>
      <c r="AL75" s="60">
        <v>60</v>
      </c>
      <c r="AM75" s="60">
        <v>5</v>
      </c>
      <c r="AN75" s="60">
        <f t="shared" si="74"/>
        <v>65</v>
      </c>
      <c r="AO75" s="67"/>
      <c r="AP75" s="60">
        <v>3</v>
      </c>
      <c r="AQ75" s="60">
        <v>60</v>
      </c>
      <c r="AR75" s="60">
        <v>5</v>
      </c>
      <c r="AS75" s="60">
        <f t="shared" si="75"/>
        <v>65</v>
      </c>
      <c r="AT75" s="67"/>
      <c r="AU75" s="60">
        <v>2</v>
      </c>
      <c r="AV75" s="60">
        <v>80</v>
      </c>
      <c r="AW75" s="60">
        <v>5</v>
      </c>
      <c r="AX75" s="60">
        <f t="shared" si="76"/>
        <v>85</v>
      </c>
      <c r="AY75" s="67"/>
      <c r="AZ75" s="60"/>
      <c r="BA75" s="60"/>
      <c r="BB75" s="60"/>
      <c r="BC75" s="60">
        <f t="shared" si="77"/>
        <v>0</v>
      </c>
      <c r="BD75" s="67"/>
      <c r="BE75" s="60"/>
      <c r="BF75" s="60"/>
      <c r="BG75" s="60"/>
      <c r="BH75" s="60">
        <f t="shared" si="78"/>
        <v>0</v>
      </c>
      <c r="BI75" s="67"/>
      <c r="BJ75" s="60"/>
      <c r="BK75" s="60"/>
      <c r="BL75" s="60"/>
      <c r="BM75" s="60">
        <f t="shared" si="79"/>
        <v>0</v>
      </c>
      <c r="BN75"/>
    </row>
    <row r="76" spans="1:66" x14ac:dyDescent="0.25">
      <c r="A76" s="56">
        <v>4</v>
      </c>
      <c r="B76" s="77" t="s">
        <v>539</v>
      </c>
      <c r="C76" s="77" t="s">
        <v>453</v>
      </c>
      <c r="D76" s="77" t="s">
        <v>18</v>
      </c>
      <c r="E76" s="56">
        <f>Q76-T76</f>
        <v>225</v>
      </c>
      <c r="F76" s="56">
        <f t="shared" si="54"/>
        <v>5</v>
      </c>
      <c r="G76" s="67"/>
      <c r="H76" s="60">
        <f t="shared" si="55"/>
        <v>3</v>
      </c>
      <c r="I76" s="74">
        <f t="shared" si="56"/>
        <v>3</v>
      </c>
      <c r="J76" s="82">
        <f t="shared" si="57"/>
        <v>7</v>
      </c>
      <c r="K76" s="74">
        <f t="shared" si="58"/>
        <v>6</v>
      </c>
      <c r="L76" s="74">
        <f t="shared" si="59"/>
        <v>6</v>
      </c>
      <c r="M76" s="74" t="str">
        <f t="shared" si="60"/>
        <v/>
      </c>
      <c r="N76" s="74" t="str">
        <f t="shared" si="61"/>
        <v/>
      </c>
      <c r="O76" s="74" t="str">
        <f t="shared" si="62"/>
        <v/>
      </c>
      <c r="P76" s="67"/>
      <c r="Q76" s="56">
        <f t="shared" si="63"/>
        <v>261</v>
      </c>
      <c r="R76" s="60">
        <f t="shared" si="64"/>
        <v>60</v>
      </c>
      <c r="S76" s="74">
        <f t="shared" si="65"/>
        <v>60</v>
      </c>
      <c r="T76" s="82">
        <f t="shared" si="66"/>
        <v>36</v>
      </c>
      <c r="U76" s="74">
        <f t="shared" si="67"/>
        <v>40</v>
      </c>
      <c r="V76" s="74">
        <f t="shared" si="68"/>
        <v>40</v>
      </c>
      <c r="W76" s="74" t="str">
        <f t="shared" si="69"/>
        <v/>
      </c>
      <c r="X76" s="74" t="str">
        <f t="shared" si="70"/>
        <v/>
      </c>
      <c r="Y76" s="75" t="str">
        <f t="shared" si="71"/>
        <v/>
      </c>
      <c r="Z76" s="67"/>
      <c r="AA76" s="60">
        <v>3</v>
      </c>
      <c r="AB76" s="60">
        <v>60</v>
      </c>
      <c r="AC76" s="60">
        <v>5</v>
      </c>
      <c r="AD76" s="60">
        <f t="shared" si="72"/>
        <v>65</v>
      </c>
      <c r="AE76" s="67"/>
      <c r="AF76" s="60">
        <v>3</v>
      </c>
      <c r="AG76" s="60">
        <v>60</v>
      </c>
      <c r="AH76" s="60">
        <v>5</v>
      </c>
      <c r="AI76" s="60">
        <f t="shared" si="73"/>
        <v>65</v>
      </c>
      <c r="AJ76" s="67"/>
      <c r="AK76" s="60">
        <v>7</v>
      </c>
      <c r="AL76" s="60">
        <v>36</v>
      </c>
      <c r="AM76" s="60">
        <v>5</v>
      </c>
      <c r="AN76" s="60">
        <f t="shared" si="74"/>
        <v>41</v>
      </c>
      <c r="AO76" s="67"/>
      <c r="AP76" s="60">
        <v>6</v>
      </c>
      <c r="AQ76" s="60">
        <v>40</v>
      </c>
      <c r="AR76" s="60">
        <v>5</v>
      </c>
      <c r="AS76" s="60">
        <f t="shared" si="75"/>
        <v>45</v>
      </c>
      <c r="AT76" s="67"/>
      <c r="AU76" s="60">
        <v>6</v>
      </c>
      <c r="AV76" s="60">
        <v>40</v>
      </c>
      <c r="AW76" s="60">
        <v>5</v>
      </c>
      <c r="AX76" s="60">
        <f t="shared" si="76"/>
        <v>45</v>
      </c>
      <c r="AY76" s="67"/>
      <c r="AZ76" s="60"/>
      <c r="BA76" s="60"/>
      <c r="BB76" s="60"/>
      <c r="BC76" s="60">
        <f t="shared" si="77"/>
        <v>0</v>
      </c>
      <c r="BD76" s="67"/>
      <c r="BE76" s="68"/>
      <c r="BF76" s="60"/>
      <c r="BG76" s="60"/>
      <c r="BH76" s="60">
        <f t="shared" si="78"/>
        <v>0</v>
      </c>
      <c r="BI76" s="67"/>
      <c r="BJ76" s="60"/>
      <c r="BK76" s="60"/>
      <c r="BL76" s="60"/>
      <c r="BM76" s="60">
        <f t="shared" si="79"/>
        <v>0</v>
      </c>
      <c r="BN76"/>
    </row>
    <row r="77" spans="1:66" x14ac:dyDescent="0.25">
      <c r="A77" s="56">
        <v>5</v>
      </c>
      <c r="B77" s="77" t="s">
        <v>543</v>
      </c>
      <c r="C77" s="77" t="s">
        <v>454</v>
      </c>
      <c r="D77" s="77" t="s">
        <v>22</v>
      </c>
      <c r="E77" s="56">
        <f>Q77-T77</f>
        <v>221</v>
      </c>
      <c r="F77" s="56">
        <f t="shared" si="54"/>
        <v>5</v>
      </c>
      <c r="G77" s="67"/>
      <c r="H77" s="60">
        <f t="shared" si="55"/>
        <v>7</v>
      </c>
      <c r="I77" s="74">
        <f t="shared" si="56"/>
        <v>4</v>
      </c>
      <c r="J77" s="82">
        <f t="shared" si="57"/>
        <v>10</v>
      </c>
      <c r="K77" s="74">
        <f t="shared" si="58"/>
        <v>4</v>
      </c>
      <c r="L77" s="74">
        <f t="shared" si="59"/>
        <v>3</v>
      </c>
      <c r="M77" s="74" t="str">
        <f t="shared" si="60"/>
        <v/>
      </c>
      <c r="N77" s="74" t="str">
        <f t="shared" si="61"/>
        <v/>
      </c>
      <c r="O77" s="74" t="str">
        <f t="shared" si="62"/>
        <v/>
      </c>
      <c r="P77" s="67"/>
      <c r="Q77" s="56">
        <f t="shared" si="63"/>
        <v>247</v>
      </c>
      <c r="R77" s="60">
        <f t="shared" si="64"/>
        <v>36</v>
      </c>
      <c r="S77" s="74">
        <f t="shared" si="65"/>
        <v>50</v>
      </c>
      <c r="T77" s="82">
        <f t="shared" si="66"/>
        <v>26</v>
      </c>
      <c r="U77" s="74">
        <f t="shared" si="67"/>
        <v>50</v>
      </c>
      <c r="V77" s="74">
        <f t="shared" si="68"/>
        <v>60</v>
      </c>
      <c r="W77" s="74" t="str">
        <f t="shared" si="69"/>
        <v/>
      </c>
      <c r="X77" s="74" t="str">
        <f t="shared" si="70"/>
        <v/>
      </c>
      <c r="Y77" s="75" t="str">
        <f t="shared" si="71"/>
        <v/>
      </c>
      <c r="Z77" s="67"/>
      <c r="AA77" s="60">
        <v>7</v>
      </c>
      <c r="AB77" s="60">
        <v>36</v>
      </c>
      <c r="AC77" s="60">
        <v>5</v>
      </c>
      <c r="AD77" s="60">
        <f t="shared" si="72"/>
        <v>41</v>
      </c>
      <c r="AE77" s="67"/>
      <c r="AF77" s="60">
        <v>4</v>
      </c>
      <c r="AG77" s="60">
        <v>50</v>
      </c>
      <c r="AH77" s="60">
        <v>5</v>
      </c>
      <c r="AI77" s="60">
        <f t="shared" si="73"/>
        <v>55</v>
      </c>
      <c r="AJ77" s="67"/>
      <c r="AK77" s="60">
        <v>10</v>
      </c>
      <c r="AL77" s="60">
        <v>26</v>
      </c>
      <c r="AM77" s="60">
        <v>5</v>
      </c>
      <c r="AN77" s="60">
        <f t="shared" si="74"/>
        <v>31</v>
      </c>
      <c r="AO77" s="67"/>
      <c r="AP77" s="60">
        <v>4</v>
      </c>
      <c r="AQ77" s="60">
        <v>50</v>
      </c>
      <c r="AR77" s="60">
        <v>5</v>
      </c>
      <c r="AS77" s="60">
        <f t="shared" si="75"/>
        <v>55</v>
      </c>
      <c r="AT77" s="67"/>
      <c r="AU77" s="60">
        <v>3</v>
      </c>
      <c r="AV77" s="60">
        <v>60</v>
      </c>
      <c r="AW77" s="60">
        <v>5</v>
      </c>
      <c r="AX77" s="60">
        <f t="shared" si="76"/>
        <v>65</v>
      </c>
      <c r="AY77" s="67"/>
      <c r="AZ77" s="60"/>
      <c r="BA77" s="60"/>
      <c r="BB77" s="60"/>
      <c r="BC77" s="60">
        <f t="shared" si="77"/>
        <v>0</v>
      </c>
      <c r="BD77" s="67"/>
      <c r="BE77" s="68"/>
      <c r="BF77" s="60"/>
      <c r="BG77" s="60"/>
      <c r="BH77" s="60">
        <f t="shared" si="78"/>
        <v>0</v>
      </c>
      <c r="BI77" s="67"/>
      <c r="BJ77" s="60"/>
      <c r="BK77" s="60"/>
      <c r="BL77" s="60"/>
      <c r="BM77" s="60">
        <f t="shared" si="79"/>
        <v>0</v>
      </c>
      <c r="BN77"/>
    </row>
    <row r="78" spans="1:66" x14ac:dyDescent="0.25">
      <c r="A78" s="56">
        <v>6</v>
      </c>
      <c r="B78" s="77" t="s">
        <v>537</v>
      </c>
      <c r="C78" s="77" t="s">
        <v>538</v>
      </c>
      <c r="D78" s="77" t="s">
        <v>11</v>
      </c>
      <c r="E78" s="56">
        <f>Q78-W78</f>
        <v>217</v>
      </c>
      <c r="F78" s="56">
        <f t="shared" si="54"/>
        <v>5</v>
      </c>
      <c r="G78" s="67"/>
      <c r="H78" s="60">
        <f t="shared" si="55"/>
        <v>2</v>
      </c>
      <c r="I78" s="74" t="str">
        <f t="shared" si="56"/>
        <v/>
      </c>
      <c r="J78" s="74">
        <f t="shared" si="57"/>
        <v>6</v>
      </c>
      <c r="K78" s="74">
        <f t="shared" si="58"/>
        <v>7</v>
      </c>
      <c r="L78" s="74">
        <f t="shared" si="59"/>
        <v>7</v>
      </c>
      <c r="M78" s="82">
        <f t="shared" si="60"/>
        <v>10</v>
      </c>
      <c r="N78" s="74" t="str">
        <f t="shared" si="61"/>
        <v/>
      </c>
      <c r="O78" s="74" t="str">
        <f t="shared" si="62"/>
        <v/>
      </c>
      <c r="P78" s="67"/>
      <c r="Q78" s="56">
        <f t="shared" si="63"/>
        <v>243</v>
      </c>
      <c r="R78" s="60">
        <f t="shared" si="64"/>
        <v>80</v>
      </c>
      <c r="S78" s="74" t="str">
        <f t="shared" si="65"/>
        <v/>
      </c>
      <c r="T78" s="74">
        <f t="shared" si="66"/>
        <v>40</v>
      </c>
      <c r="U78" s="74">
        <f t="shared" si="67"/>
        <v>36</v>
      </c>
      <c r="V78" s="74">
        <f t="shared" si="68"/>
        <v>36</v>
      </c>
      <c r="W78" s="82">
        <f t="shared" si="69"/>
        <v>26</v>
      </c>
      <c r="X78" s="74" t="str">
        <f t="shared" si="70"/>
        <v/>
      </c>
      <c r="Y78" s="75" t="str">
        <f t="shared" si="71"/>
        <v/>
      </c>
      <c r="Z78" s="67"/>
      <c r="AA78" s="60">
        <v>2</v>
      </c>
      <c r="AB78" s="60">
        <v>80</v>
      </c>
      <c r="AC78" s="60">
        <v>5</v>
      </c>
      <c r="AD78" s="60">
        <f t="shared" si="72"/>
        <v>85</v>
      </c>
      <c r="AE78" s="67"/>
      <c r="AF78" s="60"/>
      <c r="AG78" s="60"/>
      <c r="AH78" s="60"/>
      <c r="AI78" s="60">
        <f t="shared" si="73"/>
        <v>0</v>
      </c>
      <c r="AJ78" s="67"/>
      <c r="AK78" s="60">
        <v>6</v>
      </c>
      <c r="AL78" s="60">
        <v>40</v>
      </c>
      <c r="AM78" s="60">
        <v>5</v>
      </c>
      <c r="AN78" s="60">
        <f t="shared" si="74"/>
        <v>45</v>
      </c>
      <c r="AO78" s="67"/>
      <c r="AP78" s="60">
        <v>7</v>
      </c>
      <c r="AQ78" s="60">
        <v>36</v>
      </c>
      <c r="AR78" s="60">
        <v>5</v>
      </c>
      <c r="AS78" s="60">
        <f t="shared" si="75"/>
        <v>41</v>
      </c>
      <c r="AT78" s="67"/>
      <c r="AU78" s="60">
        <v>7</v>
      </c>
      <c r="AV78" s="60">
        <v>36</v>
      </c>
      <c r="AW78" s="60">
        <v>5</v>
      </c>
      <c r="AX78" s="60">
        <f t="shared" si="76"/>
        <v>41</v>
      </c>
      <c r="AY78" s="67"/>
      <c r="AZ78" s="60">
        <v>10</v>
      </c>
      <c r="BA78" s="60">
        <v>26</v>
      </c>
      <c r="BB78" s="60">
        <v>5</v>
      </c>
      <c r="BC78" s="60">
        <f t="shared" si="77"/>
        <v>31</v>
      </c>
      <c r="BD78" s="67"/>
      <c r="BE78" s="60"/>
      <c r="BF78" s="60"/>
      <c r="BG78" s="60"/>
      <c r="BH78" s="60">
        <f t="shared" si="78"/>
        <v>0</v>
      </c>
      <c r="BI78" s="67"/>
      <c r="BJ78" s="60"/>
      <c r="BK78" s="60"/>
      <c r="BL78" s="60"/>
      <c r="BM78" s="60">
        <f t="shared" si="79"/>
        <v>0</v>
      </c>
      <c r="BN78"/>
    </row>
    <row r="79" spans="1:66" x14ac:dyDescent="0.25">
      <c r="A79" s="56">
        <v>7</v>
      </c>
      <c r="B79" s="78" t="s">
        <v>635</v>
      </c>
      <c r="C79" s="78" t="s">
        <v>149</v>
      </c>
      <c r="D79" s="78" t="s">
        <v>613</v>
      </c>
      <c r="E79" s="56">
        <f>Q79</f>
        <v>210</v>
      </c>
      <c r="F79" s="56">
        <f t="shared" si="54"/>
        <v>2</v>
      </c>
      <c r="G79" s="67"/>
      <c r="H79" s="60" t="str">
        <f t="shared" si="55"/>
        <v/>
      </c>
      <c r="I79" s="74" t="str">
        <f t="shared" si="56"/>
        <v/>
      </c>
      <c r="J79" s="74">
        <f t="shared" si="57"/>
        <v>1</v>
      </c>
      <c r="K79" s="74">
        <f t="shared" si="58"/>
        <v>1</v>
      </c>
      <c r="L79" s="74" t="str">
        <f t="shared" si="59"/>
        <v/>
      </c>
      <c r="M79" s="74" t="str">
        <f t="shared" si="60"/>
        <v/>
      </c>
      <c r="N79" s="74" t="str">
        <f t="shared" si="61"/>
        <v/>
      </c>
      <c r="O79" s="74" t="str">
        <f t="shared" si="62"/>
        <v/>
      </c>
      <c r="P79" s="67"/>
      <c r="Q79" s="56">
        <f t="shared" si="63"/>
        <v>210</v>
      </c>
      <c r="R79" s="60" t="str">
        <f t="shared" si="64"/>
        <v/>
      </c>
      <c r="S79" s="74" t="str">
        <f t="shared" si="65"/>
        <v/>
      </c>
      <c r="T79" s="74" t="str">
        <f t="shared" si="66"/>
        <v/>
      </c>
      <c r="U79" s="74" t="str">
        <f t="shared" si="67"/>
        <v/>
      </c>
      <c r="V79" s="74" t="str">
        <f t="shared" si="68"/>
        <v/>
      </c>
      <c r="W79" s="74" t="str">
        <f t="shared" si="69"/>
        <v/>
      </c>
      <c r="X79" s="74" t="str">
        <f t="shared" si="70"/>
        <v/>
      </c>
      <c r="Y79" s="75" t="str">
        <f t="shared" si="71"/>
        <v/>
      </c>
      <c r="Z79" s="67"/>
      <c r="AA79" s="60"/>
      <c r="AB79" s="60"/>
      <c r="AC79" s="60"/>
      <c r="AD79" s="60">
        <f t="shared" si="72"/>
        <v>0</v>
      </c>
      <c r="AE79" s="67"/>
      <c r="AF79" s="60"/>
      <c r="AG79" s="60"/>
      <c r="AH79" s="60"/>
      <c r="AI79" s="60">
        <f t="shared" si="73"/>
        <v>0</v>
      </c>
      <c r="AJ79" s="67"/>
      <c r="AK79" s="60">
        <v>1</v>
      </c>
      <c r="AL79" s="60">
        <v>100</v>
      </c>
      <c r="AM79" s="60">
        <v>5</v>
      </c>
      <c r="AN79" s="60">
        <f t="shared" si="74"/>
        <v>105</v>
      </c>
      <c r="AO79" s="67"/>
      <c r="AP79" s="60">
        <v>1</v>
      </c>
      <c r="AQ79" s="60">
        <v>100</v>
      </c>
      <c r="AR79" s="60">
        <v>5</v>
      </c>
      <c r="AS79" s="60">
        <f t="shared" si="75"/>
        <v>105</v>
      </c>
      <c r="AT79" s="67"/>
      <c r="AU79" s="60"/>
      <c r="AV79" s="60"/>
      <c r="AW79" s="60"/>
      <c r="AX79" s="60">
        <f t="shared" si="76"/>
        <v>0</v>
      </c>
      <c r="AY79" s="67"/>
      <c r="AZ79" s="60"/>
      <c r="BA79" s="60"/>
      <c r="BB79" s="60"/>
      <c r="BC79" s="60">
        <f t="shared" si="77"/>
        <v>0</v>
      </c>
      <c r="BD79" s="67"/>
      <c r="BE79" s="60"/>
      <c r="BF79" s="60"/>
      <c r="BG79" s="60"/>
      <c r="BH79" s="60">
        <f t="shared" si="78"/>
        <v>0</v>
      </c>
      <c r="BI79" s="67"/>
      <c r="BJ79" s="60"/>
      <c r="BK79" s="60"/>
      <c r="BL79" s="60"/>
      <c r="BM79" s="60">
        <f t="shared" si="79"/>
        <v>0</v>
      </c>
      <c r="BN79"/>
    </row>
    <row r="80" spans="1:66" x14ac:dyDescent="0.25">
      <c r="A80" s="56">
        <v>8</v>
      </c>
      <c r="B80" s="77" t="s">
        <v>542</v>
      </c>
      <c r="C80" s="77" t="s">
        <v>472</v>
      </c>
      <c r="D80" s="77" t="s">
        <v>18</v>
      </c>
      <c r="E80" s="56">
        <f>Q80-S80</f>
        <v>205</v>
      </c>
      <c r="F80" s="56">
        <f t="shared" si="54"/>
        <v>5</v>
      </c>
      <c r="G80" s="67"/>
      <c r="H80" s="60">
        <f t="shared" si="55"/>
        <v>6</v>
      </c>
      <c r="I80" s="82">
        <f t="shared" si="56"/>
        <v>9</v>
      </c>
      <c r="J80" s="74">
        <f t="shared" si="57"/>
        <v>5</v>
      </c>
      <c r="K80" s="74">
        <f t="shared" si="58"/>
        <v>5</v>
      </c>
      <c r="L80" s="74">
        <f t="shared" si="59"/>
        <v>4</v>
      </c>
      <c r="M80" s="74" t="str">
        <f t="shared" si="60"/>
        <v/>
      </c>
      <c r="N80" s="74" t="str">
        <f t="shared" si="61"/>
        <v/>
      </c>
      <c r="O80" s="74" t="str">
        <f t="shared" si="62"/>
        <v/>
      </c>
      <c r="P80" s="67"/>
      <c r="Q80" s="56">
        <f t="shared" si="63"/>
        <v>234</v>
      </c>
      <c r="R80" s="60">
        <f t="shared" si="64"/>
        <v>40</v>
      </c>
      <c r="S80" s="82">
        <f t="shared" si="65"/>
        <v>29</v>
      </c>
      <c r="T80" s="74">
        <f t="shared" si="66"/>
        <v>45</v>
      </c>
      <c r="U80" s="74">
        <f t="shared" si="67"/>
        <v>45</v>
      </c>
      <c r="V80" s="74">
        <f t="shared" si="68"/>
        <v>50</v>
      </c>
      <c r="W80" s="74" t="str">
        <f t="shared" si="69"/>
        <v/>
      </c>
      <c r="X80" s="74" t="str">
        <f t="shared" si="70"/>
        <v/>
      </c>
      <c r="Y80" s="75" t="str">
        <f t="shared" si="71"/>
        <v/>
      </c>
      <c r="Z80" s="67"/>
      <c r="AA80" s="60">
        <v>6</v>
      </c>
      <c r="AB80" s="60">
        <v>40</v>
      </c>
      <c r="AC80" s="60">
        <v>5</v>
      </c>
      <c r="AD80" s="60">
        <f t="shared" si="72"/>
        <v>45</v>
      </c>
      <c r="AE80" s="67"/>
      <c r="AF80" s="60">
        <v>9</v>
      </c>
      <c r="AG80" s="60">
        <v>29</v>
      </c>
      <c r="AH80" s="60">
        <v>5</v>
      </c>
      <c r="AI80" s="60">
        <f t="shared" si="73"/>
        <v>34</v>
      </c>
      <c r="AJ80" s="67"/>
      <c r="AK80" s="60">
        <v>5</v>
      </c>
      <c r="AL80" s="60">
        <v>45</v>
      </c>
      <c r="AM80" s="60">
        <v>5</v>
      </c>
      <c r="AN80" s="60">
        <f t="shared" si="74"/>
        <v>50</v>
      </c>
      <c r="AO80" s="67"/>
      <c r="AP80" s="60">
        <v>5</v>
      </c>
      <c r="AQ80" s="60">
        <v>45</v>
      </c>
      <c r="AR80" s="60">
        <v>5</v>
      </c>
      <c r="AS80" s="60">
        <f t="shared" si="75"/>
        <v>50</v>
      </c>
      <c r="AT80" s="67"/>
      <c r="AU80" s="60">
        <v>4</v>
      </c>
      <c r="AV80" s="60">
        <v>50</v>
      </c>
      <c r="AW80" s="60">
        <v>5</v>
      </c>
      <c r="AX80" s="60">
        <f t="shared" si="76"/>
        <v>55</v>
      </c>
      <c r="AY80" s="67"/>
      <c r="AZ80" s="60"/>
      <c r="BA80" s="60"/>
      <c r="BB80" s="60"/>
      <c r="BC80" s="60">
        <f t="shared" si="77"/>
        <v>0</v>
      </c>
      <c r="BD80" s="67"/>
      <c r="BE80" s="60"/>
      <c r="BF80" s="60"/>
      <c r="BG80" s="60"/>
      <c r="BH80" s="60">
        <f t="shared" si="78"/>
        <v>0</v>
      </c>
      <c r="BI80" s="67"/>
      <c r="BJ80" s="60"/>
      <c r="BK80" s="60"/>
      <c r="BL80" s="60"/>
      <c r="BM80" s="60">
        <f t="shared" si="79"/>
        <v>0</v>
      </c>
      <c r="BN80"/>
    </row>
    <row r="81" spans="1:66" x14ac:dyDescent="0.25">
      <c r="A81" s="56">
        <v>9</v>
      </c>
      <c r="B81" s="77" t="s">
        <v>540</v>
      </c>
      <c r="C81" s="77" t="s">
        <v>446</v>
      </c>
      <c r="D81" s="77" t="s">
        <v>249</v>
      </c>
      <c r="E81" s="56">
        <f>Q81-T81-S81</f>
        <v>181</v>
      </c>
      <c r="F81" s="56">
        <f t="shared" si="54"/>
        <v>6</v>
      </c>
      <c r="G81" s="67"/>
      <c r="H81" s="60">
        <f t="shared" si="55"/>
        <v>4</v>
      </c>
      <c r="I81" s="82">
        <f t="shared" si="56"/>
        <v>10</v>
      </c>
      <c r="J81" s="82">
        <f t="shared" si="57"/>
        <v>11</v>
      </c>
      <c r="K81" s="74">
        <f t="shared" si="58"/>
        <v>9</v>
      </c>
      <c r="L81" s="74">
        <f t="shared" si="59"/>
        <v>8</v>
      </c>
      <c r="M81" s="74">
        <f t="shared" si="60"/>
        <v>6</v>
      </c>
      <c r="N81" s="74" t="str">
        <f t="shared" si="61"/>
        <v/>
      </c>
      <c r="O81" s="74" t="str">
        <f t="shared" si="62"/>
        <v/>
      </c>
      <c r="P81" s="67"/>
      <c r="Q81" s="56">
        <f t="shared" si="63"/>
        <v>231</v>
      </c>
      <c r="R81" s="60">
        <f t="shared" si="64"/>
        <v>50</v>
      </c>
      <c r="S81" s="82">
        <f t="shared" si="65"/>
        <v>26</v>
      </c>
      <c r="T81" s="82">
        <f t="shared" si="66"/>
        <v>24</v>
      </c>
      <c r="U81" s="74">
        <f t="shared" si="67"/>
        <v>29</v>
      </c>
      <c r="V81" s="74">
        <f t="shared" si="68"/>
        <v>32</v>
      </c>
      <c r="W81" s="74">
        <f t="shared" si="69"/>
        <v>40</v>
      </c>
      <c r="X81" s="74" t="str">
        <f t="shared" si="70"/>
        <v/>
      </c>
      <c r="Y81" s="75" t="str">
        <f t="shared" si="71"/>
        <v/>
      </c>
      <c r="Z81" s="67"/>
      <c r="AA81" s="76">
        <v>4</v>
      </c>
      <c r="AB81" s="60">
        <v>50</v>
      </c>
      <c r="AC81" s="60">
        <v>5</v>
      </c>
      <c r="AD81" s="60">
        <f t="shared" si="72"/>
        <v>55</v>
      </c>
      <c r="AE81" s="67"/>
      <c r="AF81" s="76">
        <v>10</v>
      </c>
      <c r="AG81" s="60">
        <v>26</v>
      </c>
      <c r="AH81" s="60">
        <v>5</v>
      </c>
      <c r="AI81" s="60">
        <f t="shared" si="73"/>
        <v>31</v>
      </c>
      <c r="AJ81" s="67"/>
      <c r="AK81" s="60">
        <v>11</v>
      </c>
      <c r="AL81" s="60">
        <v>24</v>
      </c>
      <c r="AM81" s="60">
        <v>5</v>
      </c>
      <c r="AN81" s="60">
        <f t="shared" si="74"/>
        <v>29</v>
      </c>
      <c r="AO81" s="67"/>
      <c r="AP81" s="60">
        <v>9</v>
      </c>
      <c r="AQ81" s="60">
        <v>29</v>
      </c>
      <c r="AR81" s="60">
        <v>5</v>
      </c>
      <c r="AS81" s="60">
        <f t="shared" si="75"/>
        <v>34</v>
      </c>
      <c r="AT81" s="67"/>
      <c r="AU81" s="60">
        <v>8</v>
      </c>
      <c r="AV81" s="60">
        <v>32</v>
      </c>
      <c r="AW81" s="60">
        <v>5</v>
      </c>
      <c r="AX81" s="60">
        <f t="shared" si="76"/>
        <v>37</v>
      </c>
      <c r="AY81" s="67"/>
      <c r="AZ81" s="60">
        <v>6</v>
      </c>
      <c r="BA81" s="60">
        <v>40</v>
      </c>
      <c r="BB81" s="60">
        <v>5</v>
      </c>
      <c r="BC81" s="60">
        <f t="shared" si="77"/>
        <v>45</v>
      </c>
      <c r="BD81" s="67"/>
      <c r="BE81" s="68"/>
      <c r="BF81" s="60"/>
      <c r="BG81" s="60"/>
      <c r="BH81" s="60">
        <f t="shared" si="78"/>
        <v>0</v>
      </c>
      <c r="BI81" s="67"/>
      <c r="BJ81" s="60"/>
      <c r="BK81" s="60"/>
      <c r="BL81" s="60"/>
      <c r="BM81" s="60">
        <f t="shared" si="79"/>
        <v>0</v>
      </c>
      <c r="BN81"/>
    </row>
    <row r="82" spans="1:66" x14ac:dyDescent="0.25">
      <c r="A82" s="56">
        <v>10</v>
      </c>
      <c r="B82" s="77" t="s">
        <v>541</v>
      </c>
      <c r="C82" s="77" t="s">
        <v>164</v>
      </c>
      <c r="D82" s="77" t="s">
        <v>11</v>
      </c>
      <c r="E82" s="56">
        <f>Q82-U82-T82</f>
        <v>169</v>
      </c>
      <c r="F82" s="56">
        <f t="shared" si="54"/>
        <v>6</v>
      </c>
      <c r="G82" s="67"/>
      <c r="H82" s="60">
        <f t="shared" si="55"/>
        <v>5</v>
      </c>
      <c r="I82" s="74">
        <f t="shared" si="56"/>
        <v>7</v>
      </c>
      <c r="J82" s="82">
        <f t="shared" si="57"/>
        <v>9</v>
      </c>
      <c r="K82" s="82">
        <f t="shared" si="58"/>
        <v>11</v>
      </c>
      <c r="L82" s="74">
        <f t="shared" si="59"/>
        <v>9</v>
      </c>
      <c r="M82" s="74">
        <f t="shared" si="60"/>
        <v>9</v>
      </c>
      <c r="N82" s="74" t="str">
        <f t="shared" si="61"/>
        <v/>
      </c>
      <c r="O82" s="74" t="str">
        <f t="shared" si="62"/>
        <v/>
      </c>
      <c r="P82" s="67"/>
      <c r="Q82" s="56">
        <f t="shared" si="63"/>
        <v>222</v>
      </c>
      <c r="R82" s="60">
        <f t="shared" si="64"/>
        <v>45</v>
      </c>
      <c r="S82" s="74">
        <f t="shared" si="65"/>
        <v>36</v>
      </c>
      <c r="T82" s="82">
        <f t="shared" si="66"/>
        <v>29</v>
      </c>
      <c r="U82" s="82">
        <f t="shared" si="67"/>
        <v>24</v>
      </c>
      <c r="V82" s="74">
        <f t="shared" si="68"/>
        <v>29</v>
      </c>
      <c r="W82" s="74">
        <f t="shared" si="69"/>
        <v>29</v>
      </c>
      <c r="X82" s="74" t="str">
        <f t="shared" si="70"/>
        <v/>
      </c>
      <c r="Y82" s="75" t="str">
        <f t="shared" si="71"/>
        <v/>
      </c>
      <c r="Z82" s="67"/>
      <c r="AA82" s="60">
        <v>5</v>
      </c>
      <c r="AB82" s="60">
        <v>45</v>
      </c>
      <c r="AC82" s="60">
        <v>5</v>
      </c>
      <c r="AD82" s="60">
        <f t="shared" si="72"/>
        <v>50</v>
      </c>
      <c r="AE82" s="67"/>
      <c r="AF82" s="60">
        <v>7</v>
      </c>
      <c r="AG82" s="60">
        <v>36</v>
      </c>
      <c r="AH82" s="60">
        <v>5</v>
      </c>
      <c r="AI82" s="60">
        <f t="shared" si="73"/>
        <v>41</v>
      </c>
      <c r="AJ82" s="67"/>
      <c r="AK82" s="60">
        <v>9</v>
      </c>
      <c r="AL82" s="60">
        <v>29</v>
      </c>
      <c r="AM82" s="60">
        <v>5</v>
      </c>
      <c r="AN82" s="60">
        <f t="shared" si="74"/>
        <v>34</v>
      </c>
      <c r="AO82" s="67"/>
      <c r="AP82" s="60">
        <v>11</v>
      </c>
      <c r="AQ82" s="60">
        <v>24</v>
      </c>
      <c r="AR82" s="60">
        <v>5</v>
      </c>
      <c r="AS82" s="60">
        <f t="shared" si="75"/>
        <v>29</v>
      </c>
      <c r="AT82" s="67"/>
      <c r="AU82" s="60">
        <v>9</v>
      </c>
      <c r="AV82" s="60">
        <v>29</v>
      </c>
      <c r="AW82" s="60">
        <v>5</v>
      </c>
      <c r="AX82" s="60">
        <f t="shared" si="76"/>
        <v>34</v>
      </c>
      <c r="AY82" s="67"/>
      <c r="AZ82" s="60">
        <v>9</v>
      </c>
      <c r="BA82" s="60">
        <v>29</v>
      </c>
      <c r="BB82" s="60">
        <v>5</v>
      </c>
      <c r="BC82" s="60">
        <f t="shared" si="77"/>
        <v>34</v>
      </c>
      <c r="BD82" s="67"/>
      <c r="BE82" s="60"/>
      <c r="BF82" s="60"/>
      <c r="BG82" s="60"/>
      <c r="BH82" s="60">
        <f t="shared" si="78"/>
        <v>0</v>
      </c>
      <c r="BI82" s="67"/>
      <c r="BJ82" s="60"/>
      <c r="BK82" s="60"/>
      <c r="BL82" s="60"/>
      <c r="BM82" s="60">
        <f t="shared" si="79"/>
        <v>0</v>
      </c>
      <c r="BN82"/>
    </row>
    <row r="83" spans="1:66" x14ac:dyDescent="0.25">
      <c r="A83" s="56">
        <v>11</v>
      </c>
      <c r="B83" s="77" t="s">
        <v>545</v>
      </c>
      <c r="C83" s="77" t="s">
        <v>468</v>
      </c>
      <c r="D83" s="77" t="s">
        <v>11</v>
      </c>
      <c r="E83" s="56">
        <f>Q83</f>
        <v>139</v>
      </c>
      <c r="F83" s="56">
        <f t="shared" si="54"/>
        <v>4</v>
      </c>
      <c r="G83" s="67"/>
      <c r="H83" s="60">
        <f t="shared" si="55"/>
        <v>8</v>
      </c>
      <c r="I83" s="74">
        <f t="shared" si="56"/>
        <v>11</v>
      </c>
      <c r="J83" s="74">
        <f t="shared" si="57"/>
        <v>14</v>
      </c>
      <c r="K83" s="74" t="str">
        <f t="shared" si="58"/>
        <v/>
      </c>
      <c r="L83" s="74" t="str">
        <f t="shared" si="59"/>
        <v/>
      </c>
      <c r="M83" s="74">
        <f t="shared" si="60"/>
        <v>5</v>
      </c>
      <c r="N83" s="74" t="str">
        <f t="shared" si="61"/>
        <v/>
      </c>
      <c r="O83" s="74" t="str">
        <f t="shared" si="62"/>
        <v/>
      </c>
      <c r="P83" s="67"/>
      <c r="Q83" s="56">
        <f t="shared" si="63"/>
        <v>139</v>
      </c>
      <c r="R83" s="60" t="str">
        <f t="shared" si="64"/>
        <v/>
      </c>
      <c r="S83" s="74" t="str">
        <f t="shared" si="65"/>
        <v/>
      </c>
      <c r="T83" s="74" t="str">
        <f t="shared" si="66"/>
        <v/>
      </c>
      <c r="U83" s="74" t="str">
        <f t="shared" si="67"/>
        <v/>
      </c>
      <c r="V83" s="74" t="str">
        <f t="shared" si="68"/>
        <v/>
      </c>
      <c r="W83" s="74" t="str">
        <f t="shared" si="69"/>
        <v/>
      </c>
      <c r="X83" s="74" t="str">
        <f t="shared" si="70"/>
        <v/>
      </c>
      <c r="Y83" s="75" t="str">
        <f t="shared" si="71"/>
        <v/>
      </c>
      <c r="Z83" s="67"/>
      <c r="AA83" s="76">
        <v>8</v>
      </c>
      <c r="AB83" s="60">
        <v>32</v>
      </c>
      <c r="AC83" s="60">
        <v>5</v>
      </c>
      <c r="AD83" s="60">
        <f t="shared" si="72"/>
        <v>37</v>
      </c>
      <c r="AE83" s="67"/>
      <c r="AF83" s="76">
        <v>11</v>
      </c>
      <c r="AG83" s="60">
        <v>24</v>
      </c>
      <c r="AH83" s="60">
        <v>5</v>
      </c>
      <c r="AI83" s="60">
        <f t="shared" si="73"/>
        <v>29</v>
      </c>
      <c r="AJ83" s="67"/>
      <c r="AK83" s="60">
        <v>14</v>
      </c>
      <c r="AL83" s="60">
        <v>18</v>
      </c>
      <c r="AM83" s="60">
        <v>5</v>
      </c>
      <c r="AN83" s="60">
        <f t="shared" si="74"/>
        <v>23</v>
      </c>
      <c r="AO83" s="67"/>
      <c r="AP83" s="60"/>
      <c r="AQ83" s="60"/>
      <c r="AR83" s="60"/>
      <c r="AS83" s="60">
        <f t="shared" si="75"/>
        <v>0</v>
      </c>
      <c r="AT83" s="67"/>
      <c r="AU83" s="60"/>
      <c r="AV83" s="60"/>
      <c r="AW83" s="60"/>
      <c r="AX83" s="60">
        <f t="shared" si="76"/>
        <v>0</v>
      </c>
      <c r="AY83" s="67"/>
      <c r="AZ83" s="60">
        <v>5</v>
      </c>
      <c r="BA83" s="60">
        <v>45</v>
      </c>
      <c r="BB83" s="60">
        <v>5</v>
      </c>
      <c r="BC83" s="60">
        <f t="shared" si="77"/>
        <v>50</v>
      </c>
      <c r="BD83" s="67"/>
      <c r="BE83" s="60"/>
      <c r="BF83" s="60"/>
      <c r="BG83" s="60"/>
      <c r="BH83" s="60">
        <f t="shared" si="78"/>
        <v>0</v>
      </c>
      <c r="BI83" s="67"/>
      <c r="BJ83" s="60"/>
      <c r="BK83" s="60"/>
      <c r="BL83" s="60"/>
      <c r="BM83" s="60">
        <f t="shared" si="79"/>
        <v>0</v>
      </c>
      <c r="BN83"/>
    </row>
    <row r="84" spans="1:66" x14ac:dyDescent="0.25">
      <c r="A84" s="56">
        <v>12</v>
      </c>
      <c r="B84" s="77" t="s">
        <v>556</v>
      </c>
      <c r="C84" s="77" t="s">
        <v>466</v>
      </c>
      <c r="D84" s="77" t="s">
        <v>18</v>
      </c>
      <c r="E84" s="56">
        <f>Q84-R84-S84</f>
        <v>138</v>
      </c>
      <c r="F84" s="56">
        <f t="shared" si="54"/>
        <v>6</v>
      </c>
      <c r="G84" s="67"/>
      <c r="H84" s="82">
        <f t="shared" si="55"/>
        <v>15</v>
      </c>
      <c r="I84" s="82" t="str">
        <f t="shared" si="56"/>
        <v>DSQ</v>
      </c>
      <c r="J84" s="74">
        <f t="shared" si="57"/>
        <v>8</v>
      </c>
      <c r="K84" s="74">
        <f t="shared" si="58"/>
        <v>10</v>
      </c>
      <c r="L84" s="74">
        <f t="shared" si="59"/>
        <v>10</v>
      </c>
      <c r="M84" s="74">
        <f t="shared" si="60"/>
        <v>11</v>
      </c>
      <c r="N84" s="74" t="str">
        <f t="shared" si="61"/>
        <v/>
      </c>
      <c r="O84" s="74" t="str">
        <f t="shared" si="62"/>
        <v/>
      </c>
      <c r="P84" s="67"/>
      <c r="Q84" s="56">
        <f t="shared" si="63"/>
        <v>154</v>
      </c>
      <c r="R84" s="82">
        <f t="shared" si="64"/>
        <v>16</v>
      </c>
      <c r="S84" s="82">
        <f t="shared" si="65"/>
        <v>0</v>
      </c>
      <c r="T84" s="74">
        <f t="shared" si="66"/>
        <v>32</v>
      </c>
      <c r="U84" s="74">
        <f t="shared" si="67"/>
        <v>26</v>
      </c>
      <c r="V84" s="74">
        <f t="shared" si="68"/>
        <v>26</v>
      </c>
      <c r="W84" s="74">
        <f t="shared" si="69"/>
        <v>24</v>
      </c>
      <c r="X84" s="74" t="str">
        <f t="shared" si="70"/>
        <v/>
      </c>
      <c r="Y84" s="75" t="str">
        <f t="shared" si="71"/>
        <v/>
      </c>
      <c r="Z84" s="67"/>
      <c r="AA84" s="60">
        <v>15</v>
      </c>
      <c r="AB84" s="60">
        <v>16</v>
      </c>
      <c r="AC84" s="60">
        <v>5</v>
      </c>
      <c r="AD84" s="60">
        <f t="shared" si="72"/>
        <v>21</v>
      </c>
      <c r="AE84" s="67"/>
      <c r="AF84" s="76" t="s">
        <v>56</v>
      </c>
      <c r="AG84" s="60">
        <v>0</v>
      </c>
      <c r="AH84" s="60">
        <v>5</v>
      </c>
      <c r="AI84" s="60">
        <f t="shared" si="73"/>
        <v>5</v>
      </c>
      <c r="AJ84" s="67"/>
      <c r="AK84" s="60">
        <v>8</v>
      </c>
      <c r="AL84" s="60">
        <v>32</v>
      </c>
      <c r="AM84" s="60">
        <v>5</v>
      </c>
      <c r="AN84" s="60">
        <f t="shared" si="74"/>
        <v>37</v>
      </c>
      <c r="AO84" s="67"/>
      <c r="AP84" s="60">
        <v>10</v>
      </c>
      <c r="AQ84" s="60">
        <v>26</v>
      </c>
      <c r="AR84" s="60">
        <v>5</v>
      </c>
      <c r="AS84" s="60">
        <f t="shared" si="75"/>
        <v>31</v>
      </c>
      <c r="AT84" s="67"/>
      <c r="AU84" s="60">
        <v>10</v>
      </c>
      <c r="AV84" s="60">
        <v>26</v>
      </c>
      <c r="AW84" s="60">
        <v>5</v>
      </c>
      <c r="AX84" s="60">
        <f t="shared" si="76"/>
        <v>31</v>
      </c>
      <c r="AY84" s="67"/>
      <c r="AZ84" s="60">
        <v>11</v>
      </c>
      <c r="BA84" s="60">
        <v>24</v>
      </c>
      <c r="BB84" s="60">
        <v>5</v>
      </c>
      <c r="BC84" s="60">
        <f t="shared" si="77"/>
        <v>29</v>
      </c>
      <c r="BD84" s="67"/>
      <c r="BE84" s="60"/>
      <c r="BF84" s="60"/>
      <c r="BG84" s="60"/>
      <c r="BH84" s="60">
        <f t="shared" si="78"/>
        <v>0</v>
      </c>
      <c r="BI84" s="67"/>
      <c r="BJ84" s="60"/>
      <c r="BK84" s="60"/>
      <c r="BL84" s="60"/>
      <c r="BM84" s="60">
        <f t="shared" si="79"/>
        <v>0</v>
      </c>
      <c r="BN84"/>
    </row>
    <row r="85" spans="1:66" x14ac:dyDescent="0.25">
      <c r="A85" s="56">
        <v>13</v>
      </c>
      <c r="B85" s="77" t="s">
        <v>551</v>
      </c>
      <c r="C85" s="77" t="s">
        <v>550</v>
      </c>
      <c r="D85" s="77" t="s">
        <v>22</v>
      </c>
      <c r="E85" s="56">
        <f>Q85-T85-W85</f>
        <v>132</v>
      </c>
      <c r="F85" s="56">
        <f t="shared" si="54"/>
        <v>6</v>
      </c>
      <c r="G85" s="67"/>
      <c r="H85" s="60">
        <f t="shared" si="55"/>
        <v>11</v>
      </c>
      <c r="I85" s="74">
        <f t="shared" si="56"/>
        <v>6</v>
      </c>
      <c r="J85" s="82">
        <f t="shared" si="57"/>
        <v>15</v>
      </c>
      <c r="K85" s="74">
        <f t="shared" si="58"/>
        <v>15</v>
      </c>
      <c r="L85" s="74">
        <f t="shared" si="59"/>
        <v>12</v>
      </c>
      <c r="M85" s="82">
        <f t="shared" si="60"/>
        <v>16</v>
      </c>
      <c r="N85" s="74" t="str">
        <f t="shared" si="61"/>
        <v/>
      </c>
      <c r="O85" s="74" t="str">
        <f t="shared" si="62"/>
        <v/>
      </c>
      <c r="P85" s="67"/>
      <c r="Q85" s="56">
        <f t="shared" si="63"/>
        <v>163</v>
      </c>
      <c r="R85" s="60">
        <f t="shared" si="64"/>
        <v>24</v>
      </c>
      <c r="S85" s="74">
        <f t="shared" si="65"/>
        <v>40</v>
      </c>
      <c r="T85" s="82">
        <f t="shared" si="66"/>
        <v>16</v>
      </c>
      <c r="U85" s="74">
        <f t="shared" si="67"/>
        <v>16</v>
      </c>
      <c r="V85" s="74">
        <f t="shared" si="68"/>
        <v>22</v>
      </c>
      <c r="W85" s="82">
        <f t="shared" si="69"/>
        <v>15</v>
      </c>
      <c r="X85" s="74" t="str">
        <f t="shared" si="70"/>
        <v/>
      </c>
      <c r="Y85" s="75" t="str">
        <f t="shared" si="71"/>
        <v/>
      </c>
      <c r="Z85" s="67"/>
      <c r="AA85" s="60">
        <v>11</v>
      </c>
      <c r="AB85" s="60">
        <v>24</v>
      </c>
      <c r="AC85" s="60">
        <v>5</v>
      </c>
      <c r="AD85" s="60">
        <f t="shared" si="72"/>
        <v>29</v>
      </c>
      <c r="AE85" s="67"/>
      <c r="AF85" s="60">
        <v>6</v>
      </c>
      <c r="AG85" s="60">
        <v>40</v>
      </c>
      <c r="AH85" s="60">
        <v>5</v>
      </c>
      <c r="AI85" s="60">
        <f t="shared" si="73"/>
        <v>45</v>
      </c>
      <c r="AJ85" s="67"/>
      <c r="AK85" s="60">
        <v>15</v>
      </c>
      <c r="AL85" s="60">
        <v>16</v>
      </c>
      <c r="AM85" s="60">
        <v>5</v>
      </c>
      <c r="AN85" s="60">
        <f t="shared" si="74"/>
        <v>21</v>
      </c>
      <c r="AO85" s="67"/>
      <c r="AP85" s="60">
        <v>15</v>
      </c>
      <c r="AQ85" s="60">
        <v>16</v>
      </c>
      <c r="AR85" s="60">
        <v>5</v>
      </c>
      <c r="AS85" s="60">
        <f t="shared" si="75"/>
        <v>21</v>
      </c>
      <c r="AT85" s="67"/>
      <c r="AU85" s="60">
        <v>12</v>
      </c>
      <c r="AV85" s="60">
        <v>22</v>
      </c>
      <c r="AW85" s="60">
        <v>5</v>
      </c>
      <c r="AX85" s="60">
        <f t="shared" si="76"/>
        <v>27</v>
      </c>
      <c r="AY85" s="67"/>
      <c r="AZ85" s="60">
        <v>16</v>
      </c>
      <c r="BA85" s="60">
        <v>15</v>
      </c>
      <c r="BB85" s="60">
        <v>5</v>
      </c>
      <c r="BC85" s="60">
        <f t="shared" si="77"/>
        <v>20</v>
      </c>
      <c r="BD85" s="67"/>
      <c r="BE85" s="60"/>
      <c r="BF85" s="60"/>
      <c r="BG85" s="60"/>
      <c r="BH85" s="60">
        <f t="shared" si="78"/>
        <v>0</v>
      </c>
      <c r="BI85" s="67"/>
      <c r="BJ85" s="60"/>
      <c r="BK85" s="60"/>
      <c r="BL85" s="60"/>
      <c r="BM85" s="60">
        <f t="shared" si="79"/>
        <v>0</v>
      </c>
      <c r="BN85"/>
    </row>
    <row r="86" spans="1:66" x14ac:dyDescent="0.25">
      <c r="A86" s="56">
        <v>14</v>
      </c>
      <c r="B86" s="77" t="s">
        <v>548</v>
      </c>
      <c r="C86" s="77" t="s">
        <v>549</v>
      </c>
      <c r="D86" s="77" t="s">
        <v>18</v>
      </c>
      <c r="E86" s="56">
        <f>Q86-T86</f>
        <v>129</v>
      </c>
      <c r="F86" s="56">
        <f t="shared" si="54"/>
        <v>5</v>
      </c>
      <c r="G86" s="67"/>
      <c r="H86" s="60">
        <f t="shared" si="55"/>
        <v>10</v>
      </c>
      <c r="I86" s="74">
        <f t="shared" si="56"/>
        <v>8</v>
      </c>
      <c r="J86" s="82">
        <f t="shared" si="57"/>
        <v>13</v>
      </c>
      <c r="K86" s="74">
        <f t="shared" si="58"/>
        <v>12</v>
      </c>
      <c r="L86" s="74">
        <f t="shared" si="59"/>
        <v>11</v>
      </c>
      <c r="M86" s="74" t="str">
        <f t="shared" si="60"/>
        <v/>
      </c>
      <c r="N86" s="74" t="str">
        <f t="shared" si="61"/>
        <v/>
      </c>
      <c r="O86" s="74" t="str">
        <f t="shared" si="62"/>
        <v/>
      </c>
      <c r="P86" s="67"/>
      <c r="Q86" s="56">
        <f t="shared" si="63"/>
        <v>149</v>
      </c>
      <c r="R86" s="60">
        <f t="shared" si="64"/>
        <v>26</v>
      </c>
      <c r="S86" s="74">
        <f t="shared" si="65"/>
        <v>32</v>
      </c>
      <c r="T86" s="82">
        <f t="shared" si="66"/>
        <v>20</v>
      </c>
      <c r="U86" s="74">
        <f t="shared" si="67"/>
        <v>22</v>
      </c>
      <c r="V86" s="74">
        <f t="shared" si="68"/>
        <v>24</v>
      </c>
      <c r="W86" s="74" t="str">
        <f t="shared" si="69"/>
        <v/>
      </c>
      <c r="X86" s="74" t="str">
        <f t="shared" si="70"/>
        <v/>
      </c>
      <c r="Y86" s="75" t="str">
        <f t="shared" si="71"/>
        <v/>
      </c>
      <c r="Z86" s="67"/>
      <c r="AA86" s="60">
        <v>10</v>
      </c>
      <c r="AB86" s="60">
        <v>26</v>
      </c>
      <c r="AC86" s="60">
        <v>5</v>
      </c>
      <c r="AD86" s="60">
        <f t="shared" si="72"/>
        <v>31</v>
      </c>
      <c r="AE86" s="67"/>
      <c r="AF86" s="76">
        <v>8</v>
      </c>
      <c r="AG86" s="60">
        <v>32</v>
      </c>
      <c r="AH86" s="60">
        <v>5</v>
      </c>
      <c r="AI86" s="60">
        <f t="shared" si="73"/>
        <v>37</v>
      </c>
      <c r="AJ86" s="67"/>
      <c r="AK86" s="60">
        <v>13</v>
      </c>
      <c r="AL86" s="60">
        <v>20</v>
      </c>
      <c r="AM86" s="60">
        <v>5</v>
      </c>
      <c r="AN86" s="60">
        <f t="shared" si="74"/>
        <v>25</v>
      </c>
      <c r="AO86" s="67"/>
      <c r="AP86" s="60">
        <v>12</v>
      </c>
      <c r="AQ86" s="60">
        <v>22</v>
      </c>
      <c r="AR86" s="60">
        <v>5</v>
      </c>
      <c r="AS86" s="60">
        <f t="shared" si="75"/>
        <v>27</v>
      </c>
      <c r="AT86" s="67"/>
      <c r="AU86" s="60">
        <v>11</v>
      </c>
      <c r="AV86" s="60">
        <v>24</v>
      </c>
      <c r="AW86" s="60">
        <v>5</v>
      </c>
      <c r="AX86" s="60">
        <f t="shared" si="76"/>
        <v>29</v>
      </c>
      <c r="AY86" s="67"/>
      <c r="AZ86" s="60"/>
      <c r="BA86" s="60"/>
      <c r="BB86" s="60"/>
      <c r="BC86" s="60">
        <f t="shared" si="77"/>
        <v>0</v>
      </c>
      <c r="BD86" s="67"/>
      <c r="BE86" s="60"/>
      <c r="BF86" s="60"/>
      <c r="BG86" s="60"/>
      <c r="BH86" s="60">
        <f t="shared" si="78"/>
        <v>0</v>
      </c>
      <c r="BI86" s="67"/>
      <c r="BJ86" s="60"/>
      <c r="BK86" s="60"/>
      <c r="BL86" s="60"/>
      <c r="BM86" s="60">
        <f t="shared" si="79"/>
        <v>0</v>
      </c>
      <c r="BN86"/>
    </row>
    <row r="87" spans="1:66" x14ac:dyDescent="0.25">
      <c r="A87" s="56">
        <v>15</v>
      </c>
      <c r="B87" s="77" t="s">
        <v>546</v>
      </c>
      <c r="C87" s="77" t="s">
        <v>547</v>
      </c>
      <c r="D87" s="77" t="s">
        <v>22</v>
      </c>
      <c r="E87" s="56">
        <f t="shared" ref="E87:E106" si="80">Q87</f>
        <v>109</v>
      </c>
      <c r="F87" s="56">
        <f t="shared" si="54"/>
        <v>5</v>
      </c>
      <c r="G87" s="67"/>
      <c r="H87" s="60">
        <f t="shared" si="55"/>
        <v>9</v>
      </c>
      <c r="I87" s="82" t="str">
        <f t="shared" si="56"/>
        <v>DSQ</v>
      </c>
      <c r="J87" s="74">
        <f t="shared" si="57"/>
        <v>16</v>
      </c>
      <c r="K87" s="74">
        <f t="shared" si="58"/>
        <v>13</v>
      </c>
      <c r="L87" s="74">
        <f t="shared" si="59"/>
        <v>13</v>
      </c>
      <c r="M87" s="74" t="str">
        <f t="shared" si="60"/>
        <v/>
      </c>
      <c r="N87" s="74" t="str">
        <f t="shared" si="61"/>
        <v/>
      </c>
      <c r="O87" s="74" t="str">
        <f t="shared" si="62"/>
        <v/>
      </c>
      <c r="P87" s="67"/>
      <c r="Q87" s="56">
        <f t="shared" si="63"/>
        <v>109</v>
      </c>
      <c r="R87" s="60">
        <f t="shared" si="64"/>
        <v>29</v>
      </c>
      <c r="S87" s="82">
        <f t="shared" si="65"/>
        <v>0</v>
      </c>
      <c r="T87" s="74">
        <f t="shared" si="66"/>
        <v>15</v>
      </c>
      <c r="U87" s="74">
        <f t="shared" si="67"/>
        <v>20</v>
      </c>
      <c r="V87" s="74">
        <f t="shared" si="68"/>
        <v>20</v>
      </c>
      <c r="W87" s="74" t="str">
        <f t="shared" si="69"/>
        <v/>
      </c>
      <c r="X87" s="74" t="str">
        <f t="shared" si="70"/>
        <v/>
      </c>
      <c r="Y87" s="75" t="str">
        <f t="shared" si="71"/>
        <v/>
      </c>
      <c r="Z87" s="67"/>
      <c r="AA87" s="76">
        <v>9</v>
      </c>
      <c r="AB87" s="60">
        <v>29</v>
      </c>
      <c r="AC87" s="60">
        <v>5</v>
      </c>
      <c r="AD87" s="60">
        <f t="shared" si="72"/>
        <v>34</v>
      </c>
      <c r="AE87" s="67"/>
      <c r="AF87" s="76" t="s">
        <v>56</v>
      </c>
      <c r="AG87" s="60">
        <v>0</v>
      </c>
      <c r="AH87" s="60">
        <v>5</v>
      </c>
      <c r="AI87" s="60">
        <f t="shared" si="73"/>
        <v>5</v>
      </c>
      <c r="AJ87" s="67"/>
      <c r="AK87" s="60">
        <v>16</v>
      </c>
      <c r="AL87" s="60">
        <v>15</v>
      </c>
      <c r="AM87" s="60">
        <v>5</v>
      </c>
      <c r="AN87" s="60">
        <f t="shared" si="74"/>
        <v>20</v>
      </c>
      <c r="AO87" s="67"/>
      <c r="AP87" s="60">
        <v>13</v>
      </c>
      <c r="AQ87" s="60">
        <v>20</v>
      </c>
      <c r="AR87" s="60">
        <v>5</v>
      </c>
      <c r="AS87" s="60">
        <f t="shared" si="75"/>
        <v>25</v>
      </c>
      <c r="AT87" s="67"/>
      <c r="AU87" s="60">
        <v>13</v>
      </c>
      <c r="AV87" s="60">
        <v>20</v>
      </c>
      <c r="AW87" s="60">
        <v>5</v>
      </c>
      <c r="AX87" s="60">
        <f t="shared" si="76"/>
        <v>25</v>
      </c>
      <c r="AY87" s="67"/>
      <c r="AZ87" s="60"/>
      <c r="BA87" s="60"/>
      <c r="BB87" s="60"/>
      <c r="BC87" s="60">
        <f t="shared" si="77"/>
        <v>0</v>
      </c>
      <c r="BD87" s="67"/>
      <c r="BE87" s="68"/>
      <c r="BF87" s="60"/>
      <c r="BG87" s="60"/>
      <c r="BH87" s="60">
        <f t="shared" si="78"/>
        <v>0</v>
      </c>
      <c r="BI87" s="67"/>
      <c r="BJ87" s="60"/>
      <c r="BK87" s="60"/>
      <c r="BL87" s="60"/>
      <c r="BM87" s="60">
        <f t="shared" si="79"/>
        <v>0</v>
      </c>
      <c r="BN87"/>
    </row>
    <row r="88" spans="1:66" x14ac:dyDescent="0.25">
      <c r="A88" s="56">
        <v>16</v>
      </c>
      <c r="B88" s="77" t="s">
        <v>561</v>
      </c>
      <c r="C88" s="77" t="s">
        <v>469</v>
      </c>
      <c r="D88" s="77" t="s">
        <v>11</v>
      </c>
      <c r="E88" s="56">
        <f t="shared" si="80"/>
        <v>88</v>
      </c>
      <c r="F88" s="56">
        <f t="shared" si="54"/>
        <v>6</v>
      </c>
      <c r="G88" s="67"/>
      <c r="H88" s="82" t="str">
        <f t="shared" si="55"/>
        <v>DSQ</v>
      </c>
      <c r="I88" s="82" t="str">
        <f t="shared" si="56"/>
        <v>DSQ</v>
      </c>
      <c r="J88" s="74" t="str">
        <f t="shared" si="57"/>
        <v>DNF</v>
      </c>
      <c r="K88" s="74">
        <f t="shared" si="58"/>
        <v>14</v>
      </c>
      <c r="L88" s="74">
        <f t="shared" si="59"/>
        <v>14</v>
      </c>
      <c r="M88" s="74">
        <f t="shared" si="60"/>
        <v>12</v>
      </c>
      <c r="N88" s="74" t="str">
        <f t="shared" si="61"/>
        <v/>
      </c>
      <c r="O88" s="74" t="str">
        <f t="shared" si="62"/>
        <v/>
      </c>
      <c r="P88" s="67"/>
      <c r="Q88" s="56">
        <f t="shared" si="63"/>
        <v>88</v>
      </c>
      <c r="R88" s="82">
        <f t="shared" si="64"/>
        <v>0</v>
      </c>
      <c r="S88" s="82">
        <f t="shared" si="65"/>
        <v>0</v>
      </c>
      <c r="T88" s="74">
        <f t="shared" si="66"/>
        <v>0</v>
      </c>
      <c r="U88" s="74">
        <f t="shared" si="67"/>
        <v>18</v>
      </c>
      <c r="V88" s="74">
        <f t="shared" si="68"/>
        <v>18</v>
      </c>
      <c r="W88" s="74">
        <f t="shared" si="69"/>
        <v>22</v>
      </c>
      <c r="X88" s="74" t="str">
        <f t="shared" si="70"/>
        <v/>
      </c>
      <c r="Y88" s="75" t="str">
        <f t="shared" si="71"/>
        <v/>
      </c>
      <c r="Z88" s="67"/>
      <c r="AA88" s="76" t="s">
        <v>56</v>
      </c>
      <c r="AB88" s="60">
        <v>0</v>
      </c>
      <c r="AC88" s="60">
        <v>5</v>
      </c>
      <c r="AD88" s="60">
        <f t="shared" si="72"/>
        <v>5</v>
      </c>
      <c r="AE88" s="67"/>
      <c r="AF88" s="76" t="s">
        <v>56</v>
      </c>
      <c r="AG88" s="60">
        <v>0</v>
      </c>
      <c r="AH88" s="60">
        <v>5</v>
      </c>
      <c r="AI88" s="60">
        <f t="shared" si="73"/>
        <v>5</v>
      </c>
      <c r="AJ88" s="67"/>
      <c r="AK88" s="79" t="s">
        <v>126</v>
      </c>
      <c r="AL88" s="60">
        <v>0</v>
      </c>
      <c r="AM88" s="60">
        <v>5</v>
      </c>
      <c r="AN88" s="60">
        <f t="shared" si="74"/>
        <v>5</v>
      </c>
      <c r="AO88" s="67"/>
      <c r="AP88" s="68">
        <v>14</v>
      </c>
      <c r="AQ88" s="60">
        <v>18</v>
      </c>
      <c r="AR88" s="60">
        <v>5</v>
      </c>
      <c r="AS88" s="60">
        <f t="shared" si="75"/>
        <v>23</v>
      </c>
      <c r="AT88" s="67"/>
      <c r="AU88" s="60">
        <v>14</v>
      </c>
      <c r="AV88" s="60">
        <v>18</v>
      </c>
      <c r="AW88" s="60">
        <v>5</v>
      </c>
      <c r="AX88" s="60">
        <f t="shared" si="76"/>
        <v>23</v>
      </c>
      <c r="AY88" s="67"/>
      <c r="AZ88" s="60">
        <v>12</v>
      </c>
      <c r="BA88" s="60">
        <v>22</v>
      </c>
      <c r="BB88" s="60">
        <v>5</v>
      </c>
      <c r="BC88" s="60">
        <f t="shared" si="77"/>
        <v>27</v>
      </c>
      <c r="BD88" s="67"/>
      <c r="BE88" s="60"/>
      <c r="BF88" s="60"/>
      <c r="BG88" s="60"/>
      <c r="BH88" s="60">
        <f t="shared" si="78"/>
        <v>0</v>
      </c>
      <c r="BI88" s="67"/>
      <c r="BJ88" s="60"/>
      <c r="BK88" s="60"/>
      <c r="BL88" s="60"/>
      <c r="BM88" s="60">
        <f t="shared" si="79"/>
        <v>0</v>
      </c>
      <c r="BN88"/>
    </row>
    <row r="89" spans="1:66" x14ac:dyDescent="0.25">
      <c r="A89" s="56">
        <v>17</v>
      </c>
      <c r="B89" s="87" t="s">
        <v>229</v>
      </c>
      <c r="C89" s="87" t="s">
        <v>339</v>
      </c>
      <c r="D89" s="87" t="s">
        <v>55</v>
      </c>
      <c r="E89" s="56">
        <f t="shared" si="80"/>
        <v>85</v>
      </c>
      <c r="F89" s="56">
        <f t="shared" si="54"/>
        <v>1</v>
      </c>
      <c r="G89" s="67"/>
      <c r="H89" s="60" t="str">
        <f t="shared" si="55"/>
        <v/>
      </c>
      <c r="I89" s="74" t="str">
        <f t="shared" si="56"/>
        <v/>
      </c>
      <c r="J89" s="74" t="str">
        <f t="shared" si="57"/>
        <v/>
      </c>
      <c r="K89" s="74" t="str">
        <f t="shared" si="58"/>
        <v/>
      </c>
      <c r="L89" s="74" t="str">
        <f t="shared" si="59"/>
        <v/>
      </c>
      <c r="M89" s="74">
        <f t="shared" si="60"/>
        <v>2</v>
      </c>
      <c r="N89" s="74" t="str">
        <f t="shared" si="61"/>
        <v/>
      </c>
      <c r="O89" s="74" t="str">
        <f t="shared" si="62"/>
        <v/>
      </c>
      <c r="P89" s="67"/>
      <c r="Q89" s="56">
        <f>AD89+AI89+AN89+AS89+AX89+BC89+BH89</f>
        <v>85</v>
      </c>
      <c r="R89" s="60" t="str">
        <f t="shared" si="64"/>
        <v/>
      </c>
      <c r="S89" s="74" t="str">
        <f t="shared" si="65"/>
        <v/>
      </c>
      <c r="T89" s="74" t="str">
        <f t="shared" si="66"/>
        <v/>
      </c>
      <c r="U89" s="74" t="str">
        <f t="shared" si="67"/>
        <v/>
      </c>
      <c r="V89" s="74" t="str">
        <f t="shared" si="68"/>
        <v/>
      </c>
      <c r="W89" s="74" t="str">
        <f t="shared" si="69"/>
        <v/>
      </c>
      <c r="X89" s="74" t="str">
        <f t="shared" si="70"/>
        <v/>
      </c>
      <c r="Y89" s="75" t="str">
        <f t="shared" si="71"/>
        <v/>
      </c>
      <c r="Z89" s="67"/>
      <c r="AA89" s="60"/>
      <c r="AB89" s="60"/>
      <c r="AC89" s="60"/>
      <c r="AD89" s="60">
        <f t="shared" si="72"/>
        <v>0</v>
      </c>
      <c r="AE89" s="67"/>
      <c r="AF89" s="60"/>
      <c r="AG89" s="60"/>
      <c r="AH89" s="60"/>
      <c r="AI89" s="60">
        <f t="shared" si="73"/>
        <v>0</v>
      </c>
      <c r="AJ89" s="67"/>
      <c r="AK89" s="60"/>
      <c r="AL89" s="60"/>
      <c r="AM89" s="60"/>
      <c r="AN89" s="60">
        <f t="shared" si="74"/>
        <v>0</v>
      </c>
      <c r="AO89" s="67"/>
      <c r="AP89" s="60"/>
      <c r="AQ89" s="60"/>
      <c r="AR89" s="60"/>
      <c r="AS89" s="60">
        <f t="shared" si="75"/>
        <v>0</v>
      </c>
      <c r="AT89" s="67"/>
      <c r="AU89" s="60"/>
      <c r="AV89" s="60"/>
      <c r="AW89" s="60"/>
      <c r="AX89" s="60">
        <f t="shared" si="76"/>
        <v>0</v>
      </c>
      <c r="AY89" s="67"/>
      <c r="AZ89" s="60">
        <v>2</v>
      </c>
      <c r="BA89" s="60">
        <v>80</v>
      </c>
      <c r="BB89" s="60">
        <v>5</v>
      </c>
      <c r="BC89" s="60">
        <f t="shared" si="77"/>
        <v>85</v>
      </c>
      <c r="BD89" s="67"/>
      <c r="BE89" s="60"/>
      <c r="BF89" s="60"/>
      <c r="BG89" s="60"/>
      <c r="BH89" s="60">
        <f t="shared" si="78"/>
        <v>0</v>
      </c>
      <c r="BI89" s="67"/>
      <c r="BJ89" s="60"/>
      <c r="BK89" s="60"/>
      <c r="BL89" s="60"/>
      <c r="BM89" s="60">
        <f t="shared" si="79"/>
        <v>0</v>
      </c>
      <c r="BN89"/>
    </row>
    <row r="90" spans="1:66" x14ac:dyDescent="0.25">
      <c r="A90" s="56">
        <v>18</v>
      </c>
      <c r="B90" s="77" t="s">
        <v>554</v>
      </c>
      <c r="C90" s="77" t="s">
        <v>555</v>
      </c>
      <c r="D90" s="77" t="s">
        <v>249</v>
      </c>
      <c r="E90" s="56">
        <f t="shared" si="80"/>
        <v>83</v>
      </c>
      <c r="F90" s="56">
        <f t="shared" si="54"/>
        <v>4</v>
      </c>
      <c r="G90" s="67"/>
      <c r="H90" s="60">
        <f t="shared" si="55"/>
        <v>14</v>
      </c>
      <c r="I90" s="74">
        <f t="shared" si="56"/>
        <v>13</v>
      </c>
      <c r="J90" s="74">
        <f t="shared" si="57"/>
        <v>19</v>
      </c>
      <c r="K90" s="74">
        <f t="shared" si="58"/>
        <v>18</v>
      </c>
      <c r="L90" s="74" t="str">
        <f t="shared" si="59"/>
        <v/>
      </c>
      <c r="M90" s="74" t="str">
        <f t="shared" si="60"/>
        <v/>
      </c>
      <c r="N90" s="74" t="str">
        <f t="shared" si="61"/>
        <v/>
      </c>
      <c r="O90" s="74" t="str">
        <f t="shared" si="62"/>
        <v/>
      </c>
      <c r="P90" s="67"/>
      <c r="Q90" s="56">
        <f>AD90+AI90+AN90+AS90+AX90+BC90+BH90+BM90</f>
        <v>83</v>
      </c>
      <c r="R90" s="60" t="str">
        <f t="shared" si="64"/>
        <v/>
      </c>
      <c r="S90" s="74" t="str">
        <f t="shared" si="65"/>
        <v/>
      </c>
      <c r="T90" s="74" t="str">
        <f t="shared" si="66"/>
        <v/>
      </c>
      <c r="U90" s="74" t="str">
        <f t="shared" si="67"/>
        <v/>
      </c>
      <c r="V90" s="74" t="str">
        <f t="shared" si="68"/>
        <v/>
      </c>
      <c r="W90" s="74" t="str">
        <f t="shared" si="69"/>
        <v/>
      </c>
      <c r="X90" s="74" t="str">
        <f t="shared" si="70"/>
        <v/>
      </c>
      <c r="Y90" s="75" t="str">
        <f t="shared" si="71"/>
        <v/>
      </c>
      <c r="Z90" s="67"/>
      <c r="AA90" s="60">
        <v>14</v>
      </c>
      <c r="AB90" s="60">
        <v>18</v>
      </c>
      <c r="AC90" s="60">
        <v>5</v>
      </c>
      <c r="AD90" s="60">
        <f t="shared" si="72"/>
        <v>23</v>
      </c>
      <c r="AE90" s="67"/>
      <c r="AF90" s="76">
        <v>13</v>
      </c>
      <c r="AG90" s="60">
        <v>20</v>
      </c>
      <c r="AH90" s="60">
        <v>5</v>
      </c>
      <c r="AI90" s="60">
        <f t="shared" si="73"/>
        <v>25</v>
      </c>
      <c r="AJ90" s="67"/>
      <c r="AK90" s="60">
        <v>19</v>
      </c>
      <c r="AL90" s="60">
        <v>12</v>
      </c>
      <c r="AM90" s="60">
        <v>5</v>
      </c>
      <c r="AN90" s="60">
        <f t="shared" si="74"/>
        <v>17</v>
      </c>
      <c r="AO90" s="67"/>
      <c r="AP90" s="60">
        <v>18</v>
      </c>
      <c r="AQ90" s="60">
        <v>13</v>
      </c>
      <c r="AR90" s="60">
        <v>5</v>
      </c>
      <c r="AS90" s="60">
        <f t="shared" si="75"/>
        <v>18</v>
      </c>
      <c r="AT90" s="67"/>
      <c r="AU90" s="60"/>
      <c r="AV90" s="60"/>
      <c r="AW90" s="60"/>
      <c r="AX90" s="60">
        <f t="shared" si="76"/>
        <v>0</v>
      </c>
      <c r="AY90" s="67"/>
      <c r="AZ90" s="60"/>
      <c r="BA90" s="60"/>
      <c r="BB90" s="60"/>
      <c r="BC90" s="60">
        <f t="shared" si="77"/>
        <v>0</v>
      </c>
      <c r="BD90" s="67"/>
      <c r="BE90" s="60"/>
      <c r="BF90" s="60"/>
      <c r="BG90" s="60"/>
      <c r="BH90" s="60">
        <f t="shared" si="78"/>
        <v>0</v>
      </c>
      <c r="BI90" s="67"/>
      <c r="BJ90" s="60"/>
      <c r="BK90" s="60"/>
      <c r="BL90" s="60"/>
      <c r="BM90" s="60">
        <f t="shared" si="79"/>
        <v>0</v>
      </c>
      <c r="BN90"/>
    </row>
    <row r="91" spans="1:66" x14ac:dyDescent="0.25">
      <c r="A91" s="56">
        <v>19</v>
      </c>
      <c r="B91" s="78" t="s">
        <v>638</v>
      </c>
      <c r="C91" s="78" t="s">
        <v>639</v>
      </c>
      <c r="D91" s="78" t="s">
        <v>11</v>
      </c>
      <c r="E91" s="56">
        <f t="shared" si="80"/>
        <v>82</v>
      </c>
      <c r="F91" s="56">
        <f t="shared" si="54"/>
        <v>4</v>
      </c>
      <c r="G91" s="67"/>
      <c r="H91" s="60" t="str">
        <f t="shared" si="55"/>
        <v/>
      </c>
      <c r="I91" s="74" t="str">
        <f t="shared" si="56"/>
        <v/>
      </c>
      <c r="J91" s="74">
        <f t="shared" si="57"/>
        <v>18</v>
      </c>
      <c r="K91" s="74">
        <f t="shared" si="58"/>
        <v>16</v>
      </c>
      <c r="L91" s="74">
        <f t="shared" si="59"/>
        <v>15</v>
      </c>
      <c r="M91" s="74">
        <f t="shared" si="60"/>
        <v>14</v>
      </c>
      <c r="N91" s="74" t="str">
        <f t="shared" si="61"/>
        <v/>
      </c>
      <c r="O91" s="74" t="str">
        <f t="shared" si="62"/>
        <v/>
      </c>
      <c r="P91" s="67"/>
      <c r="Q91" s="56">
        <f>AD91+AI91+AN91+AS91+AX91+BC91+BH91+BM91</f>
        <v>82</v>
      </c>
      <c r="R91" s="60" t="str">
        <f t="shared" si="64"/>
        <v/>
      </c>
      <c r="S91" s="74" t="str">
        <f t="shared" si="65"/>
        <v/>
      </c>
      <c r="T91" s="74" t="str">
        <f t="shared" si="66"/>
        <v/>
      </c>
      <c r="U91" s="74" t="str">
        <f t="shared" si="67"/>
        <v/>
      </c>
      <c r="V91" s="74" t="str">
        <f t="shared" si="68"/>
        <v/>
      </c>
      <c r="W91" s="74" t="str">
        <f t="shared" si="69"/>
        <v/>
      </c>
      <c r="X91" s="74" t="str">
        <f t="shared" si="70"/>
        <v/>
      </c>
      <c r="Y91" s="75" t="str">
        <f t="shared" si="71"/>
        <v/>
      </c>
      <c r="Z91" s="67"/>
      <c r="AA91" s="60"/>
      <c r="AB91" s="60"/>
      <c r="AC91" s="60"/>
      <c r="AD91" s="60">
        <f t="shared" si="72"/>
        <v>0</v>
      </c>
      <c r="AE91" s="67"/>
      <c r="AF91" s="60"/>
      <c r="AG91" s="60"/>
      <c r="AH91" s="60"/>
      <c r="AI91" s="60">
        <f t="shared" si="73"/>
        <v>0</v>
      </c>
      <c r="AJ91" s="67"/>
      <c r="AK91" s="60">
        <v>18</v>
      </c>
      <c r="AL91" s="60">
        <v>13</v>
      </c>
      <c r="AM91" s="60">
        <v>5</v>
      </c>
      <c r="AN91" s="60">
        <f t="shared" si="74"/>
        <v>18</v>
      </c>
      <c r="AO91" s="67"/>
      <c r="AP91" s="68">
        <v>16</v>
      </c>
      <c r="AQ91" s="60">
        <v>15</v>
      </c>
      <c r="AR91" s="60">
        <v>5</v>
      </c>
      <c r="AS91" s="60">
        <f t="shared" si="75"/>
        <v>20</v>
      </c>
      <c r="AT91" s="67"/>
      <c r="AU91" s="60">
        <v>15</v>
      </c>
      <c r="AV91" s="60">
        <v>16</v>
      </c>
      <c r="AW91" s="60">
        <v>5</v>
      </c>
      <c r="AX91" s="60">
        <f t="shared" si="76"/>
        <v>21</v>
      </c>
      <c r="AY91" s="67"/>
      <c r="AZ91" s="60">
        <v>14</v>
      </c>
      <c r="BA91" s="60">
        <v>18</v>
      </c>
      <c r="BB91" s="60">
        <v>5</v>
      </c>
      <c r="BC91" s="60">
        <f t="shared" si="77"/>
        <v>23</v>
      </c>
      <c r="BD91" s="67"/>
      <c r="BE91" s="60"/>
      <c r="BF91" s="60"/>
      <c r="BG91" s="60"/>
      <c r="BH91" s="60">
        <f t="shared" si="78"/>
        <v>0</v>
      </c>
      <c r="BI91" s="67"/>
      <c r="BJ91" s="60"/>
      <c r="BK91" s="60"/>
      <c r="BL91" s="60"/>
      <c r="BM91" s="60">
        <f t="shared" si="79"/>
        <v>0</v>
      </c>
      <c r="BN91"/>
    </row>
    <row r="92" spans="1:66" x14ac:dyDescent="0.25">
      <c r="A92" s="56">
        <v>20</v>
      </c>
      <c r="B92" s="77" t="s">
        <v>559</v>
      </c>
      <c r="C92" s="77" t="s">
        <v>471</v>
      </c>
      <c r="D92" s="77" t="s">
        <v>249</v>
      </c>
      <c r="E92" s="56">
        <f t="shared" si="80"/>
        <v>75</v>
      </c>
      <c r="F92" s="56">
        <f t="shared" si="54"/>
        <v>4</v>
      </c>
      <c r="G92" s="67"/>
      <c r="H92" s="60">
        <f t="shared" si="55"/>
        <v>18</v>
      </c>
      <c r="I92" s="74">
        <f t="shared" si="56"/>
        <v>14</v>
      </c>
      <c r="J92" s="74">
        <f t="shared" si="57"/>
        <v>22</v>
      </c>
      <c r="K92" s="74" t="str">
        <f t="shared" si="58"/>
        <v/>
      </c>
      <c r="L92" s="74" t="str">
        <f t="shared" si="59"/>
        <v/>
      </c>
      <c r="M92" s="74">
        <f t="shared" si="60"/>
        <v>17</v>
      </c>
      <c r="N92" s="74" t="str">
        <f t="shared" si="61"/>
        <v/>
      </c>
      <c r="O92" s="74" t="str">
        <f t="shared" si="62"/>
        <v/>
      </c>
      <c r="P92" s="67"/>
      <c r="Q92" s="56">
        <f>AD92+AI92+AN92+AS92+AX92+BC92+BH92+BM92</f>
        <v>75</v>
      </c>
      <c r="R92" s="60" t="str">
        <f t="shared" si="64"/>
        <v/>
      </c>
      <c r="S92" s="74" t="str">
        <f t="shared" si="65"/>
        <v/>
      </c>
      <c r="T92" s="74" t="str">
        <f t="shared" si="66"/>
        <v/>
      </c>
      <c r="U92" s="74" t="str">
        <f t="shared" si="67"/>
        <v/>
      </c>
      <c r="V92" s="74" t="str">
        <f t="shared" si="68"/>
        <v/>
      </c>
      <c r="W92" s="74" t="str">
        <f t="shared" si="69"/>
        <v/>
      </c>
      <c r="X92" s="74" t="str">
        <f t="shared" si="70"/>
        <v/>
      </c>
      <c r="Y92" s="75" t="str">
        <f t="shared" si="71"/>
        <v/>
      </c>
      <c r="Z92" s="67"/>
      <c r="AA92" s="60">
        <v>18</v>
      </c>
      <c r="AB92" s="60">
        <v>13</v>
      </c>
      <c r="AC92" s="60">
        <v>5</v>
      </c>
      <c r="AD92" s="60">
        <f t="shared" si="72"/>
        <v>18</v>
      </c>
      <c r="AE92" s="67"/>
      <c r="AF92" s="60">
        <v>14</v>
      </c>
      <c r="AG92" s="60">
        <v>18</v>
      </c>
      <c r="AH92" s="60">
        <v>5</v>
      </c>
      <c r="AI92" s="60">
        <f t="shared" si="73"/>
        <v>23</v>
      </c>
      <c r="AJ92" s="67"/>
      <c r="AK92" s="60">
        <v>22</v>
      </c>
      <c r="AL92" s="60">
        <v>9</v>
      </c>
      <c r="AM92" s="60">
        <v>5</v>
      </c>
      <c r="AN92" s="60">
        <f t="shared" si="74"/>
        <v>14</v>
      </c>
      <c r="AO92" s="67"/>
      <c r="AP92" s="60"/>
      <c r="AQ92" s="60"/>
      <c r="AR92" s="60"/>
      <c r="AS92" s="60">
        <f t="shared" si="75"/>
        <v>0</v>
      </c>
      <c r="AT92" s="67"/>
      <c r="AU92" s="60"/>
      <c r="AV92" s="60"/>
      <c r="AW92" s="60"/>
      <c r="AX92" s="60">
        <f t="shared" si="76"/>
        <v>0</v>
      </c>
      <c r="AY92" s="67"/>
      <c r="AZ92" s="60">
        <v>17</v>
      </c>
      <c r="BA92" s="60">
        <v>15</v>
      </c>
      <c r="BB92" s="60">
        <v>5</v>
      </c>
      <c r="BC92" s="60">
        <f t="shared" si="77"/>
        <v>20</v>
      </c>
      <c r="BD92" s="67"/>
      <c r="BE92" s="60"/>
      <c r="BF92" s="60"/>
      <c r="BG92" s="60"/>
      <c r="BH92" s="60">
        <f t="shared" si="78"/>
        <v>0</v>
      </c>
      <c r="BI92" s="67"/>
      <c r="BJ92" s="60"/>
      <c r="BK92" s="60"/>
      <c r="BL92" s="60"/>
      <c r="BM92" s="60">
        <f t="shared" si="79"/>
        <v>0</v>
      </c>
      <c r="BN92"/>
    </row>
    <row r="93" spans="1:66" x14ac:dyDescent="0.25">
      <c r="A93" s="56">
        <v>21</v>
      </c>
      <c r="B93" s="78" t="s">
        <v>633</v>
      </c>
      <c r="C93" s="78" t="s">
        <v>634</v>
      </c>
      <c r="D93" s="78" t="s">
        <v>22</v>
      </c>
      <c r="E93" s="56">
        <f t="shared" si="80"/>
        <v>68</v>
      </c>
      <c r="F93" s="56">
        <f t="shared" si="54"/>
        <v>2</v>
      </c>
      <c r="G93" s="67"/>
      <c r="H93" s="60" t="str">
        <f t="shared" si="55"/>
        <v/>
      </c>
      <c r="I93" s="74" t="str">
        <f t="shared" si="56"/>
        <v/>
      </c>
      <c r="J93" s="74">
        <f t="shared" si="57"/>
        <v>12</v>
      </c>
      <c r="K93" s="74" t="str">
        <f t="shared" si="58"/>
        <v/>
      </c>
      <c r="L93" s="74" t="str">
        <f t="shared" si="59"/>
        <v/>
      </c>
      <c r="M93" s="74">
        <f t="shared" si="60"/>
        <v>7</v>
      </c>
      <c r="N93" s="74" t="str">
        <f t="shared" si="61"/>
        <v/>
      </c>
      <c r="O93" s="74" t="str">
        <f t="shared" si="62"/>
        <v/>
      </c>
      <c r="P93" s="67"/>
      <c r="Q93" s="56">
        <f>AD93+AI93+AN93+AS93+AX93+BC93+BH93+BM93</f>
        <v>68</v>
      </c>
      <c r="R93" s="60" t="str">
        <f t="shared" si="64"/>
        <v/>
      </c>
      <c r="S93" s="74" t="str">
        <f t="shared" si="65"/>
        <v/>
      </c>
      <c r="T93" s="74" t="str">
        <f t="shared" si="66"/>
        <v/>
      </c>
      <c r="U93" s="74" t="str">
        <f t="shared" si="67"/>
        <v/>
      </c>
      <c r="V93" s="74" t="str">
        <f t="shared" si="68"/>
        <v/>
      </c>
      <c r="W93" s="74" t="str">
        <f t="shared" si="69"/>
        <v/>
      </c>
      <c r="X93" s="74" t="str">
        <f t="shared" si="70"/>
        <v/>
      </c>
      <c r="Y93" s="75" t="str">
        <f t="shared" si="71"/>
        <v/>
      </c>
      <c r="Z93" s="67"/>
      <c r="AA93" s="60"/>
      <c r="AB93" s="60"/>
      <c r="AC93" s="60"/>
      <c r="AD93" s="60">
        <f t="shared" si="72"/>
        <v>0</v>
      </c>
      <c r="AE93" s="67"/>
      <c r="AF93" s="60"/>
      <c r="AG93" s="60"/>
      <c r="AH93" s="60"/>
      <c r="AI93" s="60">
        <f t="shared" si="73"/>
        <v>0</v>
      </c>
      <c r="AJ93" s="67"/>
      <c r="AK93" s="60">
        <v>12</v>
      </c>
      <c r="AL93" s="60">
        <v>22</v>
      </c>
      <c r="AM93" s="60">
        <v>5</v>
      </c>
      <c r="AN93" s="60">
        <f t="shared" si="74"/>
        <v>27</v>
      </c>
      <c r="AO93" s="67"/>
      <c r="AP93" s="60"/>
      <c r="AQ93" s="60"/>
      <c r="AR93" s="60"/>
      <c r="AS93" s="60">
        <f t="shared" si="75"/>
        <v>0</v>
      </c>
      <c r="AT93" s="67"/>
      <c r="AU93" s="60"/>
      <c r="AV93" s="60"/>
      <c r="AW93" s="60"/>
      <c r="AX93" s="60">
        <f t="shared" si="76"/>
        <v>0</v>
      </c>
      <c r="AY93" s="67"/>
      <c r="AZ93" s="60">
        <v>7</v>
      </c>
      <c r="BA93" s="60">
        <v>36</v>
      </c>
      <c r="BB93" s="60">
        <v>5</v>
      </c>
      <c r="BC93" s="60">
        <f t="shared" si="77"/>
        <v>41</v>
      </c>
      <c r="BD93" s="67"/>
      <c r="BE93" s="60"/>
      <c r="BF93" s="60"/>
      <c r="BG93" s="60"/>
      <c r="BH93" s="60">
        <f t="shared" si="78"/>
        <v>0</v>
      </c>
      <c r="BI93" s="67"/>
      <c r="BJ93" s="60"/>
      <c r="BK93" s="60"/>
      <c r="BL93" s="60"/>
      <c r="BM93" s="60">
        <f t="shared" si="79"/>
        <v>0</v>
      </c>
      <c r="BN93"/>
    </row>
    <row r="94" spans="1:66" x14ac:dyDescent="0.25">
      <c r="A94" s="56">
        <v>22</v>
      </c>
      <c r="B94" s="87" t="s">
        <v>694</v>
      </c>
      <c r="C94" s="87" t="s">
        <v>325</v>
      </c>
      <c r="D94" s="87" t="s">
        <v>613</v>
      </c>
      <c r="E94" s="56">
        <f t="shared" si="80"/>
        <v>55</v>
      </c>
      <c r="F94" s="56">
        <f t="shared" si="54"/>
        <v>1</v>
      </c>
      <c r="G94" s="67"/>
      <c r="H94" s="60" t="str">
        <f t="shared" si="55"/>
        <v/>
      </c>
      <c r="I94" s="74" t="str">
        <f t="shared" si="56"/>
        <v/>
      </c>
      <c r="J94" s="74" t="str">
        <f t="shared" si="57"/>
        <v/>
      </c>
      <c r="K94" s="74" t="str">
        <f t="shared" si="58"/>
        <v/>
      </c>
      <c r="L94" s="74" t="str">
        <f t="shared" si="59"/>
        <v/>
      </c>
      <c r="M94" s="74">
        <f t="shared" si="60"/>
        <v>4</v>
      </c>
      <c r="N94" s="74" t="str">
        <f t="shared" si="61"/>
        <v/>
      </c>
      <c r="O94" s="74" t="str">
        <f t="shared" si="62"/>
        <v/>
      </c>
      <c r="P94" s="67"/>
      <c r="Q94" s="56">
        <f>AD94+AI94+AN94+AS94+AX94+BC94+BH94</f>
        <v>55</v>
      </c>
      <c r="R94" s="60" t="str">
        <f t="shared" si="64"/>
        <v/>
      </c>
      <c r="S94" s="74" t="str">
        <f t="shared" si="65"/>
        <v/>
      </c>
      <c r="T94" s="74" t="str">
        <f t="shared" si="66"/>
        <v/>
      </c>
      <c r="U94" s="74" t="str">
        <f t="shared" si="67"/>
        <v/>
      </c>
      <c r="V94" s="74" t="str">
        <f t="shared" si="68"/>
        <v/>
      </c>
      <c r="W94" s="74" t="str">
        <f t="shared" si="69"/>
        <v/>
      </c>
      <c r="X94" s="74" t="str">
        <f t="shared" si="70"/>
        <v/>
      </c>
      <c r="Y94" s="75" t="str">
        <f t="shared" si="71"/>
        <v/>
      </c>
      <c r="Z94" s="67"/>
      <c r="AA94" s="60"/>
      <c r="AB94" s="60"/>
      <c r="AC94" s="60"/>
      <c r="AD94" s="60">
        <f t="shared" si="72"/>
        <v>0</v>
      </c>
      <c r="AE94" s="67"/>
      <c r="AF94" s="60"/>
      <c r="AG94" s="60"/>
      <c r="AH94" s="60"/>
      <c r="AI94" s="60">
        <f t="shared" si="73"/>
        <v>0</v>
      </c>
      <c r="AJ94" s="67"/>
      <c r="AK94" s="68"/>
      <c r="AL94" s="60"/>
      <c r="AM94" s="60"/>
      <c r="AN94" s="60">
        <f t="shared" si="74"/>
        <v>0</v>
      </c>
      <c r="AO94" s="67"/>
      <c r="AP94" s="60"/>
      <c r="AQ94" s="60"/>
      <c r="AR94" s="60"/>
      <c r="AS94" s="60">
        <f t="shared" si="75"/>
        <v>0</v>
      </c>
      <c r="AT94" s="67"/>
      <c r="AU94" s="60"/>
      <c r="AV94" s="60"/>
      <c r="AW94" s="60"/>
      <c r="AX94" s="60">
        <f t="shared" si="76"/>
        <v>0</v>
      </c>
      <c r="AY94" s="67"/>
      <c r="AZ94" s="60">
        <v>4</v>
      </c>
      <c r="BA94" s="60">
        <v>50</v>
      </c>
      <c r="BB94" s="60">
        <v>5</v>
      </c>
      <c r="BC94" s="60">
        <f t="shared" si="77"/>
        <v>55</v>
      </c>
      <c r="BD94" s="67"/>
      <c r="BE94" s="60"/>
      <c r="BF94" s="60"/>
      <c r="BG94" s="60"/>
      <c r="BH94" s="60">
        <f t="shared" si="78"/>
        <v>0</v>
      </c>
      <c r="BI94" s="67"/>
      <c r="BJ94" s="60"/>
      <c r="BK94" s="60"/>
      <c r="BL94" s="60"/>
      <c r="BM94" s="60">
        <f t="shared" si="79"/>
        <v>0</v>
      </c>
      <c r="BN94"/>
    </row>
    <row r="95" spans="1:66" x14ac:dyDescent="0.25">
      <c r="A95" s="56">
        <v>23</v>
      </c>
      <c r="B95" s="77" t="s">
        <v>553</v>
      </c>
      <c r="C95" s="77" t="s">
        <v>456</v>
      </c>
      <c r="D95" s="77" t="s">
        <v>249</v>
      </c>
      <c r="E95" s="56">
        <f t="shared" si="80"/>
        <v>52</v>
      </c>
      <c r="F95" s="56">
        <f t="shared" si="54"/>
        <v>2</v>
      </c>
      <c r="G95" s="67"/>
      <c r="H95" s="60">
        <f t="shared" si="55"/>
        <v>13</v>
      </c>
      <c r="I95" s="74">
        <f t="shared" si="56"/>
        <v>12</v>
      </c>
      <c r="J95" s="74" t="str">
        <f t="shared" si="57"/>
        <v/>
      </c>
      <c r="K95" s="74" t="str">
        <f t="shared" si="58"/>
        <v/>
      </c>
      <c r="L95" s="74" t="str">
        <f t="shared" si="59"/>
        <v/>
      </c>
      <c r="M95" s="74" t="str">
        <f t="shared" si="60"/>
        <v/>
      </c>
      <c r="N95" s="74" t="str">
        <f t="shared" si="61"/>
        <v/>
      </c>
      <c r="O95" s="74" t="str">
        <f t="shared" si="62"/>
        <v/>
      </c>
      <c r="P95" s="67"/>
      <c r="Q95" s="56">
        <f>AD95+AI95+AN95+AS95+AX95+BC95+BH95+BM95</f>
        <v>52</v>
      </c>
      <c r="R95" s="60" t="str">
        <f t="shared" si="64"/>
        <v/>
      </c>
      <c r="S95" s="74" t="str">
        <f t="shared" si="65"/>
        <v/>
      </c>
      <c r="T95" s="74" t="str">
        <f t="shared" si="66"/>
        <v/>
      </c>
      <c r="U95" s="74" t="str">
        <f t="shared" si="67"/>
        <v/>
      </c>
      <c r="V95" s="74" t="str">
        <f t="shared" si="68"/>
        <v/>
      </c>
      <c r="W95" s="74" t="str">
        <f t="shared" si="69"/>
        <v/>
      </c>
      <c r="X95" s="74" t="str">
        <f t="shared" si="70"/>
        <v/>
      </c>
      <c r="Y95" s="75" t="str">
        <f t="shared" si="71"/>
        <v/>
      </c>
      <c r="Z95" s="67"/>
      <c r="AA95" s="76">
        <v>13</v>
      </c>
      <c r="AB95" s="60">
        <v>20</v>
      </c>
      <c r="AC95" s="60">
        <v>5</v>
      </c>
      <c r="AD95" s="60">
        <f t="shared" si="72"/>
        <v>25</v>
      </c>
      <c r="AE95" s="67"/>
      <c r="AF95" s="76">
        <v>12</v>
      </c>
      <c r="AG95" s="60">
        <v>22</v>
      </c>
      <c r="AH95" s="60">
        <v>5</v>
      </c>
      <c r="AI95" s="60">
        <f t="shared" si="73"/>
        <v>27</v>
      </c>
      <c r="AJ95" s="67"/>
      <c r="AK95" s="60"/>
      <c r="AL95" s="60"/>
      <c r="AM95" s="60"/>
      <c r="AN95" s="60">
        <f t="shared" si="74"/>
        <v>0</v>
      </c>
      <c r="AO95" s="67"/>
      <c r="AP95" s="60"/>
      <c r="AQ95" s="60"/>
      <c r="AR95" s="60"/>
      <c r="AS95" s="60">
        <f t="shared" si="75"/>
        <v>0</v>
      </c>
      <c r="AT95" s="67"/>
      <c r="AU95" s="60"/>
      <c r="AV95" s="60"/>
      <c r="AW95" s="60"/>
      <c r="AX95" s="60">
        <f t="shared" si="76"/>
        <v>0</v>
      </c>
      <c r="AY95" s="67"/>
      <c r="AZ95" s="60"/>
      <c r="BA95" s="60"/>
      <c r="BB95" s="60"/>
      <c r="BC95" s="60">
        <f t="shared" si="77"/>
        <v>0</v>
      </c>
      <c r="BD95" s="67"/>
      <c r="BE95" s="68"/>
      <c r="BF95" s="60"/>
      <c r="BG95" s="60"/>
      <c r="BH95" s="60">
        <f t="shared" si="78"/>
        <v>0</v>
      </c>
      <c r="BI95" s="67"/>
      <c r="BJ95" s="60"/>
      <c r="BK95" s="60"/>
      <c r="BL95" s="60"/>
      <c r="BM95" s="60">
        <f t="shared" si="79"/>
        <v>0</v>
      </c>
      <c r="BN95"/>
    </row>
    <row r="96" spans="1:66" x14ac:dyDescent="0.25">
      <c r="A96" s="56">
        <v>24</v>
      </c>
      <c r="B96" s="77" t="s">
        <v>552</v>
      </c>
      <c r="C96" s="77" t="s">
        <v>467</v>
      </c>
      <c r="D96" s="77" t="s">
        <v>11</v>
      </c>
      <c r="E96" s="56">
        <f t="shared" si="80"/>
        <v>46</v>
      </c>
      <c r="F96" s="56">
        <f t="shared" si="54"/>
        <v>2</v>
      </c>
      <c r="G96" s="67"/>
      <c r="H96" s="60">
        <f t="shared" si="55"/>
        <v>12</v>
      </c>
      <c r="I96" s="74" t="str">
        <f t="shared" si="56"/>
        <v/>
      </c>
      <c r="J96" s="74">
        <f t="shared" si="57"/>
        <v>17</v>
      </c>
      <c r="K96" s="74" t="str">
        <f t="shared" si="58"/>
        <v/>
      </c>
      <c r="L96" s="74" t="str">
        <f t="shared" si="59"/>
        <v/>
      </c>
      <c r="M96" s="74" t="str">
        <f t="shared" si="60"/>
        <v/>
      </c>
      <c r="N96" s="74" t="str">
        <f t="shared" si="61"/>
        <v/>
      </c>
      <c r="O96" s="74" t="str">
        <f t="shared" si="62"/>
        <v/>
      </c>
      <c r="P96" s="67"/>
      <c r="Q96" s="56">
        <f>AD96+AI96+AN96+AS96+AX96+BC96+BH96+BM96</f>
        <v>46</v>
      </c>
      <c r="R96" s="60" t="str">
        <f t="shared" si="64"/>
        <v/>
      </c>
      <c r="S96" s="74" t="str">
        <f t="shared" si="65"/>
        <v/>
      </c>
      <c r="T96" s="74" t="str">
        <f t="shared" si="66"/>
        <v/>
      </c>
      <c r="U96" s="74" t="str">
        <f t="shared" si="67"/>
        <v/>
      </c>
      <c r="V96" s="74" t="str">
        <f t="shared" si="68"/>
        <v/>
      </c>
      <c r="W96" s="74" t="str">
        <f t="shared" si="69"/>
        <v/>
      </c>
      <c r="X96" s="74" t="str">
        <f t="shared" si="70"/>
        <v/>
      </c>
      <c r="Y96" s="75" t="str">
        <f t="shared" si="71"/>
        <v/>
      </c>
      <c r="Z96" s="67"/>
      <c r="AA96" s="60">
        <v>12</v>
      </c>
      <c r="AB96" s="60">
        <v>22</v>
      </c>
      <c r="AC96" s="60">
        <v>5</v>
      </c>
      <c r="AD96" s="60">
        <f t="shared" si="72"/>
        <v>27</v>
      </c>
      <c r="AE96" s="67"/>
      <c r="AF96" s="68"/>
      <c r="AG96" s="60"/>
      <c r="AH96" s="60"/>
      <c r="AI96" s="60">
        <f t="shared" si="73"/>
        <v>0</v>
      </c>
      <c r="AJ96" s="67"/>
      <c r="AK96" s="60">
        <v>17</v>
      </c>
      <c r="AL96" s="60">
        <v>14</v>
      </c>
      <c r="AM96" s="60">
        <v>5</v>
      </c>
      <c r="AN96" s="60">
        <f t="shared" si="74"/>
        <v>19</v>
      </c>
      <c r="AO96" s="67"/>
      <c r="AP96" s="60"/>
      <c r="AQ96" s="60"/>
      <c r="AR96" s="60"/>
      <c r="AS96" s="60">
        <f t="shared" si="75"/>
        <v>0</v>
      </c>
      <c r="AT96" s="67"/>
      <c r="AU96" s="60"/>
      <c r="AV96" s="60"/>
      <c r="AW96" s="60"/>
      <c r="AX96" s="60">
        <f t="shared" si="76"/>
        <v>0</v>
      </c>
      <c r="AY96" s="67"/>
      <c r="AZ96" s="60"/>
      <c r="BA96" s="60"/>
      <c r="BB96" s="60"/>
      <c r="BC96" s="60">
        <f t="shared" si="77"/>
        <v>0</v>
      </c>
      <c r="BD96" s="67"/>
      <c r="BE96" s="60"/>
      <c r="BF96" s="60"/>
      <c r="BG96" s="60"/>
      <c r="BH96" s="60">
        <f t="shared" si="78"/>
        <v>0</v>
      </c>
      <c r="BI96" s="67"/>
      <c r="BJ96" s="60"/>
      <c r="BK96" s="60"/>
      <c r="BL96" s="60"/>
      <c r="BM96" s="60">
        <f t="shared" si="79"/>
        <v>0</v>
      </c>
      <c r="BN96"/>
    </row>
    <row r="97" spans="1:66" x14ac:dyDescent="0.25">
      <c r="A97" s="56">
        <v>25</v>
      </c>
      <c r="B97" s="77" t="s">
        <v>558</v>
      </c>
      <c r="C97" s="77" t="s">
        <v>458</v>
      </c>
      <c r="D97" s="77" t="s">
        <v>455</v>
      </c>
      <c r="E97" s="56">
        <f t="shared" si="80"/>
        <v>37</v>
      </c>
      <c r="F97" s="56">
        <f t="shared" si="54"/>
        <v>2</v>
      </c>
      <c r="G97" s="67"/>
      <c r="H97" s="60">
        <f t="shared" si="55"/>
        <v>17</v>
      </c>
      <c r="I97" s="74" t="str">
        <f t="shared" si="56"/>
        <v/>
      </c>
      <c r="J97" s="74" t="str">
        <f t="shared" si="57"/>
        <v/>
      </c>
      <c r="K97" s="74" t="str">
        <f t="shared" si="58"/>
        <v/>
      </c>
      <c r="L97" s="74" t="str">
        <f t="shared" si="59"/>
        <v/>
      </c>
      <c r="M97" s="74">
        <f t="shared" si="60"/>
        <v>18</v>
      </c>
      <c r="N97" s="74" t="str">
        <f t="shared" si="61"/>
        <v/>
      </c>
      <c r="O97" s="74" t="str">
        <f t="shared" si="62"/>
        <v/>
      </c>
      <c r="P97" s="67"/>
      <c r="Q97" s="56">
        <f>AD97+AI97+AN97+AS97+AX97+BC97+BH97+BM97</f>
        <v>37</v>
      </c>
      <c r="R97" s="60" t="str">
        <f t="shared" si="64"/>
        <v/>
      </c>
      <c r="S97" s="74" t="str">
        <f t="shared" si="65"/>
        <v/>
      </c>
      <c r="T97" s="74" t="str">
        <f t="shared" si="66"/>
        <v/>
      </c>
      <c r="U97" s="74" t="str">
        <f t="shared" si="67"/>
        <v/>
      </c>
      <c r="V97" s="74" t="str">
        <f t="shared" si="68"/>
        <v/>
      </c>
      <c r="W97" s="74" t="str">
        <f t="shared" si="69"/>
        <v/>
      </c>
      <c r="X97" s="74" t="str">
        <f t="shared" si="70"/>
        <v/>
      </c>
      <c r="Y97" s="75" t="str">
        <f t="shared" si="71"/>
        <v/>
      </c>
      <c r="Z97" s="67"/>
      <c r="AA97" s="60">
        <v>17</v>
      </c>
      <c r="AB97" s="60">
        <v>14</v>
      </c>
      <c r="AC97" s="60">
        <v>5</v>
      </c>
      <c r="AD97" s="60">
        <f t="shared" si="72"/>
        <v>19</v>
      </c>
      <c r="AE97" s="67"/>
      <c r="AF97" s="60"/>
      <c r="AG97" s="60"/>
      <c r="AH97" s="60"/>
      <c r="AI97" s="60">
        <f t="shared" si="73"/>
        <v>0</v>
      </c>
      <c r="AJ97" s="67"/>
      <c r="AK97" s="68"/>
      <c r="AL97" s="60"/>
      <c r="AM97" s="60"/>
      <c r="AN97" s="60">
        <f t="shared" si="74"/>
        <v>0</v>
      </c>
      <c r="AO97" s="67"/>
      <c r="AP97" s="60"/>
      <c r="AQ97" s="60"/>
      <c r="AR97" s="60"/>
      <c r="AS97" s="60">
        <f t="shared" si="75"/>
        <v>0</v>
      </c>
      <c r="AT97" s="67"/>
      <c r="AU97" s="60"/>
      <c r="AV97" s="60"/>
      <c r="AW97" s="60"/>
      <c r="AX97" s="60">
        <f t="shared" si="76"/>
        <v>0</v>
      </c>
      <c r="AY97" s="67"/>
      <c r="AZ97" s="60">
        <v>18</v>
      </c>
      <c r="BA97" s="60">
        <v>13</v>
      </c>
      <c r="BB97" s="60">
        <v>5</v>
      </c>
      <c r="BC97" s="60">
        <f t="shared" si="77"/>
        <v>18</v>
      </c>
      <c r="BD97" s="67"/>
      <c r="BE97" s="60"/>
      <c r="BF97" s="60"/>
      <c r="BG97" s="60"/>
      <c r="BH97" s="60">
        <f t="shared" si="78"/>
        <v>0</v>
      </c>
      <c r="BI97" s="67"/>
      <c r="BJ97" s="60"/>
      <c r="BK97" s="60"/>
      <c r="BL97" s="60"/>
      <c r="BM97" s="60">
        <f t="shared" si="79"/>
        <v>0</v>
      </c>
      <c r="BN97"/>
    </row>
    <row r="98" spans="1:66" x14ac:dyDescent="0.25">
      <c r="A98" s="56">
        <f>IF(E98&lt;E97,#REF!,A97)</f>
        <v>25</v>
      </c>
      <c r="B98" s="87" t="s">
        <v>695</v>
      </c>
      <c r="C98" s="66" t="s">
        <v>696</v>
      </c>
      <c r="D98" s="87" t="s">
        <v>251</v>
      </c>
      <c r="E98" s="56">
        <f t="shared" si="80"/>
        <v>37</v>
      </c>
      <c r="F98" s="56">
        <f t="shared" si="54"/>
        <v>1</v>
      </c>
      <c r="G98" s="67"/>
      <c r="H98" s="60" t="str">
        <f t="shared" si="55"/>
        <v/>
      </c>
      <c r="I98" s="74" t="str">
        <f t="shared" si="56"/>
        <v/>
      </c>
      <c r="J98" s="74" t="str">
        <f t="shared" si="57"/>
        <v/>
      </c>
      <c r="K98" s="74" t="str">
        <f t="shared" si="58"/>
        <v/>
      </c>
      <c r="L98" s="74" t="str">
        <f t="shared" si="59"/>
        <v/>
      </c>
      <c r="M98" s="74">
        <f t="shared" si="60"/>
        <v>8</v>
      </c>
      <c r="N98" s="74" t="str">
        <f t="shared" si="61"/>
        <v/>
      </c>
      <c r="O98" s="74" t="str">
        <f t="shared" si="62"/>
        <v/>
      </c>
      <c r="P98" s="67"/>
      <c r="Q98" s="56">
        <f>AD98+AI98+AN98+AS98+AX98+BC98+BH98</f>
        <v>37</v>
      </c>
      <c r="R98" s="60" t="str">
        <f t="shared" si="64"/>
        <v/>
      </c>
      <c r="S98" s="74" t="str">
        <f t="shared" si="65"/>
        <v/>
      </c>
      <c r="T98" s="74" t="str">
        <f t="shared" si="66"/>
        <v/>
      </c>
      <c r="U98" s="74" t="str">
        <f t="shared" si="67"/>
        <v/>
      </c>
      <c r="V98" s="74" t="str">
        <f t="shared" si="68"/>
        <v/>
      </c>
      <c r="W98" s="74" t="str">
        <f t="shared" si="69"/>
        <v/>
      </c>
      <c r="X98" s="74" t="str">
        <f t="shared" si="70"/>
        <v/>
      </c>
      <c r="Y98" s="75" t="str">
        <f t="shared" si="71"/>
        <v/>
      </c>
      <c r="Z98" s="67"/>
      <c r="AA98" s="60"/>
      <c r="AB98" s="60"/>
      <c r="AC98" s="60"/>
      <c r="AD98" s="60">
        <f t="shared" si="72"/>
        <v>0</v>
      </c>
      <c r="AE98" s="67"/>
      <c r="AF98" s="60"/>
      <c r="AG98" s="60"/>
      <c r="AH98" s="60"/>
      <c r="AI98" s="60">
        <f t="shared" si="73"/>
        <v>0</v>
      </c>
      <c r="AJ98" s="67"/>
      <c r="AK98" s="60"/>
      <c r="AL98" s="60"/>
      <c r="AM98" s="60"/>
      <c r="AN98" s="60">
        <f t="shared" si="74"/>
        <v>0</v>
      </c>
      <c r="AO98" s="67"/>
      <c r="AP98" s="60"/>
      <c r="AQ98" s="60"/>
      <c r="AR98" s="60"/>
      <c r="AS98" s="60">
        <f t="shared" si="75"/>
        <v>0</v>
      </c>
      <c r="AT98" s="67"/>
      <c r="AU98" s="60"/>
      <c r="AV98" s="60"/>
      <c r="AW98" s="60"/>
      <c r="AX98" s="60">
        <f t="shared" si="76"/>
        <v>0</v>
      </c>
      <c r="AY98" s="67"/>
      <c r="AZ98" s="60">
        <v>8</v>
      </c>
      <c r="BA98" s="60">
        <v>32</v>
      </c>
      <c r="BB98" s="60">
        <v>5</v>
      </c>
      <c r="BC98" s="60">
        <f t="shared" si="77"/>
        <v>37</v>
      </c>
      <c r="BD98" s="67"/>
      <c r="BE98" s="60"/>
      <c r="BF98" s="60"/>
      <c r="BG98" s="60"/>
      <c r="BH98" s="60">
        <f t="shared" si="78"/>
        <v>0</v>
      </c>
      <c r="BI98" s="67"/>
      <c r="BJ98" s="60"/>
      <c r="BK98" s="60"/>
      <c r="BL98" s="60"/>
      <c r="BM98" s="60">
        <f t="shared" si="79"/>
        <v>0</v>
      </c>
      <c r="BN98"/>
    </row>
    <row r="99" spans="1:66" x14ac:dyDescent="0.25">
      <c r="A99" s="56">
        <v>27</v>
      </c>
      <c r="B99" s="87" t="s">
        <v>697</v>
      </c>
      <c r="C99" s="87" t="s">
        <v>689</v>
      </c>
      <c r="D99" s="87" t="s">
        <v>251</v>
      </c>
      <c r="E99" s="56">
        <f t="shared" si="80"/>
        <v>25</v>
      </c>
      <c r="F99" s="56">
        <f t="shared" si="54"/>
        <v>1</v>
      </c>
      <c r="G99" s="67"/>
      <c r="H99" s="60" t="str">
        <f t="shared" si="55"/>
        <v/>
      </c>
      <c r="I99" s="60" t="str">
        <f t="shared" si="56"/>
        <v/>
      </c>
      <c r="J99" s="60" t="str">
        <f t="shared" si="57"/>
        <v/>
      </c>
      <c r="K99" s="60" t="str">
        <f t="shared" si="58"/>
        <v/>
      </c>
      <c r="L99" s="60" t="str">
        <f>IF(AQ99="","",AQ99)</f>
        <v/>
      </c>
      <c r="M99" s="60" t="str">
        <f>IF(AU99="","",AU99)</f>
        <v/>
      </c>
      <c r="N99" s="60">
        <f>IF(AZ99="","",AZ99)</f>
        <v>13</v>
      </c>
      <c r="O99" s="60" t="str">
        <f>IF(BE99="","",BE99)</f>
        <v/>
      </c>
      <c r="P99" s="67"/>
      <c r="Q99" s="56">
        <f>AD99+AI99+AN99+AS99+AX99+BC99+BH99</f>
        <v>25</v>
      </c>
      <c r="R99" s="60" t="str">
        <f t="shared" si="64"/>
        <v/>
      </c>
      <c r="S99" s="74" t="str">
        <f t="shared" si="65"/>
        <v/>
      </c>
      <c r="T99" s="74" t="str">
        <f t="shared" si="66"/>
        <v/>
      </c>
      <c r="U99" s="74" t="str">
        <f t="shared" si="67"/>
        <v/>
      </c>
      <c r="V99" s="74" t="str">
        <f t="shared" si="68"/>
        <v/>
      </c>
      <c r="W99" s="74" t="str">
        <f t="shared" si="69"/>
        <v/>
      </c>
      <c r="X99" s="74" t="str">
        <f t="shared" si="70"/>
        <v/>
      </c>
      <c r="Y99" s="75" t="str">
        <f t="shared" si="71"/>
        <v/>
      </c>
      <c r="Z99" s="67"/>
      <c r="AA99" s="60"/>
      <c r="AB99" s="60"/>
      <c r="AC99" s="60"/>
      <c r="AD99" s="60">
        <f t="shared" si="72"/>
        <v>0</v>
      </c>
      <c r="AE99" s="67"/>
      <c r="AF99" s="60"/>
      <c r="AG99" s="60"/>
      <c r="AH99" s="60"/>
      <c r="AI99" s="60">
        <f t="shared" si="73"/>
        <v>0</v>
      </c>
      <c r="AJ99" s="67"/>
      <c r="AK99" s="60"/>
      <c r="AL99" s="60"/>
      <c r="AM99" s="60"/>
      <c r="AN99" s="60">
        <f t="shared" si="74"/>
        <v>0</v>
      </c>
      <c r="AO99" s="67"/>
      <c r="AP99" s="60"/>
      <c r="AQ99" s="60"/>
      <c r="AR99" s="60"/>
      <c r="AS99" s="60">
        <f t="shared" si="75"/>
        <v>0</v>
      </c>
      <c r="AT99" s="67"/>
      <c r="AU99" s="60"/>
      <c r="AV99" s="60"/>
      <c r="AW99" s="60"/>
      <c r="AX99" s="60">
        <f t="shared" si="76"/>
        <v>0</v>
      </c>
      <c r="AY99" s="67"/>
      <c r="AZ99" s="60">
        <v>13</v>
      </c>
      <c r="BA99" s="60">
        <v>20</v>
      </c>
      <c r="BB99" s="60">
        <v>5</v>
      </c>
      <c r="BC99" s="60">
        <f t="shared" si="77"/>
        <v>25</v>
      </c>
      <c r="BD99" s="67"/>
      <c r="BE99" s="60"/>
      <c r="BF99" s="60"/>
      <c r="BG99" s="60"/>
      <c r="BH99" s="60">
        <f t="shared" si="78"/>
        <v>0</v>
      </c>
      <c r="BI99" s="67"/>
      <c r="BJ99" s="60"/>
      <c r="BK99" s="60"/>
      <c r="BL99" s="60"/>
      <c r="BM99" s="60">
        <f t="shared" si="79"/>
        <v>0</v>
      </c>
      <c r="BN99"/>
    </row>
    <row r="100" spans="1:66" x14ac:dyDescent="0.25">
      <c r="A100" s="56">
        <v>28</v>
      </c>
      <c r="B100" s="87" t="s">
        <v>698</v>
      </c>
      <c r="C100" s="87" t="s">
        <v>699</v>
      </c>
      <c r="D100" s="87" t="s">
        <v>251</v>
      </c>
      <c r="E100" s="56">
        <f t="shared" si="80"/>
        <v>21</v>
      </c>
      <c r="F100" s="56">
        <f t="shared" si="54"/>
        <v>1</v>
      </c>
      <c r="G100" s="67"/>
      <c r="H100" s="60" t="str">
        <f t="shared" si="55"/>
        <v/>
      </c>
      <c r="I100" s="60" t="str">
        <f t="shared" si="56"/>
        <v/>
      </c>
      <c r="J100" s="60" t="str">
        <f t="shared" si="57"/>
        <v/>
      </c>
      <c r="K100" s="60" t="str">
        <f t="shared" si="58"/>
        <v/>
      </c>
      <c r="L100" s="60" t="str">
        <f>IF(AQ100="","",AQ100)</f>
        <v/>
      </c>
      <c r="M100" s="60" t="str">
        <f>IF(AU100="","",AU100)</f>
        <v/>
      </c>
      <c r="N100" s="60">
        <f>IF(AZ100="","",AZ100)</f>
        <v>15</v>
      </c>
      <c r="O100" s="60" t="str">
        <f>IF(BE100="","",BE100)</f>
        <v/>
      </c>
      <c r="P100" s="67"/>
      <c r="Q100" s="56">
        <f>AD100+AI100+AN100+AS100+AX100+BC100+BH100</f>
        <v>21</v>
      </c>
      <c r="R100" s="60" t="str">
        <f t="shared" si="64"/>
        <v/>
      </c>
      <c r="S100" s="74" t="str">
        <f t="shared" si="65"/>
        <v/>
      </c>
      <c r="T100" s="74" t="str">
        <f t="shared" si="66"/>
        <v/>
      </c>
      <c r="U100" s="74" t="str">
        <f t="shared" si="67"/>
        <v/>
      </c>
      <c r="V100" s="74" t="str">
        <f t="shared" si="68"/>
        <v/>
      </c>
      <c r="W100" s="74" t="str">
        <f t="shared" si="69"/>
        <v/>
      </c>
      <c r="X100" s="74" t="str">
        <f t="shared" si="70"/>
        <v/>
      </c>
      <c r="Y100" s="75" t="str">
        <f t="shared" si="71"/>
        <v/>
      </c>
      <c r="Z100" s="67"/>
      <c r="AA100" s="60"/>
      <c r="AB100" s="60"/>
      <c r="AC100" s="60"/>
      <c r="AD100" s="60">
        <f t="shared" si="72"/>
        <v>0</v>
      </c>
      <c r="AE100" s="67"/>
      <c r="AF100" s="60"/>
      <c r="AG100" s="60"/>
      <c r="AH100" s="60"/>
      <c r="AI100" s="60">
        <f t="shared" si="73"/>
        <v>0</v>
      </c>
      <c r="AJ100" s="67"/>
      <c r="AK100" s="60"/>
      <c r="AL100" s="60"/>
      <c r="AM100" s="60"/>
      <c r="AN100" s="60">
        <f t="shared" si="74"/>
        <v>0</v>
      </c>
      <c r="AO100" s="67"/>
      <c r="AP100" s="60"/>
      <c r="AQ100" s="60"/>
      <c r="AR100" s="60"/>
      <c r="AS100" s="60">
        <f t="shared" si="75"/>
        <v>0</v>
      </c>
      <c r="AT100" s="67"/>
      <c r="AU100" s="60"/>
      <c r="AV100" s="60"/>
      <c r="AW100" s="60"/>
      <c r="AX100" s="60">
        <f t="shared" si="76"/>
        <v>0</v>
      </c>
      <c r="AY100" s="67"/>
      <c r="AZ100" s="60">
        <v>15</v>
      </c>
      <c r="BA100" s="60">
        <v>16</v>
      </c>
      <c r="BB100" s="60">
        <v>5</v>
      </c>
      <c r="BC100" s="60">
        <f t="shared" si="77"/>
        <v>21</v>
      </c>
      <c r="BD100" s="67"/>
      <c r="BE100" s="60"/>
      <c r="BF100" s="60"/>
      <c r="BG100" s="60"/>
      <c r="BH100" s="60">
        <f t="shared" si="78"/>
        <v>0</v>
      </c>
      <c r="BI100" s="67"/>
      <c r="BJ100" s="60"/>
      <c r="BK100" s="60"/>
      <c r="BL100" s="60"/>
      <c r="BM100" s="60">
        <f t="shared" si="79"/>
        <v>0</v>
      </c>
      <c r="BN100"/>
    </row>
    <row r="101" spans="1:66" x14ac:dyDescent="0.25">
      <c r="A101" s="56">
        <v>29</v>
      </c>
      <c r="B101" s="77" t="s">
        <v>557</v>
      </c>
      <c r="C101" s="77" t="s">
        <v>470</v>
      </c>
      <c r="D101" s="77" t="s">
        <v>11</v>
      </c>
      <c r="E101" s="56">
        <f t="shared" si="80"/>
        <v>20</v>
      </c>
      <c r="F101" s="56">
        <f t="shared" si="54"/>
        <v>1</v>
      </c>
      <c r="G101" s="67"/>
      <c r="H101" s="60">
        <f t="shared" si="55"/>
        <v>16</v>
      </c>
      <c r="I101" s="74" t="str">
        <f t="shared" si="56"/>
        <v/>
      </c>
      <c r="J101" s="74" t="str">
        <f t="shared" si="57"/>
        <v/>
      </c>
      <c r="K101" s="74" t="str">
        <f t="shared" si="58"/>
        <v/>
      </c>
      <c r="L101" s="74" t="str">
        <f t="shared" ref="L101:L106" si="81">IF(AU101="","",AU101)</f>
        <v/>
      </c>
      <c r="M101" s="74" t="str">
        <f t="shared" ref="M101:M106" si="82">IF(AZ101="","",AZ101)</f>
        <v/>
      </c>
      <c r="N101" s="74" t="str">
        <f t="shared" ref="N101:N106" si="83">IF(BE101="","",BE101)</f>
        <v/>
      </c>
      <c r="O101" s="74" t="str">
        <f t="shared" ref="O101:O106" si="84">IF(BJ101="","",BJ101)</f>
        <v/>
      </c>
      <c r="P101" s="67"/>
      <c r="Q101" s="56">
        <f>AD101+AI101+AN101+AS101+AX101+BC101+BH101+BM101</f>
        <v>20</v>
      </c>
      <c r="R101" s="60" t="str">
        <f t="shared" si="64"/>
        <v/>
      </c>
      <c r="S101" s="74" t="str">
        <f t="shared" si="65"/>
        <v/>
      </c>
      <c r="T101" s="74" t="str">
        <f t="shared" si="66"/>
        <v/>
      </c>
      <c r="U101" s="74" t="str">
        <f t="shared" si="67"/>
        <v/>
      </c>
      <c r="V101" s="74" t="str">
        <f t="shared" si="68"/>
        <v/>
      </c>
      <c r="W101" s="74" t="str">
        <f t="shared" si="69"/>
        <v/>
      </c>
      <c r="X101" s="74" t="str">
        <f t="shared" si="70"/>
        <v/>
      </c>
      <c r="Y101" s="75" t="str">
        <f t="shared" si="71"/>
        <v/>
      </c>
      <c r="Z101" s="67"/>
      <c r="AA101" s="60">
        <v>16</v>
      </c>
      <c r="AB101" s="60">
        <v>15</v>
      </c>
      <c r="AC101" s="60">
        <v>5</v>
      </c>
      <c r="AD101" s="60">
        <f t="shared" si="72"/>
        <v>20</v>
      </c>
      <c r="AE101" s="67"/>
      <c r="AF101" s="60"/>
      <c r="AG101" s="60"/>
      <c r="AH101" s="60"/>
      <c r="AI101" s="60">
        <f t="shared" si="73"/>
        <v>0</v>
      </c>
      <c r="AJ101" s="67"/>
      <c r="AK101" s="60"/>
      <c r="AL101" s="60"/>
      <c r="AM101" s="60"/>
      <c r="AN101" s="60">
        <f t="shared" si="74"/>
        <v>0</v>
      </c>
      <c r="AO101" s="67"/>
      <c r="AP101" s="60"/>
      <c r="AQ101" s="60"/>
      <c r="AR101" s="60"/>
      <c r="AS101" s="60">
        <f t="shared" si="75"/>
        <v>0</v>
      </c>
      <c r="AT101" s="67"/>
      <c r="AU101" s="60"/>
      <c r="AV101" s="60"/>
      <c r="AW101" s="60"/>
      <c r="AX101" s="60">
        <f t="shared" si="76"/>
        <v>0</v>
      </c>
      <c r="AY101" s="67"/>
      <c r="AZ101" s="60"/>
      <c r="BA101" s="60"/>
      <c r="BB101" s="60"/>
      <c r="BC101" s="60">
        <f t="shared" si="77"/>
        <v>0</v>
      </c>
      <c r="BD101" s="67"/>
      <c r="BE101" s="60"/>
      <c r="BF101" s="60"/>
      <c r="BG101" s="60"/>
      <c r="BH101" s="60">
        <f t="shared" si="78"/>
        <v>0</v>
      </c>
      <c r="BI101" s="67"/>
      <c r="BJ101" s="60"/>
      <c r="BK101" s="60"/>
      <c r="BL101" s="60"/>
      <c r="BM101" s="60">
        <f t="shared" si="79"/>
        <v>0</v>
      </c>
      <c r="BN101"/>
    </row>
    <row r="102" spans="1:66" x14ac:dyDescent="0.25">
      <c r="A102" s="56">
        <v>30</v>
      </c>
      <c r="B102" s="78" t="s">
        <v>660</v>
      </c>
      <c r="C102" s="78" t="s">
        <v>661</v>
      </c>
      <c r="D102" s="78" t="s">
        <v>11</v>
      </c>
      <c r="E102" s="56">
        <f t="shared" si="80"/>
        <v>19</v>
      </c>
      <c r="F102" s="56">
        <f t="shared" si="54"/>
        <v>1</v>
      </c>
      <c r="G102" s="67"/>
      <c r="H102" s="60" t="str">
        <f t="shared" si="55"/>
        <v/>
      </c>
      <c r="I102" s="74" t="str">
        <f t="shared" si="56"/>
        <v/>
      </c>
      <c r="J102" s="74" t="str">
        <f t="shared" si="57"/>
        <v/>
      </c>
      <c r="K102" s="74">
        <f t="shared" si="58"/>
        <v>17</v>
      </c>
      <c r="L102" s="74" t="str">
        <f t="shared" si="81"/>
        <v/>
      </c>
      <c r="M102" s="74" t="str">
        <f t="shared" si="82"/>
        <v/>
      </c>
      <c r="N102" s="74" t="str">
        <f t="shared" si="83"/>
        <v/>
      </c>
      <c r="O102" s="74" t="str">
        <f t="shared" si="84"/>
        <v/>
      </c>
      <c r="P102" s="67"/>
      <c r="Q102" s="56">
        <f>AD102+AI102+AN102+AS102+AX102+BC102+BH102</f>
        <v>19</v>
      </c>
      <c r="R102" s="60" t="str">
        <f t="shared" si="64"/>
        <v/>
      </c>
      <c r="S102" s="74" t="str">
        <f t="shared" si="65"/>
        <v/>
      </c>
      <c r="T102" s="74" t="str">
        <f t="shared" si="66"/>
        <v/>
      </c>
      <c r="U102" s="74" t="str">
        <f t="shared" si="67"/>
        <v/>
      </c>
      <c r="V102" s="74" t="str">
        <f t="shared" si="68"/>
        <v/>
      </c>
      <c r="W102" s="74" t="str">
        <f t="shared" si="69"/>
        <v/>
      </c>
      <c r="X102" s="74" t="str">
        <f t="shared" si="70"/>
        <v/>
      </c>
      <c r="Y102" s="75" t="str">
        <f t="shared" si="71"/>
        <v/>
      </c>
      <c r="Z102" s="67"/>
      <c r="AA102" s="60"/>
      <c r="AB102" s="60"/>
      <c r="AC102" s="60"/>
      <c r="AD102" s="60">
        <f t="shared" si="72"/>
        <v>0</v>
      </c>
      <c r="AE102" s="67"/>
      <c r="AF102" s="60"/>
      <c r="AG102" s="60"/>
      <c r="AH102" s="60"/>
      <c r="AI102" s="60">
        <f t="shared" si="73"/>
        <v>0</v>
      </c>
      <c r="AJ102" s="67"/>
      <c r="AK102" s="60"/>
      <c r="AL102" s="60"/>
      <c r="AM102" s="60"/>
      <c r="AN102" s="60">
        <f t="shared" si="74"/>
        <v>0</v>
      </c>
      <c r="AO102" s="67"/>
      <c r="AP102" s="60">
        <v>17</v>
      </c>
      <c r="AQ102" s="60">
        <v>14</v>
      </c>
      <c r="AR102" s="60">
        <v>5</v>
      </c>
      <c r="AS102" s="60">
        <f t="shared" si="75"/>
        <v>19</v>
      </c>
      <c r="AT102" s="67"/>
      <c r="AU102" s="60"/>
      <c r="AV102" s="60"/>
      <c r="AW102" s="60"/>
      <c r="AX102" s="60">
        <f t="shared" si="76"/>
        <v>0</v>
      </c>
      <c r="AY102" s="67"/>
      <c r="AZ102" s="60"/>
      <c r="BA102" s="60"/>
      <c r="BB102" s="60"/>
      <c r="BC102" s="60">
        <f t="shared" si="77"/>
        <v>0</v>
      </c>
      <c r="BD102" s="67"/>
      <c r="BE102" s="60"/>
      <c r="BF102" s="60"/>
      <c r="BG102" s="60"/>
      <c r="BH102" s="60">
        <f t="shared" si="78"/>
        <v>0</v>
      </c>
      <c r="BI102" s="67"/>
      <c r="BJ102" s="60"/>
      <c r="BK102" s="60"/>
      <c r="BL102" s="60"/>
      <c r="BM102" s="60">
        <f t="shared" si="79"/>
        <v>0</v>
      </c>
      <c r="BN102"/>
    </row>
    <row r="103" spans="1:66" x14ac:dyDescent="0.25">
      <c r="A103" s="56">
        <v>31</v>
      </c>
      <c r="B103" s="78" t="s">
        <v>662</v>
      </c>
      <c r="C103" s="78" t="s">
        <v>663</v>
      </c>
      <c r="D103" s="78" t="s">
        <v>120</v>
      </c>
      <c r="E103" s="56">
        <f t="shared" si="80"/>
        <v>17</v>
      </c>
      <c r="F103" s="56">
        <f t="shared" si="54"/>
        <v>1</v>
      </c>
      <c r="G103" s="67"/>
      <c r="H103" s="60" t="str">
        <f t="shared" si="55"/>
        <v/>
      </c>
      <c r="I103" s="74" t="str">
        <f t="shared" si="56"/>
        <v/>
      </c>
      <c r="J103" s="74" t="str">
        <f t="shared" si="57"/>
        <v/>
      </c>
      <c r="K103" s="74">
        <f t="shared" si="58"/>
        <v>19</v>
      </c>
      <c r="L103" s="74" t="str">
        <f t="shared" si="81"/>
        <v/>
      </c>
      <c r="M103" s="74" t="str">
        <f t="shared" si="82"/>
        <v/>
      </c>
      <c r="N103" s="74" t="str">
        <f t="shared" si="83"/>
        <v/>
      </c>
      <c r="O103" s="74" t="str">
        <f t="shared" si="84"/>
        <v/>
      </c>
      <c r="P103" s="67"/>
      <c r="Q103" s="56">
        <f>AD103+AI103+AN103+AS103+AX103+BC103+BH103</f>
        <v>17</v>
      </c>
      <c r="R103" s="60" t="str">
        <f t="shared" si="64"/>
        <v/>
      </c>
      <c r="S103" s="74" t="str">
        <f t="shared" si="65"/>
        <v/>
      </c>
      <c r="T103" s="74" t="str">
        <f t="shared" si="66"/>
        <v/>
      </c>
      <c r="U103" s="74" t="str">
        <f t="shared" si="67"/>
        <v/>
      </c>
      <c r="V103" s="74" t="str">
        <f t="shared" si="68"/>
        <v/>
      </c>
      <c r="W103" s="74" t="str">
        <f t="shared" si="69"/>
        <v/>
      </c>
      <c r="X103" s="74" t="str">
        <f t="shared" si="70"/>
        <v/>
      </c>
      <c r="Y103" s="75" t="str">
        <f t="shared" si="71"/>
        <v/>
      </c>
      <c r="Z103" s="67"/>
      <c r="AA103" s="60"/>
      <c r="AB103" s="60"/>
      <c r="AC103" s="60"/>
      <c r="AD103" s="60">
        <f t="shared" si="72"/>
        <v>0</v>
      </c>
      <c r="AE103" s="67"/>
      <c r="AF103" s="60"/>
      <c r="AG103" s="60"/>
      <c r="AH103" s="60"/>
      <c r="AI103" s="60">
        <f t="shared" si="73"/>
        <v>0</v>
      </c>
      <c r="AJ103" s="67"/>
      <c r="AK103" s="60"/>
      <c r="AL103" s="60"/>
      <c r="AM103" s="60"/>
      <c r="AN103" s="60">
        <f t="shared" si="74"/>
        <v>0</v>
      </c>
      <c r="AO103" s="67"/>
      <c r="AP103" s="60">
        <v>19</v>
      </c>
      <c r="AQ103" s="60">
        <v>12</v>
      </c>
      <c r="AR103" s="60">
        <v>5</v>
      </c>
      <c r="AS103" s="60">
        <f t="shared" si="75"/>
        <v>17</v>
      </c>
      <c r="AT103" s="67"/>
      <c r="AU103" s="60"/>
      <c r="AV103" s="60"/>
      <c r="AW103" s="60"/>
      <c r="AX103" s="60">
        <f t="shared" si="76"/>
        <v>0</v>
      </c>
      <c r="AY103" s="67"/>
      <c r="AZ103" s="60"/>
      <c r="BA103" s="60"/>
      <c r="BB103" s="60"/>
      <c r="BC103" s="60">
        <f t="shared" si="77"/>
        <v>0</v>
      </c>
      <c r="BD103" s="67"/>
      <c r="BE103" s="60"/>
      <c r="BF103" s="60"/>
      <c r="BG103" s="60"/>
      <c r="BH103" s="60">
        <f t="shared" si="78"/>
        <v>0</v>
      </c>
      <c r="BI103" s="67"/>
      <c r="BJ103" s="60"/>
      <c r="BK103" s="60"/>
      <c r="BL103" s="60"/>
      <c r="BM103" s="60">
        <f t="shared" si="79"/>
        <v>0</v>
      </c>
      <c r="BN103"/>
    </row>
    <row r="104" spans="1:66" x14ac:dyDescent="0.25">
      <c r="A104" s="56">
        <v>32</v>
      </c>
      <c r="B104" s="78" t="s">
        <v>636</v>
      </c>
      <c r="C104" s="78" t="s">
        <v>637</v>
      </c>
      <c r="D104" s="78" t="s">
        <v>11</v>
      </c>
      <c r="E104" s="56">
        <f t="shared" si="80"/>
        <v>16</v>
      </c>
      <c r="F104" s="56">
        <f t="shared" si="54"/>
        <v>1</v>
      </c>
      <c r="G104" s="67"/>
      <c r="H104" s="60" t="str">
        <f t="shared" si="55"/>
        <v/>
      </c>
      <c r="I104" s="74" t="str">
        <f t="shared" si="56"/>
        <v/>
      </c>
      <c r="J104" s="74">
        <f t="shared" si="57"/>
        <v>20</v>
      </c>
      <c r="K104" s="74" t="str">
        <f t="shared" si="58"/>
        <v/>
      </c>
      <c r="L104" s="74" t="str">
        <f t="shared" si="81"/>
        <v/>
      </c>
      <c r="M104" s="74" t="str">
        <f t="shared" si="82"/>
        <v/>
      </c>
      <c r="N104" s="74" t="str">
        <f t="shared" si="83"/>
        <v/>
      </c>
      <c r="O104" s="74" t="str">
        <f t="shared" si="84"/>
        <v/>
      </c>
      <c r="P104" s="67"/>
      <c r="Q104" s="56">
        <f>AD104+AI104+AN104+AS104+AX104+BC104+BH104+BM104</f>
        <v>16</v>
      </c>
      <c r="R104" s="60" t="str">
        <f t="shared" si="64"/>
        <v/>
      </c>
      <c r="S104" s="74" t="str">
        <f t="shared" si="65"/>
        <v/>
      </c>
      <c r="T104" s="74" t="str">
        <f t="shared" si="66"/>
        <v/>
      </c>
      <c r="U104" s="74" t="str">
        <f t="shared" si="67"/>
        <v/>
      </c>
      <c r="V104" s="74" t="str">
        <f t="shared" si="68"/>
        <v/>
      </c>
      <c r="W104" s="74" t="str">
        <f t="shared" si="69"/>
        <v/>
      </c>
      <c r="X104" s="74" t="str">
        <f t="shared" si="70"/>
        <v/>
      </c>
      <c r="Y104" s="75" t="str">
        <f t="shared" si="71"/>
        <v/>
      </c>
      <c r="Z104" s="67"/>
      <c r="AA104" s="60"/>
      <c r="AB104" s="60"/>
      <c r="AC104" s="60"/>
      <c r="AD104" s="60">
        <f t="shared" si="72"/>
        <v>0</v>
      </c>
      <c r="AE104" s="67"/>
      <c r="AF104" s="60"/>
      <c r="AG104" s="60"/>
      <c r="AH104" s="60"/>
      <c r="AI104" s="60">
        <f t="shared" si="73"/>
        <v>0</v>
      </c>
      <c r="AJ104" s="67"/>
      <c r="AK104" s="60">
        <v>20</v>
      </c>
      <c r="AL104" s="60">
        <v>11</v>
      </c>
      <c r="AM104" s="60">
        <v>5</v>
      </c>
      <c r="AN104" s="60">
        <f t="shared" si="74"/>
        <v>16</v>
      </c>
      <c r="AO104" s="67"/>
      <c r="AP104" s="60"/>
      <c r="AQ104" s="60"/>
      <c r="AR104" s="60"/>
      <c r="AS104" s="60">
        <f t="shared" si="75"/>
        <v>0</v>
      </c>
      <c r="AT104" s="67"/>
      <c r="AU104" s="60"/>
      <c r="AV104" s="60"/>
      <c r="AW104" s="60"/>
      <c r="AX104" s="60">
        <f t="shared" si="76"/>
        <v>0</v>
      </c>
      <c r="AY104" s="67"/>
      <c r="AZ104" s="60"/>
      <c r="BA104" s="60"/>
      <c r="BB104" s="60"/>
      <c r="BC104" s="60">
        <f t="shared" si="77"/>
        <v>0</v>
      </c>
      <c r="BD104" s="67"/>
      <c r="BE104" s="60"/>
      <c r="BF104" s="60"/>
      <c r="BG104" s="60"/>
      <c r="BH104" s="60">
        <f t="shared" si="78"/>
        <v>0</v>
      </c>
      <c r="BI104" s="67"/>
      <c r="BJ104" s="60"/>
      <c r="BK104" s="60"/>
      <c r="BL104" s="60"/>
      <c r="BM104" s="60">
        <f t="shared" si="79"/>
        <v>0</v>
      </c>
      <c r="BN104"/>
    </row>
    <row r="105" spans="1:66" x14ac:dyDescent="0.25">
      <c r="A105" s="56">
        <v>33</v>
      </c>
      <c r="B105" s="78" t="s">
        <v>631</v>
      </c>
      <c r="C105" s="78" t="s">
        <v>632</v>
      </c>
      <c r="D105" s="78" t="s">
        <v>11</v>
      </c>
      <c r="E105" s="56">
        <f t="shared" si="80"/>
        <v>15</v>
      </c>
      <c r="F105" s="56">
        <f t="shared" si="54"/>
        <v>1</v>
      </c>
      <c r="G105" s="67"/>
      <c r="H105" s="60" t="str">
        <f t="shared" si="55"/>
        <v/>
      </c>
      <c r="I105" s="74" t="str">
        <f t="shared" si="56"/>
        <v/>
      </c>
      <c r="J105" s="74">
        <f t="shared" si="57"/>
        <v>21</v>
      </c>
      <c r="K105" s="74" t="str">
        <f t="shared" si="58"/>
        <v/>
      </c>
      <c r="L105" s="74" t="str">
        <f t="shared" si="81"/>
        <v/>
      </c>
      <c r="M105" s="74" t="str">
        <f t="shared" si="82"/>
        <v/>
      </c>
      <c r="N105" s="74" t="str">
        <f t="shared" si="83"/>
        <v/>
      </c>
      <c r="O105" s="74" t="str">
        <f t="shared" si="84"/>
        <v/>
      </c>
      <c r="P105" s="67"/>
      <c r="Q105" s="56">
        <f>AD105+AI105+AN105+AS105+AX105+BC105+BH105+BM105</f>
        <v>15</v>
      </c>
      <c r="R105" s="60" t="str">
        <f t="shared" si="64"/>
        <v/>
      </c>
      <c r="S105" s="74" t="str">
        <f t="shared" si="65"/>
        <v/>
      </c>
      <c r="T105" s="74" t="str">
        <f t="shared" si="66"/>
        <v/>
      </c>
      <c r="U105" s="74" t="str">
        <f t="shared" si="67"/>
        <v/>
      </c>
      <c r="V105" s="74" t="str">
        <f t="shared" si="68"/>
        <v/>
      </c>
      <c r="W105" s="74" t="str">
        <f t="shared" si="69"/>
        <v/>
      </c>
      <c r="X105" s="74" t="str">
        <f t="shared" si="70"/>
        <v/>
      </c>
      <c r="Y105" s="75" t="str">
        <f t="shared" si="71"/>
        <v/>
      </c>
      <c r="Z105" s="67"/>
      <c r="AA105" s="60"/>
      <c r="AB105" s="60"/>
      <c r="AC105" s="60"/>
      <c r="AD105" s="60">
        <f t="shared" si="72"/>
        <v>0</v>
      </c>
      <c r="AE105" s="67"/>
      <c r="AF105" s="60"/>
      <c r="AG105" s="60"/>
      <c r="AH105" s="60"/>
      <c r="AI105" s="60">
        <f t="shared" si="73"/>
        <v>0</v>
      </c>
      <c r="AJ105" s="67"/>
      <c r="AK105" s="60">
        <v>21</v>
      </c>
      <c r="AL105" s="60">
        <v>10</v>
      </c>
      <c r="AM105" s="60">
        <v>5</v>
      </c>
      <c r="AN105" s="60">
        <f t="shared" si="74"/>
        <v>15</v>
      </c>
      <c r="AO105" s="67"/>
      <c r="AP105" s="60"/>
      <c r="AQ105" s="60"/>
      <c r="AR105" s="60"/>
      <c r="AS105" s="60">
        <f t="shared" si="75"/>
        <v>0</v>
      </c>
      <c r="AT105" s="67"/>
      <c r="AU105" s="60"/>
      <c r="AV105" s="60"/>
      <c r="AW105" s="60"/>
      <c r="AX105" s="60">
        <f t="shared" si="76"/>
        <v>0</v>
      </c>
      <c r="AY105" s="67"/>
      <c r="AZ105" s="60"/>
      <c r="BA105" s="60"/>
      <c r="BB105" s="60"/>
      <c r="BC105" s="60">
        <f t="shared" si="77"/>
        <v>0</v>
      </c>
      <c r="BD105" s="67"/>
      <c r="BE105" s="60"/>
      <c r="BF105" s="60"/>
      <c r="BG105" s="60"/>
      <c r="BH105" s="60">
        <f t="shared" si="78"/>
        <v>0</v>
      </c>
      <c r="BI105" s="67"/>
      <c r="BJ105" s="60"/>
      <c r="BK105" s="60"/>
      <c r="BL105" s="60"/>
      <c r="BM105" s="60">
        <f t="shared" si="79"/>
        <v>0</v>
      </c>
      <c r="BN105"/>
    </row>
    <row r="106" spans="1:66" x14ac:dyDescent="0.25">
      <c r="A106" s="56">
        <v>34</v>
      </c>
      <c r="B106" s="77" t="s">
        <v>259</v>
      </c>
      <c r="C106" s="77" t="s">
        <v>562</v>
      </c>
      <c r="D106" s="77" t="s">
        <v>249</v>
      </c>
      <c r="E106" s="56">
        <f t="shared" si="80"/>
        <v>5</v>
      </c>
      <c r="F106" s="56">
        <f t="shared" si="54"/>
        <v>1</v>
      </c>
      <c r="G106" s="67"/>
      <c r="H106" s="60" t="str">
        <f t="shared" si="55"/>
        <v/>
      </c>
      <c r="I106" s="74" t="str">
        <f t="shared" si="56"/>
        <v>DSQ</v>
      </c>
      <c r="J106" s="74" t="str">
        <f t="shared" si="57"/>
        <v/>
      </c>
      <c r="K106" s="74" t="str">
        <f t="shared" si="58"/>
        <v/>
      </c>
      <c r="L106" s="74" t="str">
        <f t="shared" si="81"/>
        <v/>
      </c>
      <c r="M106" s="74" t="str">
        <f t="shared" si="82"/>
        <v/>
      </c>
      <c r="N106" s="74" t="str">
        <f t="shared" si="83"/>
        <v/>
      </c>
      <c r="O106" s="74" t="str">
        <f t="shared" si="84"/>
        <v/>
      </c>
      <c r="P106" s="67"/>
      <c r="Q106" s="56">
        <f>AD106+AI106+AN106+AS106+AX106+BC106+BH106+BM106</f>
        <v>5</v>
      </c>
      <c r="R106" s="60" t="str">
        <f t="shared" si="64"/>
        <v/>
      </c>
      <c r="S106" s="74" t="str">
        <f t="shared" si="65"/>
        <v/>
      </c>
      <c r="T106" s="74" t="str">
        <f t="shared" si="66"/>
        <v/>
      </c>
      <c r="U106" s="74" t="str">
        <f t="shared" si="67"/>
        <v/>
      </c>
      <c r="V106" s="74" t="str">
        <f t="shared" si="68"/>
        <v/>
      </c>
      <c r="W106" s="74" t="str">
        <f t="shared" si="69"/>
        <v/>
      </c>
      <c r="X106" s="74" t="str">
        <f t="shared" si="70"/>
        <v/>
      </c>
      <c r="Y106" s="75" t="str">
        <f t="shared" si="71"/>
        <v/>
      </c>
      <c r="Z106" s="67"/>
      <c r="AA106" s="60"/>
      <c r="AB106" s="60"/>
      <c r="AC106" s="60"/>
      <c r="AD106" s="60">
        <f t="shared" si="72"/>
        <v>0</v>
      </c>
      <c r="AE106" s="67"/>
      <c r="AF106" s="76" t="s">
        <v>56</v>
      </c>
      <c r="AG106" s="60">
        <v>0</v>
      </c>
      <c r="AH106" s="60">
        <v>5</v>
      </c>
      <c r="AI106" s="60">
        <f t="shared" si="73"/>
        <v>5</v>
      </c>
      <c r="AJ106" s="67"/>
      <c r="AK106" s="60"/>
      <c r="AL106" s="60"/>
      <c r="AM106" s="60"/>
      <c r="AN106" s="60">
        <f t="shared" si="74"/>
        <v>0</v>
      </c>
      <c r="AO106" s="67"/>
      <c r="AP106" s="60"/>
      <c r="AQ106" s="60"/>
      <c r="AR106" s="60"/>
      <c r="AS106" s="60">
        <f t="shared" si="75"/>
        <v>0</v>
      </c>
      <c r="AT106" s="67"/>
      <c r="AU106" s="60"/>
      <c r="AV106" s="60"/>
      <c r="AW106" s="60"/>
      <c r="AX106" s="60">
        <f t="shared" si="76"/>
        <v>0</v>
      </c>
      <c r="AY106" s="67"/>
      <c r="AZ106" s="60"/>
      <c r="BA106" s="60"/>
      <c r="BB106" s="60"/>
      <c r="BC106" s="60">
        <f t="shared" si="77"/>
        <v>0</v>
      </c>
      <c r="BD106" s="67"/>
      <c r="BE106" s="60"/>
      <c r="BF106" s="60"/>
      <c r="BG106" s="60"/>
      <c r="BH106" s="60">
        <f t="shared" si="78"/>
        <v>0</v>
      </c>
      <c r="BI106" s="67"/>
      <c r="BJ106" s="60"/>
      <c r="BK106" s="60"/>
      <c r="BL106" s="60"/>
      <c r="BM106" s="60">
        <f t="shared" si="79"/>
        <v>0</v>
      </c>
      <c r="BN106"/>
    </row>
    <row r="107" spans="1:6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</row>
    <row r="108" spans="1:66" ht="18.75" x14ac:dyDescent="0.3">
      <c r="A108" s="2" t="s">
        <v>571</v>
      </c>
      <c r="B108" s="2"/>
      <c r="C108" s="2"/>
      <c r="D108" s="2"/>
      <c r="E108" s="4"/>
      <c r="F108" s="4"/>
      <c r="G108" s="4"/>
      <c r="H108" s="2"/>
      <c r="I108" s="4"/>
      <c r="J108" s="4"/>
      <c r="K108" s="4"/>
      <c r="L108" s="4"/>
      <c r="M108" s="4"/>
      <c r="N108" s="4"/>
      <c r="O108" s="4"/>
      <c r="P108" s="4"/>
      <c r="Q108" s="4"/>
      <c r="R108" s="2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2"/>
      <c r="AG108" s="4"/>
      <c r="AH108" s="4"/>
      <c r="AI108" s="2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</row>
    <row r="109" spans="1:66" x14ac:dyDescent="0.25">
      <c r="A109" s="87" t="s">
        <v>706</v>
      </c>
    </row>
    <row r="110" spans="1:66" ht="101.25" x14ac:dyDescent="0.25">
      <c r="A110" s="55"/>
      <c r="B110" s="55"/>
      <c r="C110" s="55"/>
      <c r="D110" s="55"/>
      <c r="E110" s="56"/>
      <c r="F110" s="56"/>
      <c r="G110" s="57"/>
      <c r="H110" s="58" t="s">
        <v>448</v>
      </c>
      <c r="I110" s="72" t="s">
        <v>449</v>
      </c>
      <c r="J110" s="58" t="s">
        <v>451</v>
      </c>
      <c r="K110" s="70" t="s">
        <v>495</v>
      </c>
      <c r="L110" s="70" t="s">
        <v>450</v>
      </c>
      <c r="M110" s="58" t="s">
        <v>393</v>
      </c>
      <c r="N110" s="58" t="s">
        <v>496</v>
      </c>
      <c r="O110" s="58" t="s">
        <v>497</v>
      </c>
      <c r="P110" s="57"/>
      <c r="Q110" s="56"/>
      <c r="R110" s="58" t="s">
        <v>448</v>
      </c>
      <c r="S110" s="72" t="s">
        <v>449</v>
      </c>
      <c r="T110" s="58" t="s">
        <v>451</v>
      </c>
      <c r="U110" s="70" t="s">
        <v>495</v>
      </c>
      <c r="V110" s="70" t="s">
        <v>450</v>
      </c>
      <c r="W110" s="58" t="s">
        <v>393</v>
      </c>
      <c r="X110" s="58" t="s">
        <v>496</v>
      </c>
      <c r="Y110" s="58" t="s">
        <v>497</v>
      </c>
      <c r="Z110" s="57"/>
      <c r="AA110" s="104" t="s">
        <v>452</v>
      </c>
      <c r="AB110" s="104"/>
      <c r="AC110" s="104"/>
      <c r="AD110" s="104"/>
      <c r="AE110" s="57"/>
      <c r="AF110" s="104" t="s">
        <v>479</v>
      </c>
      <c r="AG110" s="104"/>
      <c r="AH110" s="104"/>
      <c r="AI110" s="104"/>
      <c r="AJ110" s="57"/>
      <c r="AK110" s="104" t="s">
        <v>457</v>
      </c>
      <c r="AL110" s="104"/>
      <c r="AM110" s="104"/>
      <c r="AN110" s="104"/>
      <c r="AO110" s="57"/>
      <c r="AP110" s="104" t="s">
        <v>477</v>
      </c>
      <c r="AQ110" s="104"/>
      <c r="AR110" s="104"/>
      <c r="AS110" s="104"/>
      <c r="AT110" s="57"/>
      <c r="AU110" s="104" t="s">
        <v>478</v>
      </c>
      <c r="AV110" s="104"/>
      <c r="AW110" s="104"/>
      <c r="AX110" s="104"/>
      <c r="AY110" s="57"/>
      <c r="AZ110" s="104" t="s">
        <v>442</v>
      </c>
      <c r="BA110" s="104"/>
      <c r="BB110" s="104"/>
      <c r="BC110" s="104"/>
      <c r="BD110" s="57"/>
      <c r="BE110" s="104" t="s">
        <v>509</v>
      </c>
      <c r="BF110" s="104"/>
      <c r="BG110" s="104"/>
      <c r="BH110" s="104"/>
      <c r="BI110" s="57"/>
      <c r="BJ110" s="104" t="s">
        <v>510</v>
      </c>
      <c r="BK110" s="104"/>
      <c r="BL110" s="104"/>
      <c r="BM110" s="104"/>
      <c r="BN110" s="57"/>
    </row>
    <row r="111" spans="1:66" x14ac:dyDescent="0.25">
      <c r="A111" s="56"/>
      <c r="B111" s="55"/>
      <c r="C111" s="55"/>
      <c r="D111" s="55"/>
      <c r="E111" s="56"/>
      <c r="F111" s="56" t="s">
        <v>365</v>
      </c>
      <c r="G111" s="57"/>
      <c r="H111" s="71">
        <v>42406</v>
      </c>
      <c r="I111" s="69">
        <v>42407</v>
      </c>
      <c r="J111" s="73">
        <v>42410</v>
      </c>
      <c r="K111" s="61">
        <v>42412</v>
      </c>
      <c r="L111" s="61">
        <v>42413</v>
      </c>
      <c r="M111" s="69">
        <v>42437</v>
      </c>
      <c r="N111" s="61">
        <v>42462</v>
      </c>
      <c r="O111" s="61">
        <v>42463</v>
      </c>
      <c r="P111" s="57"/>
      <c r="Q111" s="56" t="s">
        <v>5</v>
      </c>
      <c r="R111" s="71">
        <v>42406</v>
      </c>
      <c r="S111" s="69">
        <v>42407</v>
      </c>
      <c r="T111" s="73">
        <v>42410</v>
      </c>
      <c r="U111" s="61">
        <v>42412</v>
      </c>
      <c r="V111" s="61">
        <v>42413</v>
      </c>
      <c r="W111" s="69">
        <v>42437</v>
      </c>
      <c r="X111" s="61">
        <v>42462</v>
      </c>
      <c r="Y111" s="61">
        <v>42463</v>
      </c>
      <c r="Z111" s="57"/>
      <c r="AA111" s="59"/>
      <c r="AB111" s="104" t="s">
        <v>508</v>
      </c>
      <c r="AC111" s="104"/>
      <c r="AD111" s="104"/>
      <c r="AE111" s="57"/>
      <c r="AF111" s="59"/>
      <c r="AG111" s="104" t="s">
        <v>508</v>
      </c>
      <c r="AH111" s="104"/>
      <c r="AI111" s="104"/>
      <c r="AJ111" s="57"/>
      <c r="AK111" s="59"/>
      <c r="AL111" s="104" t="s">
        <v>207</v>
      </c>
      <c r="AM111" s="104"/>
      <c r="AN111" s="104"/>
      <c r="AO111" s="57"/>
      <c r="AP111" s="59"/>
      <c r="AQ111" s="104" t="s">
        <v>207</v>
      </c>
      <c r="AR111" s="104"/>
      <c r="AS111" s="104"/>
      <c r="AT111" s="57"/>
      <c r="AU111" s="59"/>
      <c r="AV111" s="104" t="s">
        <v>207</v>
      </c>
      <c r="AW111" s="104"/>
      <c r="AX111" s="104"/>
      <c r="AY111" s="57"/>
      <c r="AZ111" s="59"/>
      <c r="BA111" s="104" t="s">
        <v>207</v>
      </c>
      <c r="BB111" s="104"/>
      <c r="BC111" s="104"/>
      <c r="BD111" s="57"/>
      <c r="BE111" s="59"/>
      <c r="BF111" s="104" t="s">
        <v>207</v>
      </c>
      <c r="BG111" s="104"/>
      <c r="BH111" s="104"/>
      <c r="BI111" s="57"/>
      <c r="BJ111" s="59"/>
      <c r="BK111" s="104" t="s">
        <v>207</v>
      </c>
      <c r="BL111" s="104"/>
      <c r="BM111" s="104"/>
      <c r="BN111" s="57"/>
    </row>
    <row r="112" spans="1:66" x14ac:dyDescent="0.25">
      <c r="A112" s="81" t="s">
        <v>1</v>
      </c>
      <c r="B112" s="63" t="s">
        <v>2</v>
      </c>
      <c r="C112" s="63" t="s">
        <v>3</v>
      </c>
      <c r="D112" s="63" t="s">
        <v>4</v>
      </c>
      <c r="E112" s="81" t="s">
        <v>5</v>
      </c>
      <c r="F112" s="81" t="s">
        <v>366</v>
      </c>
      <c r="G112" s="64"/>
      <c r="H112" s="105" t="s">
        <v>506</v>
      </c>
      <c r="I112" s="105"/>
      <c r="J112" s="105"/>
      <c r="K112" s="105"/>
      <c r="L112" s="105"/>
      <c r="M112" s="105"/>
      <c r="N112" s="105"/>
      <c r="O112" s="105"/>
      <c r="P112" s="64"/>
      <c r="Q112" s="81" t="s">
        <v>364</v>
      </c>
      <c r="R112" s="105" t="s">
        <v>507</v>
      </c>
      <c r="S112" s="106"/>
      <c r="T112" s="106"/>
      <c r="U112" s="106"/>
      <c r="V112" s="106"/>
      <c r="W112" s="106"/>
      <c r="X112" s="106"/>
      <c r="Y112" s="106"/>
      <c r="Z112" s="64"/>
      <c r="AA112" s="81" t="s">
        <v>1</v>
      </c>
      <c r="AB112" s="81" t="s">
        <v>205</v>
      </c>
      <c r="AC112" s="81" t="s">
        <v>204</v>
      </c>
      <c r="AD112" s="81" t="s">
        <v>206</v>
      </c>
      <c r="AE112" s="64"/>
      <c r="AF112" s="81" t="s">
        <v>1</v>
      </c>
      <c r="AG112" s="81" t="s">
        <v>205</v>
      </c>
      <c r="AH112" s="81" t="s">
        <v>204</v>
      </c>
      <c r="AI112" s="81" t="s">
        <v>206</v>
      </c>
      <c r="AJ112" s="64"/>
      <c r="AK112" s="81" t="s">
        <v>1</v>
      </c>
      <c r="AL112" s="81" t="s">
        <v>205</v>
      </c>
      <c r="AM112" s="81" t="s">
        <v>204</v>
      </c>
      <c r="AN112" s="81" t="s">
        <v>206</v>
      </c>
      <c r="AO112" s="64"/>
      <c r="AP112" s="81" t="s">
        <v>1</v>
      </c>
      <c r="AQ112" s="81" t="s">
        <v>205</v>
      </c>
      <c r="AR112" s="81" t="s">
        <v>204</v>
      </c>
      <c r="AS112" s="81" t="s">
        <v>206</v>
      </c>
      <c r="AT112" s="64"/>
      <c r="AU112" s="81" t="s">
        <v>1</v>
      </c>
      <c r="AV112" s="81" t="s">
        <v>205</v>
      </c>
      <c r="AW112" s="81" t="s">
        <v>204</v>
      </c>
      <c r="AX112" s="81" t="s">
        <v>206</v>
      </c>
      <c r="AY112" s="64"/>
      <c r="AZ112" s="81" t="s">
        <v>1</v>
      </c>
      <c r="BA112" s="81" t="s">
        <v>205</v>
      </c>
      <c r="BB112" s="81" t="s">
        <v>204</v>
      </c>
      <c r="BC112" s="81" t="s">
        <v>206</v>
      </c>
      <c r="BD112" s="64"/>
      <c r="BE112" s="81" t="s">
        <v>1</v>
      </c>
      <c r="BF112" s="81" t="s">
        <v>205</v>
      </c>
      <c r="BG112" s="81" t="s">
        <v>204</v>
      </c>
      <c r="BH112" s="81" t="s">
        <v>206</v>
      </c>
      <c r="BI112" s="64"/>
      <c r="BJ112" s="81" t="s">
        <v>1</v>
      </c>
      <c r="BK112" s="81" t="s">
        <v>205</v>
      </c>
      <c r="BL112" s="81" t="s">
        <v>204</v>
      </c>
      <c r="BM112" s="81" t="s">
        <v>206</v>
      </c>
      <c r="BN112" s="64"/>
    </row>
    <row r="113" spans="1:66" x14ac:dyDescent="0.25">
      <c r="A113" s="56">
        <v>1</v>
      </c>
      <c r="B113" s="77" t="s">
        <v>563</v>
      </c>
      <c r="C113" s="77" t="s">
        <v>465</v>
      </c>
      <c r="D113" s="77" t="s">
        <v>22</v>
      </c>
      <c r="E113" s="56">
        <f>Q113-V113-W113</f>
        <v>390</v>
      </c>
      <c r="F113" s="56">
        <f t="shared" ref="F113:F144" si="85">COUNT(AC113,AH113,AM113,AR113,AW113,BB113,BG113,BL113)</f>
        <v>6</v>
      </c>
      <c r="G113" s="67"/>
      <c r="H113" s="60">
        <f t="shared" ref="H113:H135" si="86">IF(AA113="","",AA113)</f>
        <v>1</v>
      </c>
      <c r="I113" s="74">
        <f t="shared" ref="I113:I144" si="87">IF(AF113="","",AF113)</f>
        <v>2</v>
      </c>
      <c r="J113" s="74">
        <f t="shared" ref="J113:J138" si="88">IF(AK113="","",AK113)</f>
        <v>1</v>
      </c>
      <c r="K113" s="74">
        <f t="shared" ref="K113:K144" si="89">IF(AP113="","",AP113)</f>
        <v>2</v>
      </c>
      <c r="L113" s="82">
        <f t="shared" ref="L113:L134" si="90">IF(AU113="","",AU113)</f>
        <v>2</v>
      </c>
      <c r="M113" s="82">
        <f t="shared" ref="M113:M134" si="91">IF(AZ113="","",AZ113)</f>
        <v>4</v>
      </c>
      <c r="N113" s="74" t="str">
        <f t="shared" ref="N113:N134" si="92">IF(BE113="","",BE113)</f>
        <v/>
      </c>
      <c r="O113" s="74" t="str">
        <f t="shared" ref="O113:O134" si="93">IF(BJ113="","",BJ113)</f>
        <v/>
      </c>
      <c r="P113" s="67"/>
      <c r="Q113" s="56">
        <f t="shared" ref="Q113:Q134" si="94">AD113+AI113+AN113+AS113+AX113+BC113+BH113+BM113</f>
        <v>520</v>
      </c>
      <c r="R113" s="60">
        <f t="shared" ref="R113:R144" si="95">IF($F113&gt;=5,IF(AB113="","",AB113),"")</f>
        <v>100</v>
      </c>
      <c r="S113" s="74">
        <f t="shared" ref="S113:S144" si="96">IF($F113&gt;=5,IF(AG113="","",AG113),"")</f>
        <v>80</v>
      </c>
      <c r="T113" s="74">
        <f t="shared" ref="T113:T144" si="97">IF($F113&gt;=5,IF(AL113="","",AL113),"")</f>
        <v>100</v>
      </c>
      <c r="U113" s="74">
        <f t="shared" ref="U113:U144" si="98">IF($F113&gt;=5,IF(AQ113="","",AQ113),"")</f>
        <v>80</v>
      </c>
      <c r="V113" s="82">
        <f t="shared" ref="V113:V144" si="99">IF($F113&gt;=5,IF(AV113="","",AV113),"")</f>
        <v>80</v>
      </c>
      <c r="W113" s="82">
        <f t="shared" ref="W113:W144" si="100">IF($F113&gt;=5,IF(BA113="","",BA113),"")</f>
        <v>50</v>
      </c>
      <c r="X113" s="74" t="str">
        <f t="shared" ref="X113:X144" si="101">IF($F113&gt;=5,IF(BF113="","",BF113),"")</f>
        <v/>
      </c>
      <c r="Y113" s="74" t="str">
        <f t="shared" ref="Y113:Y144" si="102">IF($F113&gt;=5,IF(BK113="","",BK113),"")</f>
        <v/>
      </c>
      <c r="Z113" s="67"/>
      <c r="AA113" s="60">
        <v>1</v>
      </c>
      <c r="AB113" s="60">
        <v>100</v>
      </c>
      <c r="AC113" s="60">
        <v>5</v>
      </c>
      <c r="AD113" s="60">
        <f t="shared" ref="AD113:AD144" si="103">AB113+AC113</f>
        <v>105</v>
      </c>
      <c r="AE113" s="67"/>
      <c r="AF113" s="60">
        <v>2</v>
      </c>
      <c r="AG113" s="60">
        <v>80</v>
      </c>
      <c r="AH113" s="60">
        <v>5</v>
      </c>
      <c r="AI113" s="60">
        <f t="shared" ref="AI113:AI144" si="104">AG113+AH113</f>
        <v>85</v>
      </c>
      <c r="AJ113" s="67"/>
      <c r="AK113" s="60">
        <v>1</v>
      </c>
      <c r="AL113" s="60">
        <v>100</v>
      </c>
      <c r="AM113" s="60">
        <v>5</v>
      </c>
      <c r="AN113" s="60">
        <f t="shared" ref="AN113:AN144" si="105">AL113+AM113</f>
        <v>105</v>
      </c>
      <c r="AO113" s="67"/>
      <c r="AP113" s="60">
        <v>2</v>
      </c>
      <c r="AQ113" s="60">
        <v>80</v>
      </c>
      <c r="AR113" s="60">
        <v>5</v>
      </c>
      <c r="AS113" s="60">
        <f t="shared" ref="AS113:AS144" si="106">AQ113+AR113</f>
        <v>85</v>
      </c>
      <c r="AT113" s="67"/>
      <c r="AU113" s="60">
        <v>2</v>
      </c>
      <c r="AV113" s="60">
        <v>80</v>
      </c>
      <c r="AW113" s="60">
        <v>5</v>
      </c>
      <c r="AX113" s="60">
        <f t="shared" ref="AX113:AX144" si="107">AV113+AW113</f>
        <v>85</v>
      </c>
      <c r="AY113" s="67"/>
      <c r="AZ113" s="60">
        <v>4</v>
      </c>
      <c r="BA113" s="60">
        <v>50</v>
      </c>
      <c r="BB113" s="60">
        <v>5</v>
      </c>
      <c r="BC113" s="60">
        <f t="shared" ref="BC113:BC144" si="108">BA113+BB113</f>
        <v>55</v>
      </c>
      <c r="BD113" s="67"/>
      <c r="BE113" s="60"/>
      <c r="BF113" s="60"/>
      <c r="BG113" s="60"/>
      <c r="BH113" s="60">
        <f t="shared" ref="BH113:BH144" si="109">BF113+BG113</f>
        <v>0</v>
      </c>
      <c r="BI113" s="67"/>
      <c r="BJ113" s="60"/>
      <c r="BK113" s="60"/>
      <c r="BL113" s="60"/>
      <c r="BM113" s="60">
        <f t="shared" ref="BM113:BM144" si="110">BK113+BL113</f>
        <v>0</v>
      </c>
      <c r="BN113" s="67"/>
    </row>
    <row r="114" spans="1:66" x14ac:dyDescent="0.25">
      <c r="A114" s="56">
        <f>IF(E114&lt;E113,#REF!,A113)</f>
        <v>1</v>
      </c>
      <c r="B114" s="77" t="s">
        <v>564</v>
      </c>
      <c r="C114" s="77" t="s">
        <v>459</v>
      </c>
      <c r="D114" s="77" t="s">
        <v>18</v>
      </c>
      <c r="E114" s="56">
        <f>Q114-U114-W114</f>
        <v>390</v>
      </c>
      <c r="F114" s="56">
        <f t="shared" si="85"/>
        <v>6</v>
      </c>
      <c r="G114" s="67"/>
      <c r="H114" s="60">
        <f t="shared" si="86"/>
        <v>2</v>
      </c>
      <c r="I114" s="74">
        <f t="shared" si="87"/>
        <v>1</v>
      </c>
      <c r="J114" s="74">
        <f t="shared" si="88"/>
        <v>2</v>
      </c>
      <c r="K114" s="82">
        <f t="shared" si="89"/>
        <v>4</v>
      </c>
      <c r="L114" s="74">
        <f t="shared" si="90"/>
        <v>1</v>
      </c>
      <c r="M114" s="82">
        <f t="shared" si="91"/>
        <v>5</v>
      </c>
      <c r="N114" s="74" t="str">
        <f t="shared" si="92"/>
        <v/>
      </c>
      <c r="O114" s="74" t="str">
        <f t="shared" si="93"/>
        <v/>
      </c>
      <c r="P114" s="67"/>
      <c r="Q114" s="56">
        <f t="shared" si="94"/>
        <v>485</v>
      </c>
      <c r="R114" s="60">
        <f t="shared" si="95"/>
        <v>80</v>
      </c>
      <c r="S114" s="74">
        <f t="shared" si="96"/>
        <v>100</v>
      </c>
      <c r="T114" s="74">
        <f t="shared" si="97"/>
        <v>80</v>
      </c>
      <c r="U114" s="82">
        <f t="shared" si="98"/>
        <v>50</v>
      </c>
      <c r="V114" s="74">
        <f t="shared" si="99"/>
        <v>100</v>
      </c>
      <c r="W114" s="82">
        <f t="shared" si="100"/>
        <v>45</v>
      </c>
      <c r="X114" s="74" t="str">
        <f t="shared" si="101"/>
        <v/>
      </c>
      <c r="Y114" s="74" t="str">
        <f t="shared" si="102"/>
        <v/>
      </c>
      <c r="Z114" s="67"/>
      <c r="AA114" s="60">
        <v>2</v>
      </c>
      <c r="AB114" s="60">
        <v>80</v>
      </c>
      <c r="AC114" s="60">
        <v>5</v>
      </c>
      <c r="AD114" s="60">
        <f t="shared" si="103"/>
        <v>85</v>
      </c>
      <c r="AE114" s="67"/>
      <c r="AF114" s="60">
        <v>1</v>
      </c>
      <c r="AG114" s="60">
        <v>100</v>
      </c>
      <c r="AH114" s="60">
        <v>5</v>
      </c>
      <c r="AI114" s="60">
        <f t="shared" si="104"/>
        <v>105</v>
      </c>
      <c r="AJ114" s="67"/>
      <c r="AK114" s="60">
        <v>2</v>
      </c>
      <c r="AL114" s="60">
        <v>80</v>
      </c>
      <c r="AM114" s="60">
        <v>5</v>
      </c>
      <c r="AN114" s="60">
        <f t="shared" si="105"/>
        <v>85</v>
      </c>
      <c r="AO114" s="67"/>
      <c r="AP114" s="60">
        <v>4</v>
      </c>
      <c r="AQ114" s="60">
        <v>50</v>
      </c>
      <c r="AR114" s="60">
        <v>5</v>
      </c>
      <c r="AS114" s="60">
        <f t="shared" si="106"/>
        <v>55</v>
      </c>
      <c r="AT114" s="67"/>
      <c r="AU114" s="60">
        <v>1</v>
      </c>
      <c r="AV114" s="60">
        <v>100</v>
      </c>
      <c r="AW114" s="60">
        <v>5</v>
      </c>
      <c r="AX114" s="60">
        <f t="shared" si="107"/>
        <v>105</v>
      </c>
      <c r="AY114" s="67"/>
      <c r="AZ114" s="60">
        <v>5</v>
      </c>
      <c r="BA114" s="60">
        <v>45</v>
      </c>
      <c r="BB114" s="60">
        <v>5</v>
      </c>
      <c r="BC114" s="60">
        <f t="shared" si="108"/>
        <v>50</v>
      </c>
      <c r="BD114" s="67"/>
      <c r="BE114" s="60"/>
      <c r="BF114" s="60"/>
      <c r="BG114" s="60"/>
      <c r="BH114" s="60">
        <f t="shared" si="109"/>
        <v>0</v>
      </c>
      <c r="BI114" s="67"/>
      <c r="BJ114" s="60"/>
      <c r="BK114" s="60"/>
      <c r="BL114" s="60"/>
      <c r="BM114" s="60">
        <f t="shared" si="110"/>
        <v>0</v>
      </c>
      <c r="BN114" s="67"/>
    </row>
    <row r="115" spans="1:66" x14ac:dyDescent="0.25">
      <c r="A115" s="56">
        <v>3</v>
      </c>
      <c r="B115" s="77" t="s">
        <v>565</v>
      </c>
      <c r="C115" s="77" t="s">
        <v>473</v>
      </c>
      <c r="D115" s="77" t="s">
        <v>11</v>
      </c>
      <c r="E115" s="56">
        <f>Q115-T115-S115</f>
        <v>310</v>
      </c>
      <c r="F115" s="56">
        <f t="shared" si="85"/>
        <v>6</v>
      </c>
      <c r="G115" s="67"/>
      <c r="H115" s="60">
        <f t="shared" si="86"/>
        <v>3</v>
      </c>
      <c r="I115" s="82">
        <f t="shared" si="87"/>
        <v>4</v>
      </c>
      <c r="J115" s="82">
        <f t="shared" si="88"/>
        <v>5</v>
      </c>
      <c r="K115" s="74">
        <f t="shared" si="89"/>
        <v>1</v>
      </c>
      <c r="L115" s="74">
        <f t="shared" si="90"/>
        <v>3</v>
      </c>
      <c r="M115" s="74">
        <f t="shared" si="91"/>
        <v>3</v>
      </c>
      <c r="N115" s="74" t="str">
        <f t="shared" si="92"/>
        <v/>
      </c>
      <c r="O115" s="74" t="str">
        <f t="shared" si="93"/>
        <v/>
      </c>
      <c r="P115" s="67"/>
      <c r="Q115" s="56">
        <f t="shared" si="94"/>
        <v>405</v>
      </c>
      <c r="R115" s="60">
        <f t="shared" si="95"/>
        <v>60</v>
      </c>
      <c r="S115" s="82">
        <f t="shared" si="96"/>
        <v>50</v>
      </c>
      <c r="T115" s="82">
        <f t="shared" si="97"/>
        <v>45</v>
      </c>
      <c r="U115" s="74">
        <f t="shared" si="98"/>
        <v>100</v>
      </c>
      <c r="V115" s="74">
        <f t="shared" si="99"/>
        <v>60</v>
      </c>
      <c r="W115" s="74">
        <f t="shared" si="100"/>
        <v>60</v>
      </c>
      <c r="X115" s="74" t="str">
        <f t="shared" si="101"/>
        <v/>
      </c>
      <c r="Y115" s="74" t="str">
        <f t="shared" si="102"/>
        <v/>
      </c>
      <c r="Z115" s="67"/>
      <c r="AA115" s="76">
        <v>3</v>
      </c>
      <c r="AB115" s="60">
        <v>60</v>
      </c>
      <c r="AC115" s="60">
        <v>5</v>
      </c>
      <c r="AD115" s="60">
        <f t="shared" si="103"/>
        <v>65</v>
      </c>
      <c r="AE115" s="67"/>
      <c r="AF115" s="60">
        <v>4</v>
      </c>
      <c r="AG115" s="60">
        <v>50</v>
      </c>
      <c r="AH115" s="60">
        <v>5</v>
      </c>
      <c r="AI115" s="60">
        <f t="shared" si="104"/>
        <v>55</v>
      </c>
      <c r="AJ115" s="67"/>
      <c r="AK115" s="60">
        <v>5</v>
      </c>
      <c r="AL115" s="60">
        <v>45</v>
      </c>
      <c r="AM115" s="60">
        <v>5</v>
      </c>
      <c r="AN115" s="60">
        <f t="shared" si="105"/>
        <v>50</v>
      </c>
      <c r="AO115" s="67"/>
      <c r="AP115" s="60">
        <v>1</v>
      </c>
      <c r="AQ115" s="60">
        <v>100</v>
      </c>
      <c r="AR115" s="60">
        <v>5</v>
      </c>
      <c r="AS115" s="60">
        <f t="shared" si="106"/>
        <v>105</v>
      </c>
      <c r="AT115" s="67"/>
      <c r="AU115" s="60">
        <v>3</v>
      </c>
      <c r="AV115" s="60">
        <v>60</v>
      </c>
      <c r="AW115" s="60">
        <v>5</v>
      </c>
      <c r="AX115" s="60">
        <f t="shared" si="107"/>
        <v>65</v>
      </c>
      <c r="AY115" s="67"/>
      <c r="AZ115" s="60">
        <v>3</v>
      </c>
      <c r="BA115" s="60">
        <v>60</v>
      </c>
      <c r="BB115" s="60">
        <v>5</v>
      </c>
      <c r="BC115" s="60">
        <f t="shared" si="108"/>
        <v>65</v>
      </c>
      <c r="BD115" s="67"/>
      <c r="BE115" s="68"/>
      <c r="BF115" s="60"/>
      <c r="BG115" s="60"/>
      <c r="BH115" s="60">
        <f t="shared" si="109"/>
        <v>0</v>
      </c>
      <c r="BI115" s="67"/>
      <c r="BJ115" s="60"/>
      <c r="BK115" s="60"/>
      <c r="BL115" s="60"/>
      <c r="BM115" s="60">
        <f t="shared" si="110"/>
        <v>0</v>
      </c>
      <c r="BN115" s="67"/>
    </row>
    <row r="116" spans="1:66" x14ac:dyDescent="0.25">
      <c r="A116" s="56">
        <f>IF(E116&lt;E115,#REF!,A115)</f>
        <v>3</v>
      </c>
      <c r="B116" s="77" t="s">
        <v>560</v>
      </c>
      <c r="C116" s="77" t="s">
        <v>460</v>
      </c>
      <c r="D116" s="77" t="s">
        <v>11</v>
      </c>
      <c r="E116" s="56">
        <f>Q116-R116-V116</f>
        <v>310</v>
      </c>
      <c r="F116" s="56">
        <f t="shared" si="85"/>
        <v>6</v>
      </c>
      <c r="G116" s="67"/>
      <c r="H116" s="82" t="str">
        <f t="shared" si="86"/>
        <v>DSQ</v>
      </c>
      <c r="I116" s="74">
        <f t="shared" si="87"/>
        <v>3</v>
      </c>
      <c r="J116" s="74">
        <f t="shared" si="88"/>
        <v>3</v>
      </c>
      <c r="K116" s="74">
        <f t="shared" si="89"/>
        <v>3</v>
      </c>
      <c r="L116" s="82">
        <f t="shared" si="90"/>
        <v>4</v>
      </c>
      <c r="M116" s="74">
        <f t="shared" si="91"/>
        <v>1</v>
      </c>
      <c r="N116" s="74" t="str">
        <f t="shared" si="92"/>
        <v/>
      </c>
      <c r="O116" s="74" t="str">
        <f t="shared" si="93"/>
        <v/>
      </c>
      <c r="P116" s="67"/>
      <c r="Q116" s="56">
        <f t="shared" si="94"/>
        <v>360</v>
      </c>
      <c r="R116" s="82">
        <f t="shared" si="95"/>
        <v>0</v>
      </c>
      <c r="S116" s="74">
        <f t="shared" si="96"/>
        <v>60</v>
      </c>
      <c r="T116" s="74">
        <f t="shared" si="97"/>
        <v>60</v>
      </c>
      <c r="U116" s="74">
        <f t="shared" si="98"/>
        <v>60</v>
      </c>
      <c r="V116" s="82">
        <f t="shared" si="99"/>
        <v>50</v>
      </c>
      <c r="W116" s="74">
        <f t="shared" si="100"/>
        <v>100</v>
      </c>
      <c r="X116" s="74" t="str">
        <f t="shared" si="101"/>
        <v/>
      </c>
      <c r="Y116" s="74" t="str">
        <f t="shared" si="102"/>
        <v/>
      </c>
      <c r="Z116" s="67"/>
      <c r="AA116" s="76" t="s">
        <v>56</v>
      </c>
      <c r="AB116" s="60">
        <v>0</v>
      </c>
      <c r="AC116" s="60">
        <v>5</v>
      </c>
      <c r="AD116" s="60">
        <f t="shared" si="103"/>
        <v>5</v>
      </c>
      <c r="AE116" s="67"/>
      <c r="AF116" s="60">
        <v>3</v>
      </c>
      <c r="AG116" s="60">
        <v>60</v>
      </c>
      <c r="AH116" s="60">
        <v>5</v>
      </c>
      <c r="AI116" s="60">
        <f t="shared" si="104"/>
        <v>65</v>
      </c>
      <c r="AJ116" s="67"/>
      <c r="AK116" s="60">
        <v>3</v>
      </c>
      <c r="AL116" s="60">
        <v>60</v>
      </c>
      <c r="AM116" s="60">
        <v>5</v>
      </c>
      <c r="AN116" s="60">
        <f t="shared" si="105"/>
        <v>65</v>
      </c>
      <c r="AO116" s="67"/>
      <c r="AP116" s="60">
        <v>3</v>
      </c>
      <c r="AQ116" s="60">
        <v>60</v>
      </c>
      <c r="AR116" s="60">
        <v>5</v>
      </c>
      <c r="AS116" s="60">
        <f t="shared" si="106"/>
        <v>65</v>
      </c>
      <c r="AT116" s="67"/>
      <c r="AU116" s="60">
        <v>4</v>
      </c>
      <c r="AV116" s="60">
        <v>50</v>
      </c>
      <c r="AW116" s="60">
        <v>5</v>
      </c>
      <c r="AX116" s="60">
        <f t="shared" si="107"/>
        <v>55</v>
      </c>
      <c r="AY116" s="67"/>
      <c r="AZ116" s="60">
        <v>1</v>
      </c>
      <c r="BA116" s="60">
        <v>100</v>
      </c>
      <c r="BB116" s="60">
        <v>5</v>
      </c>
      <c r="BC116" s="60">
        <f t="shared" si="108"/>
        <v>105</v>
      </c>
      <c r="BD116" s="67"/>
      <c r="BE116" s="60"/>
      <c r="BF116" s="60"/>
      <c r="BG116" s="60"/>
      <c r="BH116" s="60">
        <f t="shared" si="109"/>
        <v>0</v>
      </c>
      <c r="BI116" s="67"/>
      <c r="BJ116" s="60"/>
      <c r="BK116" s="60"/>
      <c r="BL116" s="60"/>
      <c r="BM116" s="60">
        <f t="shared" si="110"/>
        <v>0</v>
      </c>
      <c r="BN116" s="67"/>
    </row>
    <row r="117" spans="1:66" x14ac:dyDescent="0.25">
      <c r="A117" s="56">
        <v>5</v>
      </c>
      <c r="B117" s="77" t="s">
        <v>582</v>
      </c>
      <c r="C117" s="77" t="s">
        <v>583</v>
      </c>
      <c r="D117" s="77" t="s">
        <v>11</v>
      </c>
      <c r="E117" s="56">
        <f>Q117-R117-W117</f>
        <v>207</v>
      </c>
      <c r="F117" s="56">
        <f t="shared" si="85"/>
        <v>6</v>
      </c>
      <c r="G117" s="67"/>
      <c r="H117" s="82" t="str">
        <f t="shared" si="86"/>
        <v>DNF</v>
      </c>
      <c r="I117" s="74">
        <f t="shared" si="87"/>
        <v>4</v>
      </c>
      <c r="J117" s="74">
        <f t="shared" si="88"/>
        <v>8</v>
      </c>
      <c r="K117" s="74">
        <f t="shared" si="89"/>
        <v>5</v>
      </c>
      <c r="L117" s="74">
        <f t="shared" si="90"/>
        <v>5</v>
      </c>
      <c r="M117" s="82">
        <f t="shared" si="91"/>
        <v>9</v>
      </c>
      <c r="N117" s="74" t="str">
        <f t="shared" si="92"/>
        <v/>
      </c>
      <c r="O117" s="74" t="str">
        <f t="shared" si="93"/>
        <v/>
      </c>
      <c r="P117" s="67"/>
      <c r="Q117" s="56">
        <f t="shared" si="94"/>
        <v>236</v>
      </c>
      <c r="R117" s="82">
        <f t="shared" si="95"/>
        <v>0</v>
      </c>
      <c r="S117" s="74">
        <f t="shared" si="96"/>
        <v>50</v>
      </c>
      <c r="T117" s="74">
        <f t="shared" si="97"/>
        <v>32</v>
      </c>
      <c r="U117" s="74">
        <f t="shared" si="98"/>
        <v>50</v>
      </c>
      <c r="V117" s="74">
        <f t="shared" si="99"/>
        <v>45</v>
      </c>
      <c r="W117" s="82">
        <f t="shared" si="100"/>
        <v>29</v>
      </c>
      <c r="X117" s="74" t="str">
        <f t="shared" si="101"/>
        <v/>
      </c>
      <c r="Y117" s="74" t="str">
        <f t="shared" si="102"/>
        <v/>
      </c>
      <c r="Z117" s="67"/>
      <c r="AA117" s="76" t="s">
        <v>126</v>
      </c>
      <c r="AB117" s="60">
        <v>0</v>
      </c>
      <c r="AC117" s="60">
        <v>5</v>
      </c>
      <c r="AD117" s="60">
        <f t="shared" si="103"/>
        <v>5</v>
      </c>
      <c r="AE117" s="67"/>
      <c r="AF117" s="76">
        <v>4</v>
      </c>
      <c r="AG117" s="60">
        <v>50</v>
      </c>
      <c r="AH117" s="60">
        <v>5</v>
      </c>
      <c r="AI117" s="60">
        <f t="shared" si="104"/>
        <v>55</v>
      </c>
      <c r="AJ117" s="67"/>
      <c r="AK117" s="60">
        <v>8</v>
      </c>
      <c r="AL117" s="60">
        <v>32</v>
      </c>
      <c r="AM117" s="60">
        <v>5</v>
      </c>
      <c r="AN117" s="60">
        <f t="shared" si="105"/>
        <v>37</v>
      </c>
      <c r="AO117" s="67"/>
      <c r="AP117" s="60">
        <v>5</v>
      </c>
      <c r="AQ117" s="60">
        <v>50</v>
      </c>
      <c r="AR117" s="60">
        <v>5</v>
      </c>
      <c r="AS117" s="60">
        <f t="shared" si="106"/>
        <v>55</v>
      </c>
      <c r="AT117" s="67"/>
      <c r="AU117" s="60">
        <v>5</v>
      </c>
      <c r="AV117" s="60">
        <v>45</v>
      </c>
      <c r="AW117" s="60">
        <v>5</v>
      </c>
      <c r="AX117" s="60">
        <f t="shared" si="107"/>
        <v>50</v>
      </c>
      <c r="AY117" s="67"/>
      <c r="AZ117" s="60">
        <v>9</v>
      </c>
      <c r="BA117" s="60">
        <v>29</v>
      </c>
      <c r="BB117" s="60">
        <v>5</v>
      </c>
      <c r="BC117" s="60">
        <f t="shared" si="108"/>
        <v>34</v>
      </c>
      <c r="BD117" s="67"/>
      <c r="BE117" s="68"/>
      <c r="BF117" s="60"/>
      <c r="BG117" s="60"/>
      <c r="BH117" s="60">
        <f t="shared" si="109"/>
        <v>0</v>
      </c>
      <c r="BI117" s="67"/>
      <c r="BJ117" s="60"/>
      <c r="BK117" s="60"/>
      <c r="BL117" s="60"/>
      <c r="BM117" s="60">
        <f t="shared" si="110"/>
        <v>0</v>
      </c>
      <c r="BN117" s="67"/>
    </row>
    <row r="118" spans="1:66" x14ac:dyDescent="0.25">
      <c r="A118" s="56">
        <v>6</v>
      </c>
      <c r="B118" s="77" t="s">
        <v>570</v>
      </c>
      <c r="C118" s="77" t="s">
        <v>54</v>
      </c>
      <c r="D118" s="77" t="s">
        <v>11</v>
      </c>
      <c r="E118" s="56">
        <f>Q118-S118-T118</f>
        <v>178</v>
      </c>
      <c r="F118" s="56">
        <f t="shared" si="85"/>
        <v>6</v>
      </c>
      <c r="G118" s="67"/>
      <c r="H118" s="60">
        <f t="shared" si="86"/>
        <v>6</v>
      </c>
      <c r="I118" s="82" t="str">
        <f t="shared" si="87"/>
        <v>DSQ</v>
      </c>
      <c r="J118" s="82">
        <f t="shared" si="88"/>
        <v>11</v>
      </c>
      <c r="K118" s="74">
        <f t="shared" si="89"/>
        <v>7</v>
      </c>
      <c r="L118" s="74">
        <f t="shared" si="90"/>
        <v>7</v>
      </c>
      <c r="M118" s="74">
        <f t="shared" si="91"/>
        <v>7</v>
      </c>
      <c r="N118" s="74" t="str">
        <f t="shared" si="92"/>
        <v/>
      </c>
      <c r="O118" s="74" t="str">
        <f t="shared" si="93"/>
        <v/>
      </c>
      <c r="P118" s="67"/>
      <c r="Q118" s="56">
        <f t="shared" si="94"/>
        <v>202</v>
      </c>
      <c r="R118" s="60">
        <f t="shared" si="95"/>
        <v>40</v>
      </c>
      <c r="S118" s="82">
        <f t="shared" si="96"/>
        <v>0</v>
      </c>
      <c r="T118" s="82">
        <f t="shared" si="97"/>
        <v>24</v>
      </c>
      <c r="U118" s="74">
        <f t="shared" si="98"/>
        <v>36</v>
      </c>
      <c r="V118" s="74">
        <f t="shared" si="99"/>
        <v>36</v>
      </c>
      <c r="W118" s="74">
        <f t="shared" si="100"/>
        <v>36</v>
      </c>
      <c r="X118" s="74" t="str">
        <f t="shared" si="101"/>
        <v/>
      </c>
      <c r="Y118" s="74" t="str">
        <f t="shared" si="102"/>
        <v/>
      </c>
      <c r="Z118" s="67"/>
      <c r="AA118" s="76">
        <v>6</v>
      </c>
      <c r="AB118" s="60">
        <v>40</v>
      </c>
      <c r="AC118" s="60">
        <v>5</v>
      </c>
      <c r="AD118" s="60">
        <f t="shared" si="103"/>
        <v>45</v>
      </c>
      <c r="AE118" s="67"/>
      <c r="AF118" s="76" t="s">
        <v>56</v>
      </c>
      <c r="AG118" s="60">
        <v>0</v>
      </c>
      <c r="AH118" s="60">
        <v>5</v>
      </c>
      <c r="AI118" s="60">
        <f t="shared" si="104"/>
        <v>5</v>
      </c>
      <c r="AJ118" s="67"/>
      <c r="AK118" s="60">
        <v>11</v>
      </c>
      <c r="AL118" s="60">
        <v>24</v>
      </c>
      <c r="AM118" s="60">
        <v>5</v>
      </c>
      <c r="AN118" s="60">
        <f t="shared" si="105"/>
        <v>29</v>
      </c>
      <c r="AO118" s="67"/>
      <c r="AP118" s="60">
        <v>7</v>
      </c>
      <c r="AQ118" s="60">
        <v>36</v>
      </c>
      <c r="AR118" s="60">
        <v>5</v>
      </c>
      <c r="AS118" s="60">
        <f t="shared" si="106"/>
        <v>41</v>
      </c>
      <c r="AT118" s="67"/>
      <c r="AU118" s="60">
        <v>7</v>
      </c>
      <c r="AV118" s="60">
        <v>36</v>
      </c>
      <c r="AW118" s="60">
        <v>5</v>
      </c>
      <c r="AX118" s="60">
        <f t="shared" si="107"/>
        <v>41</v>
      </c>
      <c r="AY118" s="67"/>
      <c r="AZ118" s="60">
        <v>7</v>
      </c>
      <c r="BA118" s="60">
        <v>36</v>
      </c>
      <c r="BB118" s="60">
        <v>5</v>
      </c>
      <c r="BC118" s="60">
        <f t="shared" si="108"/>
        <v>41</v>
      </c>
      <c r="BD118" s="67"/>
      <c r="BE118" s="60"/>
      <c r="BF118" s="60"/>
      <c r="BG118" s="60"/>
      <c r="BH118" s="60">
        <f t="shared" si="109"/>
        <v>0</v>
      </c>
      <c r="BI118" s="67"/>
      <c r="BJ118" s="60"/>
      <c r="BK118" s="60"/>
      <c r="BL118" s="60"/>
      <c r="BM118" s="60">
        <f t="shared" si="110"/>
        <v>0</v>
      </c>
      <c r="BN118" s="67"/>
    </row>
    <row r="119" spans="1:66" x14ac:dyDescent="0.25">
      <c r="A119" s="56">
        <v>7</v>
      </c>
      <c r="B119" s="77" t="s">
        <v>568</v>
      </c>
      <c r="C119" s="77" t="s">
        <v>569</v>
      </c>
      <c r="D119" s="77" t="s">
        <v>18</v>
      </c>
      <c r="E119" s="56">
        <f>Q119-T119-W119</f>
        <v>176</v>
      </c>
      <c r="F119" s="56">
        <f t="shared" si="85"/>
        <v>6</v>
      </c>
      <c r="G119" s="67"/>
      <c r="H119" s="60">
        <f t="shared" si="86"/>
        <v>5</v>
      </c>
      <c r="I119" s="74">
        <f t="shared" si="87"/>
        <v>6</v>
      </c>
      <c r="J119" s="82">
        <f t="shared" si="88"/>
        <v>10</v>
      </c>
      <c r="K119" s="74">
        <f t="shared" si="89"/>
        <v>8</v>
      </c>
      <c r="L119" s="74">
        <f t="shared" si="90"/>
        <v>9</v>
      </c>
      <c r="M119" s="82">
        <f t="shared" si="91"/>
        <v>10</v>
      </c>
      <c r="N119" s="74" t="str">
        <f t="shared" si="92"/>
        <v/>
      </c>
      <c r="O119" s="74" t="str">
        <f t="shared" si="93"/>
        <v/>
      </c>
      <c r="P119" s="67"/>
      <c r="Q119" s="56">
        <f t="shared" si="94"/>
        <v>228</v>
      </c>
      <c r="R119" s="60">
        <f t="shared" si="95"/>
        <v>45</v>
      </c>
      <c r="S119" s="74">
        <f t="shared" si="96"/>
        <v>40</v>
      </c>
      <c r="T119" s="82">
        <f t="shared" si="97"/>
        <v>26</v>
      </c>
      <c r="U119" s="74">
        <f t="shared" si="98"/>
        <v>32</v>
      </c>
      <c r="V119" s="74">
        <f t="shared" si="99"/>
        <v>29</v>
      </c>
      <c r="W119" s="82">
        <f t="shared" si="100"/>
        <v>26</v>
      </c>
      <c r="X119" s="74" t="str">
        <f t="shared" si="101"/>
        <v/>
      </c>
      <c r="Y119" s="74" t="str">
        <f t="shared" si="102"/>
        <v/>
      </c>
      <c r="Z119" s="67"/>
      <c r="AA119" s="60">
        <v>5</v>
      </c>
      <c r="AB119" s="60">
        <v>45</v>
      </c>
      <c r="AC119" s="60">
        <v>5</v>
      </c>
      <c r="AD119" s="60">
        <f t="shared" si="103"/>
        <v>50</v>
      </c>
      <c r="AE119" s="67"/>
      <c r="AF119" s="60">
        <v>6</v>
      </c>
      <c r="AG119" s="60">
        <v>40</v>
      </c>
      <c r="AH119" s="60">
        <v>5</v>
      </c>
      <c r="AI119" s="60">
        <f t="shared" si="104"/>
        <v>45</v>
      </c>
      <c r="AJ119" s="67"/>
      <c r="AK119" s="60">
        <v>10</v>
      </c>
      <c r="AL119" s="60">
        <v>26</v>
      </c>
      <c r="AM119" s="60">
        <v>5</v>
      </c>
      <c r="AN119" s="60">
        <f t="shared" si="105"/>
        <v>31</v>
      </c>
      <c r="AO119" s="67"/>
      <c r="AP119" s="60">
        <v>8</v>
      </c>
      <c r="AQ119" s="60">
        <v>32</v>
      </c>
      <c r="AR119" s="60">
        <v>5</v>
      </c>
      <c r="AS119" s="60">
        <f t="shared" si="106"/>
        <v>37</v>
      </c>
      <c r="AT119" s="67"/>
      <c r="AU119" s="60">
        <v>9</v>
      </c>
      <c r="AV119" s="60">
        <v>29</v>
      </c>
      <c r="AW119" s="60">
        <v>5</v>
      </c>
      <c r="AX119" s="60">
        <f t="shared" si="107"/>
        <v>34</v>
      </c>
      <c r="AY119" s="67"/>
      <c r="AZ119" s="60">
        <v>10</v>
      </c>
      <c r="BA119" s="60">
        <v>26</v>
      </c>
      <c r="BB119" s="60">
        <v>5</v>
      </c>
      <c r="BC119" s="60">
        <f t="shared" si="108"/>
        <v>31</v>
      </c>
      <c r="BD119" s="67"/>
      <c r="BE119" s="60"/>
      <c r="BF119" s="60"/>
      <c r="BG119" s="60"/>
      <c r="BH119" s="60">
        <f t="shared" si="109"/>
        <v>0</v>
      </c>
      <c r="BI119" s="67"/>
      <c r="BJ119" s="60"/>
      <c r="BK119" s="60"/>
      <c r="BL119" s="60"/>
      <c r="BM119" s="60">
        <f t="shared" si="110"/>
        <v>0</v>
      </c>
      <c r="BN119" s="67"/>
    </row>
    <row r="120" spans="1:66" x14ac:dyDescent="0.25">
      <c r="A120" s="56">
        <v>8</v>
      </c>
      <c r="B120" s="77" t="s">
        <v>566</v>
      </c>
      <c r="C120" s="77" t="s">
        <v>567</v>
      </c>
      <c r="D120" s="77" t="s">
        <v>242</v>
      </c>
      <c r="E120" s="56">
        <f>Q120</f>
        <v>154</v>
      </c>
      <c r="F120" s="56">
        <f t="shared" si="85"/>
        <v>5</v>
      </c>
      <c r="G120" s="67"/>
      <c r="H120" s="60">
        <f t="shared" si="86"/>
        <v>4</v>
      </c>
      <c r="I120" s="82" t="str">
        <f t="shared" si="87"/>
        <v>DSQ</v>
      </c>
      <c r="J120" s="74">
        <f t="shared" si="88"/>
        <v>14</v>
      </c>
      <c r="K120" s="74">
        <f t="shared" si="89"/>
        <v>9</v>
      </c>
      <c r="L120" s="74">
        <f t="shared" si="90"/>
        <v>8</v>
      </c>
      <c r="M120" s="74" t="str">
        <f t="shared" si="91"/>
        <v/>
      </c>
      <c r="N120" s="74" t="str">
        <f t="shared" si="92"/>
        <v/>
      </c>
      <c r="O120" s="74" t="str">
        <f t="shared" si="93"/>
        <v/>
      </c>
      <c r="P120" s="67"/>
      <c r="Q120" s="56">
        <f t="shared" si="94"/>
        <v>154</v>
      </c>
      <c r="R120" s="60">
        <f t="shared" si="95"/>
        <v>50</v>
      </c>
      <c r="S120" s="82">
        <f t="shared" si="96"/>
        <v>0</v>
      </c>
      <c r="T120" s="74">
        <f t="shared" si="97"/>
        <v>18</v>
      </c>
      <c r="U120" s="74">
        <f t="shared" si="98"/>
        <v>29</v>
      </c>
      <c r="V120" s="74">
        <f t="shared" si="99"/>
        <v>32</v>
      </c>
      <c r="W120" s="74" t="str">
        <f t="shared" si="100"/>
        <v/>
      </c>
      <c r="X120" s="74" t="str">
        <f t="shared" si="101"/>
        <v/>
      </c>
      <c r="Y120" s="74" t="str">
        <f t="shared" si="102"/>
        <v/>
      </c>
      <c r="Z120" s="67"/>
      <c r="AA120" s="60">
        <v>4</v>
      </c>
      <c r="AB120" s="60">
        <v>50</v>
      </c>
      <c r="AC120" s="60">
        <v>5</v>
      </c>
      <c r="AD120" s="60">
        <f t="shared" si="103"/>
        <v>55</v>
      </c>
      <c r="AE120" s="67"/>
      <c r="AF120" s="76" t="s">
        <v>56</v>
      </c>
      <c r="AG120" s="60">
        <v>0</v>
      </c>
      <c r="AH120" s="60">
        <v>5</v>
      </c>
      <c r="AI120" s="60">
        <f t="shared" si="104"/>
        <v>5</v>
      </c>
      <c r="AJ120" s="67"/>
      <c r="AK120" s="60">
        <v>14</v>
      </c>
      <c r="AL120" s="60">
        <v>18</v>
      </c>
      <c r="AM120" s="60">
        <v>5</v>
      </c>
      <c r="AN120" s="60">
        <f t="shared" si="105"/>
        <v>23</v>
      </c>
      <c r="AO120" s="67"/>
      <c r="AP120" s="60">
        <v>9</v>
      </c>
      <c r="AQ120" s="60">
        <v>29</v>
      </c>
      <c r="AR120" s="60">
        <v>5</v>
      </c>
      <c r="AS120" s="60">
        <f t="shared" si="106"/>
        <v>34</v>
      </c>
      <c r="AT120" s="67"/>
      <c r="AU120" s="60">
        <v>8</v>
      </c>
      <c r="AV120" s="60">
        <v>32</v>
      </c>
      <c r="AW120" s="60">
        <v>5</v>
      </c>
      <c r="AX120" s="60">
        <f t="shared" si="107"/>
        <v>37</v>
      </c>
      <c r="AY120" s="67"/>
      <c r="AZ120" s="60"/>
      <c r="BA120" s="60"/>
      <c r="BB120" s="60"/>
      <c r="BC120" s="60">
        <f t="shared" si="108"/>
        <v>0</v>
      </c>
      <c r="BD120" s="67"/>
      <c r="BE120" s="60"/>
      <c r="BF120" s="60"/>
      <c r="BG120" s="60"/>
      <c r="BH120" s="60">
        <f t="shared" si="109"/>
        <v>0</v>
      </c>
      <c r="BI120" s="67"/>
      <c r="BJ120" s="60"/>
      <c r="BK120" s="60"/>
      <c r="BL120" s="60"/>
      <c r="BM120" s="60">
        <f t="shared" si="110"/>
        <v>0</v>
      </c>
      <c r="BN120" s="67"/>
    </row>
    <row r="121" spans="1:66" x14ac:dyDescent="0.25">
      <c r="A121" s="56">
        <v>9</v>
      </c>
      <c r="B121" s="78" t="s">
        <v>595</v>
      </c>
      <c r="C121" s="78" t="s">
        <v>476</v>
      </c>
      <c r="D121" s="78" t="s">
        <v>613</v>
      </c>
      <c r="E121" s="56">
        <f>Q121</f>
        <v>145</v>
      </c>
      <c r="F121" s="56">
        <f t="shared" si="85"/>
        <v>3</v>
      </c>
      <c r="G121" s="67"/>
      <c r="H121" s="60" t="str">
        <f t="shared" si="86"/>
        <v/>
      </c>
      <c r="I121" s="74" t="str">
        <f t="shared" si="87"/>
        <v/>
      </c>
      <c r="J121" s="74">
        <f t="shared" si="88"/>
        <v>4</v>
      </c>
      <c r="K121" s="74" t="str">
        <f t="shared" si="89"/>
        <v>DNF</v>
      </c>
      <c r="L121" s="74" t="str">
        <f t="shared" si="90"/>
        <v/>
      </c>
      <c r="M121" s="74">
        <f t="shared" si="91"/>
        <v>2</v>
      </c>
      <c r="N121" s="74" t="str">
        <f t="shared" si="92"/>
        <v/>
      </c>
      <c r="O121" s="74" t="str">
        <f t="shared" si="93"/>
        <v/>
      </c>
      <c r="P121" s="67"/>
      <c r="Q121" s="56">
        <f t="shared" si="94"/>
        <v>145</v>
      </c>
      <c r="R121" s="60" t="str">
        <f t="shared" si="95"/>
        <v/>
      </c>
      <c r="S121" s="74" t="str">
        <f t="shared" si="96"/>
        <v/>
      </c>
      <c r="T121" s="74" t="str">
        <f t="shared" si="97"/>
        <v/>
      </c>
      <c r="U121" s="74" t="str">
        <f t="shared" si="98"/>
        <v/>
      </c>
      <c r="V121" s="74" t="str">
        <f t="shared" si="99"/>
        <v/>
      </c>
      <c r="W121" s="74" t="str">
        <f t="shared" si="100"/>
        <v/>
      </c>
      <c r="X121" s="74" t="str">
        <f t="shared" si="101"/>
        <v/>
      </c>
      <c r="Y121" s="74" t="str">
        <f t="shared" si="102"/>
        <v/>
      </c>
      <c r="Z121" s="67"/>
      <c r="AA121" s="60"/>
      <c r="AB121" s="60"/>
      <c r="AC121" s="60"/>
      <c r="AD121" s="60">
        <f t="shared" si="103"/>
        <v>0</v>
      </c>
      <c r="AE121" s="67"/>
      <c r="AF121" s="60"/>
      <c r="AG121" s="60"/>
      <c r="AH121" s="60"/>
      <c r="AI121" s="60">
        <f t="shared" si="104"/>
        <v>0</v>
      </c>
      <c r="AJ121" s="67"/>
      <c r="AK121" s="60">
        <v>4</v>
      </c>
      <c r="AL121" s="60">
        <v>50</v>
      </c>
      <c r="AM121" s="60">
        <v>5</v>
      </c>
      <c r="AN121" s="60">
        <f t="shared" si="105"/>
        <v>55</v>
      </c>
      <c r="AO121" s="67"/>
      <c r="AP121" s="79" t="s">
        <v>126</v>
      </c>
      <c r="AQ121" s="60">
        <v>0</v>
      </c>
      <c r="AR121" s="60">
        <v>5</v>
      </c>
      <c r="AS121" s="60">
        <f t="shared" si="106"/>
        <v>5</v>
      </c>
      <c r="AT121" s="67"/>
      <c r="AU121" s="60"/>
      <c r="AV121" s="60"/>
      <c r="AW121" s="60"/>
      <c r="AX121" s="60">
        <f t="shared" si="107"/>
        <v>0</v>
      </c>
      <c r="AY121" s="67"/>
      <c r="AZ121" s="60">
        <v>2</v>
      </c>
      <c r="BA121" s="60">
        <v>80</v>
      </c>
      <c r="BB121" s="60">
        <v>5</v>
      </c>
      <c r="BC121" s="60">
        <f t="shared" si="108"/>
        <v>85</v>
      </c>
      <c r="BD121" s="67"/>
      <c r="BE121" s="60"/>
      <c r="BF121" s="60"/>
      <c r="BG121" s="60"/>
      <c r="BH121" s="60">
        <f t="shared" si="109"/>
        <v>0</v>
      </c>
      <c r="BI121" s="67"/>
      <c r="BJ121" s="60"/>
      <c r="BK121" s="60"/>
      <c r="BL121" s="60"/>
      <c r="BM121" s="60">
        <f t="shared" si="110"/>
        <v>0</v>
      </c>
      <c r="BN121" s="67"/>
    </row>
    <row r="122" spans="1:66" x14ac:dyDescent="0.25">
      <c r="A122" s="56">
        <v>10</v>
      </c>
      <c r="B122" s="77" t="s">
        <v>574</v>
      </c>
      <c r="C122" s="77" t="s">
        <v>314</v>
      </c>
      <c r="D122" s="77" t="s">
        <v>11</v>
      </c>
      <c r="E122" s="56">
        <f>Q122-T122-V122</f>
        <v>128</v>
      </c>
      <c r="F122" s="56">
        <f t="shared" si="85"/>
        <v>6</v>
      </c>
      <c r="G122" s="67"/>
      <c r="H122" s="60">
        <f t="shared" si="86"/>
        <v>9</v>
      </c>
      <c r="I122" s="74">
        <f t="shared" si="87"/>
        <v>8</v>
      </c>
      <c r="J122" s="82" t="str">
        <f t="shared" si="88"/>
        <v>DNF</v>
      </c>
      <c r="K122" s="74">
        <f t="shared" si="89"/>
        <v>12</v>
      </c>
      <c r="L122" s="82" t="str">
        <f t="shared" si="90"/>
        <v>DNQ</v>
      </c>
      <c r="M122" s="74">
        <f t="shared" si="91"/>
        <v>16</v>
      </c>
      <c r="N122" s="74" t="str">
        <f t="shared" si="92"/>
        <v/>
      </c>
      <c r="O122" s="74" t="str">
        <f t="shared" si="93"/>
        <v/>
      </c>
      <c r="P122" s="67"/>
      <c r="Q122" s="56">
        <f t="shared" si="94"/>
        <v>128</v>
      </c>
      <c r="R122" s="60">
        <f t="shared" si="95"/>
        <v>29</v>
      </c>
      <c r="S122" s="74">
        <f t="shared" si="96"/>
        <v>32</v>
      </c>
      <c r="T122" s="82">
        <f t="shared" si="97"/>
        <v>0</v>
      </c>
      <c r="U122" s="74">
        <f t="shared" si="98"/>
        <v>22</v>
      </c>
      <c r="V122" s="82">
        <f t="shared" si="99"/>
        <v>0</v>
      </c>
      <c r="W122" s="74">
        <f t="shared" si="100"/>
        <v>15</v>
      </c>
      <c r="X122" s="74" t="str">
        <f t="shared" si="101"/>
        <v/>
      </c>
      <c r="Y122" s="74" t="str">
        <f t="shared" si="102"/>
        <v/>
      </c>
      <c r="Z122" s="67"/>
      <c r="AA122" s="60">
        <v>9</v>
      </c>
      <c r="AB122" s="60">
        <v>29</v>
      </c>
      <c r="AC122" s="60">
        <v>5</v>
      </c>
      <c r="AD122" s="60">
        <f t="shared" si="103"/>
        <v>34</v>
      </c>
      <c r="AE122" s="67"/>
      <c r="AF122" s="60">
        <v>8</v>
      </c>
      <c r="AG122" s="60">
        <v>32</v>
      </c>
      <c r="AH122" s="60">
        <v>5</v>
      </c>
      <c r="AI122" s="60">
        <f t="shared" si="104"/>
        <v>37</v>
      </c>
      <c r="AJ122" s="67"/>
      <c r="AK122" s="79" t="s">
        <v>126</v>
      </c>
      <c r="AL122" s="60">
        <v>0</v>
      </c>
      <c r="AM122" s="60">
        <v>5</v>
      </c>
      <c r="AN122" s="60">
        <f t="shared" si="105"/>
        <v>5</v>
      </c>
      <c r="AO122" s="67"/>
      <c r="AP122" s="60">
        <v>12</v>
      </c>
      <c r="AQ122" s="60">
        <v>22</v>
      </c>
      <c r="AR122" s="60">
        <v>5</v>
      </c>
      <c r="AS122" s="60">
        <f t="shared" si="106"/>
        <v>27</v>
      </c>
      <c r="AT122" s="67"/>
      <c r="AU122" s="79" t="s">
        <v>685</v>
      </c>
      <c r="AV122" s="60">
        <v>0</v>
      </c>
      <c r="AW122" s="60">
        <v>5</v>
      </c>
      <c r="AX122" s="60">
        <f t="shared" si="107"/>
        <v>5</v>
      </c>
      <c r="AY122" s="67"/>
      <c r="AZ122" s="60">
        <v>16</v>
      </c>
      <c r="BA122" s="60">
        <v>15</v>
      </c>
      <c r="BB122" s="60">
        <v>5</v>
      </c>
      <c r="BC122" s="60">
        <f t="shared" si="108"/>
        <v>20</v>
      </c>
      <c r="BD122" s="67"/>
      <c r="BE122" s="68"/>
      <c r="BF122" s="60"/>
      <c r="BG122" s="60"/>
      <c r="BH122" s="60">
        <f t="shared" si="109"/>
        <v>0</v>
      </c>
      <c r="BI122" s="67"/>
      <c r="BJ122" s="60"/>
      <c r="BK122" s="60"/>
      <c r="BL122" s="60"/>
      <c r="BM122" s="60">
        <f t="shared" si="110"/>
        <v>0</v>
      </c>
      <c r="BN122" s="67"/>
    </row>
    <row r="123" spans="1:66" x14ac:dyDescent="0.25">
      <c r="A123" s="56">
        <v>11</v>
      </c>
      <c r="B123" s="77" t="s">
        <v>572</v>
      </c>
      <c r="C123" s="77" t="s">
        <v>461</v>
      </c>
      <c r="D123" s="77" t="s">
        <v>18</v>
      </c>
      <c r="E123" s="56">
        <f>Q123</f>
        <v>116</v>
      </c>
      <c r="F123" s="56">
        <f t="shared" si="85"/>
        <v>5</v>
      </c>
      <c r="G123" s="67"/>
      <c r="H123" s="60">
        <f t="shared" si="86"/>
        <v>7</v>
      </c>
      <c r="I123" s="82" t="str">
        <f t="shared" si="87"/>
        <v>DSQ</v>
      </c>
      <c r="J123" s="74">
        <f t="shared" si="88"/>
        <v>18</v>
      </c>
      <c r="K123" s="74">
        <f t="shared" si="89"/>
        <v>14</v>
      </c>
      <c r="L123" s="74">
        <f t="shared" si="90"/>
        <v>11</v>
      </c>
      <c r="M123" s="74" t="str">
        <f t="shared" si="91"/>
        <v/>
      </c>
      <c r="N123" s="74" t="str">
        <f t="shared" si="92"/>
        <v/>
      </c>
      <c r="O123" s="74" t="str">
        <f t="shared" si="93"/>
        <v/>
      </c>
      <c r="P123" s="67"/>
      <c r="Q123" s="56">
        <f t="shared" si="94"/>
        <v>116</v>
      </c>
      <c r="R123" s="60">
        <f t="shared" si="95"/>
        <v>36</v>
      </c>
      <c r="S123" s="82">
        <f t="shared" si="96"/>
        <v>0</v>
      </c>
      <c r="T123" s="74">
        <f t="shared" si="97"/>
        <v>13</v>
      </c>
      <c r="U123" s="74">
        <f t="shared" si="98"/>
        <v>18</v>
      </c>
      <c r="V123" s="74">
        <f t="shared" si="99"/>
        <v>24</v>
      </c>
      <c r="W123" s="74" t="str">
        <f t="shared" si="100"/>
        <v/>
      </c>
      <c r="X123" s="74" t="str">
        <f t="shared" si="101"/>
        <v/>
      </c>
      <c r="Y123" s="74" t="str">
        <f t="shared" si="102"/>
        <v/>
      </c>
      <c r="Z123" s="67"/>
      <c r="AA123" s="60">
        <v>7</v>
      </c>
      <c r="AB123" s="60">
        <v>36</v>
      </c>
      <c r="AC123" s="60">
        <v>5</v>
      </c>
      <c r="AD123" s="60">
        <f t="shared" si="103"/>
        <v>41</v>
      </c>
      <c r="AE123" s="67"/>
      <c r="AF123" s="76" t="s">
        <v>56</v>
      </c>
      <c r="AG123" s="60">
        <v>0</v>
      </c>
      <c r="AH123" s="60">
        <v>5</v>
      </c>
      <c r="AI123" s="60">
        <f t="shared" si="104"/>
        <v>5</v>
      </c>
      <c r="AJ123" s="67"/>
      <c r="AK123" s="60">
        <v>18</v>
      </c>
      <c r="AL123" s="60">
        <v>13</v>
      </c>
      <c r="AM123" s="60">
        <v>5</v>
      </c>
      <c r="AN123" s="60">
        <f t="shared" si="105"/>
        <v>18</v>
      </c>
      <c r="AO123" s="67"/>
      <c r="AP123" s="60">
        <v>14</v>
      </c>
      <c r="AQ123" s="60">
        <v>18</v>
      </c>
      <c r="AR123" s="60">
        <v>5</v>
      </c>
      <c r="AS123" s="60">
        <f t="shared" si="106"/>
        <v>23</v>
      </c>
      <c r="AT123" s="67"/>
      <c r="AU123" s="60">
        <v>11</v>
      </c>
      <c r="AV123" s="60">
        <v>24</v>
      </c>
      <c r="AW123" s="60">
        <v>5</v>
      </c>
      <c r="AX123" s="60">
        <f t="shared" si="107"/>
        <v>29</v>
      </c>
      <c r="AY123" s="67"/>
      <c r="AZ123" s="60"/>
      <c r="BA123" s="60"/>
      <c r="BB123" s="60"/>
      <c r="BC123" s="60">
        <f t="shared" si="108"/>
        <v>0</v>
      </c>
      <c r="BD123" s="67"/>
      <c r="BE123" s="60"/>
      <c r="BF123" s="60"/>
      <c r="BG123" s="60"/>
      <c r="BH123" s="60">
        <f t="shared" si="109"/>
        <v>0</v>
      </c>
      <c r="BI123" s="67"/>
      <c r="BJ123" s="60"/>
      <c r="BK123" s="60"/>
      <c r="BL123" s="60"/>
      <c r="BM123" s="60">
        <f t="shared" si="110"/>
        <v>0</v>
      </c>
      <c r="BN123" s="67"/>
    </row>
    <row r="124" spans="1:66" x14ac:dyDescent="0.25">
      <c r="A124" s="56">
        <v>12</v>
      </c>
      <c r="B124" s="77" t="s">
        <v>580</v>
      </c>
      <c r="C124" s="77" t="s">
        <v>581</v>
      </c>
      <c r="D124" s="77" t="s">
        <v>11</v>
      </c>
      <c r="E124" s="56">
        <f>Q124-R124</f>
        <v>110</v>
      </c>
      <c r="F124" s="56">
        <f t="shared" si="85"/>
        <v>5</v>
      </c>
      <c r="G124" s="67"/>
      <c r="H124" s="82" t="str">
        <f t="shared" si="86"/>
        <v>DNF</v>
      </c>
      <c r="I124" s="74" t="str">
        <f t="shared" si="87"/>
        <v>DSQ</v>
      </c>
      <c r="J124" s="74">
        <f t="shared" si="88"/>
        <v>9</v>
      </c>
      <c r="K124" s="74" t="str">
        <f t="shared" si="89"/>
        <v/>
      </c>
      <c r="L124" s="74">
        <f t="shared" si="90"/>
        <v>6</v>
      </c>
      <c r="M124" s="74">
        <f t="shared" si="91"/>
        <v>15</v>
      </c>
      <c r="N124" s="74" t="str">
        <f t="shared" si="92"/>
        <v/>
      </c>
      <c r="O124" s="74" t="str">
        <f t="shared" si="93"/>
        <v/>
      </c>
      <c r="P124" s="67"/>
      <c r="Q124" s="56">
        <f t="shared" si="94"/>
        <v>110</v>
      </c>
      <c r="R124" s="82">
        <f t="shared" si="95"/>
        <v>0</v>
      </c>
      <c r="S124" s="74">
        <f t="shared" si="96"/>
        <v>0</v>
      </c>
      <c r="T124" s="74">
        <f t="shared" si="97"/>
        <v>29</v>
      </c>
      <c r="U124" s="74" t="str">
        <f t="shared" si="98"/>
        <v/>
      </c>
      <c r="V124" s="74">
        <f t="shared" si="99"/>
        <v>40</v>
      </c>
      <c r="W124" s="74">
        <f t="shared" si="100"/>
        <v>16</v>
      </c>
      <c r="X124" s="74" t="str">
        <f t="shared" si="101"/>
        <v/>
      </c>
      <c r="Y124" s="74" t="str">
        <f t="shared" si="102"/>
        <v/>
      </c>
      <c r="Z124" s="67"/>
      <c r="AA124" s="76" t="s">
        <v>126</v>
      </c>
      <c r="AB124" s="60">
        <v>0</v>
      </c>
      <c r="AC124" s="60">
        <v>5</v>
      </c>
      <c r="AD124" s="60">
        <f t="shared" si="103"/>
        <v>5</v>
      </c>
      <c r="AE124" s="67"/>
      <c r="AF124" s="76" t="s">
        <v>56</v>
      </c>
      <c r="AG124" s="60">
        <v>0</v>
      </c>
      <c r="AH124" s="60">
        <v>5</v>
      </c>
      <c r="AI124" s="60">
        <f t="shared" si="104"/>
        <v>5</v>
      </c>
      <c r="AJ124" s="67"/>
      <c r="AK124" s="60">
        <v>9</v>
      </c>
      <c r="AL124" s="60">
        <v>29</v>
      </c>
      <c r="AM124" s="60">
        <v>5</v>
      </c>
      <c r="AN124" s="60">
        <f t="shared" si="105"/>
        <v>34</v>
      </c>
      <c r="AO124" s="67"/>
      <c r="AP124" s="60"/>
      <c r="AQ124" s="60"/>
      <c r="AR124" s="60"/>
      <c r="AS124" s="60">
        <f t="shared" si="106"/>
        <v>0</v>
      </c>
      <c r="AT124" s="67"/>
      <c r="AU124" s="60">
        <v>6</v>
      </c>
      <c r="AV124" s="60">
        <v>40</v>
      </c>
      <c r="AW124" s="60">
        <v>5</v>
      </c>
      <c r="AX124" s="60">
        <f t="shared" si="107"/>
        <v>45</v>
      </c>
      <c r="AY124" s="67"/>
      <c r="AZ124" s="60">
        <v>15</v>
      </c>
      <c r="BA124" s="60">
        <v>16</v>
      </c>
      <c r="BB124" s="60">
        <v>5</v>
      </c>
      <c r="BC124" s="60">
        <f t="shared" si="108"/>
        <v>21</v>
      </c>
      <c r="BD124" s="67"/>
      <c r="BE124" s="60"/>
      <c r="BF124" s="60"/>
      <c r="BG124" s="60"/>
      <c r="BH124" s="60">
        <f t="shared" si="109"/>
        <v>0</v>
      </c>
      <c r="BI124" s="67"/>
      <c r="BJ124" s="60"/>
      <c r="BK124" s="60"/>
      <c r="BL124" s="60"/>
      <c r="BM124" s="60">
        <f t="shared" si="110"/>
        <v>0</v>
      </c>
      <c r="BN124" s="67"/>
    </row>
    <row r="125" spans="1:66" x14ac:dyDescent="0.25">
      <c r="A125" s="56">
        <v>13</v>
      </c>
      <c r="B125" s="77" t="s">
        <v>573</v>
      </c>
      <c r="C125" s="77" t="s">
        <v>462</v>
      </c>
      <c r="D125" s="77" t="s">
        <v>22</v>
      </c>
      <c r="E125" s="56">
        <f>Q125</f>
        <v>103</v>
      </c>
      <c r="F125" s="56">
        <f t="shared" si="85"/>
        <v>3</v>
      </c>
      <c r="G125" s="67"/>
      <c r="H125" s="60">
        <f t="shared" si="86"/>
        <v>8</v>
      </c>
      <c r="I125" s="74">
        <f t="shared" si="87"/>
        <v>7</v>
      </c>
      <c r="J125" s="74" t="str">
        <f t="shared" si="88"/>
        <v/>
      </c>
      <c r="K125" s="74">
        <f t="shared" si="89"/>
        <v>13</v>
      </c>
      <c r="L125" s="74" t="str">
        <f t="shared" si="90"/>
        <v/>
      </c>
      <c r="M125" s="74" t="str">
        <f t="shared" si="91"/>
        <v/>
      </c>
      <c r="N125" s="74" t="str">
        <f t="shared" si="92"/>
        <v/>
      </c>
      <c r="O125" s="74" t="str">
        <f t="shared" si="93"/>
        <v/>
      </c>
      <c r="P125" s="67"/>
      <c r="Q125" s="56">
        <f t="shared" si="94"/>
        <v>103</v>
      </c>
      <c r="R125" s="60" t="str">
        <f t="shared" si="95"/>
        <v/>
      </c>
      <c r="S125" s="74" t="str">
        <f t="shared" si="96"/>
        <v/>
      </c>
      <c r="T125" s="74" t="str">
        <f t="shared" si="97"/>
        <v/>
      </c>
      <c r="U125" s="74" t="str">
        <f t="shared" si="98"/>
        <v/>
      </c>
      <c r="V125" s="74" t="str">
        <f t="shared" si="99"/>
        <v/>
      </c>
      <c r="W125" s="74" t="str">
        <f t="shared" si="100"/>
        <v/>
      </c>
      <c r="X125" s="74" t="str">
        <f t="shared" si="101"/>
        <v/>
      </c>
      <c r="Y125" s="74" t="str">
        <f t="shared" si="102"/>
        <v/>
      </c>
      <c r="Z125" s="67"/>
      <c r="AA125" s="60">
        <v>8</v>
      </c>
      <c r="AB125" s="60">
        <v>32</v>
      </c>
      <c r="AC125" s="60">
        <v>5</v>
      </c>
      <c r="AD125" s="60">
        <f t="shared" si="103"/>
        <v>37</v>
      </c>
      <c r="AE125" s="67"/>
      <c r="AF125" s="60">
        <v>7</v>
      </c>
      <c r="AG125" s="60">
        <v>36</v>
      </c>
      <c r="AH125" s="60">
        <v>5</v>
      </c>
      <c r="AI125" s="60">
        <f t="shared" si="104"/>
        <v>41</v>
      </c>
      <c r="AJ125" s="67"/>
      <c r="AK125" s="60"/>
      <c r="AL125" s="60"/>
      <c r="AM125" s="60"/>
      <c r="AN125" s="60">
        <f t="shared" si="105"/>
        <v>0</v>
      </c>
      <c r="AO125" s="67"/>
      <c r="AP125" s="60">
        <v>13</v>
      </c>
      <c r="AQ125" s="60">
        <v>20</v>
      </c>
      <c r="AR125" s="60">
        <v>5</v>
      </c>
      <c r="AS125" s="60">
        <f t="shared" si="106"/>
        <v>25</v>
      </c>
      <c r="AT125" s="67"/>
      <c r="AU125" s="60"/>
      <c r="AV125" s="60"/>
      <c r="AW125" s="60"/>
      <c r="AX125" s="60">
        <f t="shared" si="107"/>
        <v>0</v>
      </c>
      <c r="AY125" s="67"/>
      <c r="AZ125" s="60"/>
      <c r="BA125" s="60"/>
      <c r="BB125" s="60"/>
      <c r="BC125" s="60">
        <f t="shared" si="108"/>
        <v>0</v>
      </c>
      <c r="BD125" s="67"/>
      <c r="BE125" s="60"/>
      <c r="BF125" s="60"/>
      <c r="BG125" s="60"/>
      <c r="BH125" s="60">
        <f t="shared" si="109"/>
        <v>0</v>
      </c>
      <c r="BI125" s="67"/>
      <c r="BJ125" s="60"/>
      <c r="BK125" s="60"/>
      <c r="BL125" s="60"/>
      <c r="BM125" s="60">
        <f t="shared" si="110"/>
        <v>0</v>
      </c>
      <c r="BN125" s="67"/>
    </row>
    <row r="126" spans="1:66" x14ac:dyDescent="0.25">
      <c r="A126" s="56">
        <v>14</v>
      </c>
      <c r="B126" s="78" t="s">
        <v>603</v>
      </c>
      <c r="C126" s="78" t="s">
        <v>604</v>
      </c>
      <c r="D126" s="78" t="s">
        <v>11</v>
      </c>
      <c r="E126" s="56">
        <f>Q126</f>
        <v>97</v>
      </c>
      <c r="F126" s="56">
        <f t="shared" si="85"/>
        <v>4</v>
      </c>
      <c r="G126" s="67"/>
      <c r="H126" s="60" t="str">
        <f t="shared" si="86"/>
        <v/>
      </c>
      <c r="I126" s="74" t="str">
        <f t="shared" si="87"/>
        <v/>
      </c>
      <c r="J126" s="74">
        <f t="shared" si="88"/>
        <v>17</v>
      </c>
      <c r="K126" s="74">
        <f t="shared" si="89"/>
        <v>11</v>
      </c>
      <c r="L126" s="74">
        <f t="shared" si="90"/>
        <v>10</v>
      </c>
      <c r="M126" s="74">
        <f t="shared" si="91"/>
        <v>18</v>
      </c>
      <c r="N126" s="74" t="str">
        <f t="shared" si="92"/>
        <v/>
      </c>
      <c r="O126" s="74" t="str">
        <f t="shared" si="93"/>
        <v/>
      </c>
      <c r="P126" s="67"/>
      <c r="Q126" s="56">
        <f t="shared" si="94"/>
        <v>97</v>
      </c>
      <c r="R126" s="60" t="str">
        <f t="shared" si="95"/>
        <v/>
      </c>
      <c r="S126" s="74" t="str">
        <f t="shared" si="96"/>
        <v/>
      </c>
      <c r="T126" s="74" t="str">
        <f t="shared" si="97"/>
        <v/>
      </c>
      <c r="U126" s="74" t="str">
        <f t="shared" si="98"/>
        <v/>
      </c>
      <c r="V126" s="74" t="str">
        <f t="shared" si="99"/>
        <v/>
      </c>
      <c r="W126" s="74" t="str">
        <f t="shared" si="100"/>
        <v/>
      </c>
      <c r="X126" s="74" t="str">
        <f t="shared" si="101"/>
        <v/>
      </c>
      <c r="Y126" s="74" t="str">
        <f t="shared" si="102"/>
        <v/>
      </c>
      <c r="Z126" s="67"/>
      <c r="AD126" s="60">
        <f t="shared" si="103"/>
        <v>0</v>
      </c>
      <c r="AE126" s="67"/>
      <c r="AI126" s="60">
        <f t="shared" si="104"/>
        <v>0</v>
      </c>
      <c r="AJ126" s="67"/>
      <c r="AK126" s="3">
        <v>17</v>
      </c>
      <c r="AL126" s="3">
        <v>14</v>
      </c>
      <c r="AM126" s="3">
        <v>5</v>
      </c>
      <c r="AN126" s="60">
        <f t="shared" si="105"/>
        <v>19</v>
      </c>
      <c r="AO126" s="67"/>
      <c r="AP126" s="60">
        <v>11</v>
      </c>
      <c r="AQ126" s="60">
        <v>24</v>
      </c>
      <c r="AR126" s="60">
        <v>5</v>
      </c>
      <c r="AS126" s="60">
        <f t="shared" si="106"/>
        <v>29</v>
      </c>
      <c r="AT126" s="67"/>
      <c r="AU126" s="60">
        <v>10</v>
      </c>
      <c r="AV126" s="60">
        <v>26</v>
      </c>
      <c r="AW126" s="60">
        <v>5</v>
      </c>
      <c r="AX126" s="60">
        <f t="shared" si="107"/>
        <v>31</v>
      </c>
      <c r="AY126" s="67"/>
      <c r="AZ126" s="60">
        <v>18</v>
      </c>
      <c r="BA126" s="60">
        <v>13</v>
      </c>
      <c r="BB126" s="60">
        <v>5</v>
      </c>
      <c r="BC126" s="60">
        <f t="shared" si="108"/>
        <v>18</v>
      </c>
      <c r="BD126" s="67"/>
      <c r="BE126" s="68"/>
      <c r="BF126" s="60"/>
      <c r="BG126" s="60"/>
      <c r="BH126" s="60">
        <f t="shared" si="109"/>
        <v>0</v>
      </c>
      <c r="BI126" s="67"/>
      <c r="BJ126" s="60"/>
      <c r="BK126" s="60"/>
      <c r="BL126" s="60"/>
      <c r="BM126" s="60">
        <f t="shared" si="110"/>
        <v>0</v>
      </c>
      <c r="BN126" s="67"/>
    </row>
    <row r="127" spans="1:66" x14ac:dyDescent="0.25">
      <c r="A127" s="56">
        <v>15</v>
      </c>
      <c r="B127" s="77" t="s">
        <v>575</v>
      </c>
      <c r="C127" s="77" t="s">
        <v>464</v>
      </c>
      <c r="D127" s="77" t="s">
        <v>120</v>
      </c>
      <c r="E127" s="56">
        <f>Q127-T127</f>
        <v>94</v>
      </c>
      <c r="F127" s="56">
        <f t="shared" si="85"/>
        <v>5</v>
      </c>
      <c r="G127" s="67"/>
      <c r="H127" s="60">
        <f t="shared" si="86"/>
        <v>10</v>
      </c>
      <c r="I127" s="74" t="str">
        <f t="shared" si="87"/>
        <v/>
      </c>
      <c r="J127" s="82">
        <f t="shared" si="88"/>
        <v>22</v>
      </c>
      <c r="K127" s="74">
        <f t="shared" si="89"/>
        <v>16</v>
      </c>
      <c r="L127" s="74">
        <f t="shared" si="90"/>
        <v>14</v>
      </c>
      <c r="M127" s="74">
        <f t="shared" si="91"/>
        <v>21</v>
      </c>
      <c r="N127" s="74" t="str">
        <f t="shared" si="92"/>
        <v/>
      </c>
      <c r="O127" s="74" t="str">
        <f t="shared" si="93"/>
        <v/>
      </c>
      <c r="P127" s="67"/>
      <c r="Q127" s="56">
        <f t="shared" si="94"/>
        <v>103</v>
      </c>
      <c r="R127" s="60">
        <f t="shared" si="95"/>
        <v>26</v>
      </c>
      <c r="S127" s="74" t="str">
        <f t="shared" si="96"/>
        <v/>
      </c>
      <c r="T127" s="82">
        <f t="shared" si="97"/>
        <v>9</v>
      </c>
      <c r="U127" s="74">
        <f t="shared" si="98"/>
        <v>15</v>
      </c>
      <c r="V127" s="74">
        <f t="shared" si="99"/>
        <v>18</v>
      </c>
      <c r="W127" s="74">
        <f t="shared" si="100"/>
        <v>10</v>
      </c>
      <c r="X127" s="74" t="str">
        <f t="shared" si="101"/>
        <v/>
      </c>
      <c r="Y127" s="74" t="str">
        <f t="shared" si="102"/>
        <v/>
      </c>
      <c r="Z127" s="67"/>
      <c r="AA127" s="60">
        <v>10</v>
      </c>
      <c r="AB127" s="60">
        <v>26</v>
      </c>
      <c r="AC127" s="60">
        <v>5</v>
      </c>
      <c r="AD127" s="60">
        <f t="shared" si="103"/>
        <v>31</v>
      </c>
      <c r="AE127" s="67"/>
      <c r="AF127" s="76"/>
      <c r="AG127" s="60"/>
      <c r="AH127" s="60"/>
      <c r="AI127" s="60">
        <f t="shared" si="104"/>
        <v>0</v>
      </c>
      <c r="AJ127" s="67"/>
      <c r="AK127" s="60">
        <v>22</v>
      </c>
      <c r="AL127" s="60">
        <v>9</v>
      </c>
      <c r="AM127" s="60">
        <v>5</v>
      </c>
      <c r="AN127" s="60">
        <f t="shared" si="105"/>
        <v>14</v>
      </c>
      <c r="AO127" s="67"/>
      <c r="AP127" s="60">
        <v>16</v>
      </c>
      <c r="AQ127" s="60">
        <v>15</v>
      </c>
      <c r="AR127" s="60">
        <v>5</v>
      </c>
      <c r="AS127" s="60">
        <f t="shared" si="106"/>
        <v>20</v>
      </c>
      <c r="AT127" s="67"/>
      <c r="AU127" s="60">
        <v>14</v>
      </c>
      <c r="AV127" s="60">
        <v>18</v>
      </c>
      <c r="AW127" s="60">
        <v>5</v>
      </c>
      <c r="AX127" s="60">
        <f t="shared" si="107"/>
        <v>23</v>
      </c>
      <c r="AY127" s="67"/>
      <c r="AZ127" s="60">
        <v>21</v>
      </c>
      <c r="BA127" s="60">
        <v>10</v>
      </c>
      <c r="BB127" s="60">
        <v>5</v>
      </c>
      <c r="BC127" s="60">
        <f t="shared" si="108"/>
        <v>15</v>
      </c>
      <c r="BD127" s="67"/>
      <c r="BE127" s="60"/>
      <c r="BF127" s="60"/>
      <c r="BG127" s="60"/>
      <c r="BH127" s="60">
        <f t="shared" si="109"/>
        <v>0</v>
      </c>
      <c r="BI127" s="67"/>
      <c r="BJ127" s="60"/>
      <c r="BK127" s="60"/>
      <c r="BL127" s="60"/>
      <c r="BM127" s="60">
        <f t="shared" si="110"/>
        <v>0</v>
      </c>
      <c r="BN127" s="67"/>
    </row>
    <row r="128" spans="1:66" x14ac:dyDescent="0.25">
      <c r="A128" s="56">
        <v>16</v>
      </c>
      <c r="B128" s="78" t="s">
        <v>590</v>
      </c>
      <c r="C128" s="78" t="s">
        <v>86</v>
      </c>
      <c r="D128" s="78" t="s">
        <v>614</v>
      </c>
      <c r="E128" s="56">
        <f t="shared" ref="E128:E161" si="111">Q128</f>
        <v>90</v>
      </c>
      <c r="F128" s="56">
        <f t="shared" si="85"/>
        <v>2</v>
      </c>
      <c r="G128" s="67"/>
      <c r="H128" s="60" t="str">
        <f t="shared" si="86"/>
        <v/>
      </c>
      <c r="I128" s="74" t="str">
        <f t="shared" si="87"/>
        <v/>
      </c>
      <c r="J128" s="74">
        <f t="shared" si="88"/>
        <v>6</v>
      </c>
      <c r="K128" s="74" t="str">
        <f t="shared" si="89"/>
        <v/>
      </c>
      <c r="L128" s="74" t="str">
        <f t="shared" si="90"/>
        <v/>
      </c>
      <c r="M128" s="74">
        <f t="shared" si="91"/>
        <v>6</v>
      </c>
      <c r="N128" s="74" t="str">
        <f t="shared" si="92"/>
        <v/>
      </c>
      <c r="O128" s="74" t="str">
        <f t="shared" si="93"/>
        <v/>
      </c>
      <c r="P128" s="67"/>
      <c r="Q128" s="56">
        <f t="shared" si="94"/>
        <v>90</v>
      </c>
      <c r="R128" s="60" t="str">
        <f t="shared" si="95"/>
        <v/>
      </c>
      <c r="S128" s="74" t="str">
        <f t="shared" si="96"/>
        <v/>
      </c>
      <c r="T128" s="74" t="str">
        <f t="shared" si="97"/>
        <v/>
      </c>
      <c r="U128" s="74" t="str">
        <f t="shared" si="98"/>
        <v/>
      </c>
      <c r="V128" s="74" t="str">
        <f t="shared" si="99"/>
        <v/>
      </c>
      <c r="W128" s="74" t="str">
        <f t="shared" si="100"/>
        <v/>
      </c>
      <c r="X128" s="74" t="str">
        <f t="shared" si="101"/>
        <v/>
      </c>
      <c r="Y128" s="74" t="str">
        <f t="shared" si="102"/>
        <v/>
      </c>
      <c r="Z128" s="67"/>
      <c r="AA128" s="60"/>
      <c r="AB128" s="60"/>
      <c r="AC128" s="60"/>
      <c r="AD128" s="60">
        <f t="shared" si="103"/>
        <v>0</v>
      </c>
      <c r="AE128" s="67"/>
      <c r="AF128" s="60"/>
      <c r="AG128" s="60"/>
      <c r="AH128" s="60"/>
      <c r="AI128" s="60">
        <f t="shared" si="104"/>
        <v>0</v>
      </c>
      <c r="AJ128" s="67"/>
      <c r="AK128" s="60">
        <v>6</v>
      </c>
      <c r="AL128" s="60">
        <v>40</v>
      </c>
      <c r="AM128" s="60">
        <v>5</v>
      </c>
      <c r="AN128" s="60">
        <f t="shared" si="105"/>
        <v>45</v>
      </c>
      <c r="AO128" s="67"/>
      <c r="AP128" s="60"/>
      <c r="AQ128" s="60"/>
      <c r="AR128" s="60"/>
      <c r="AS128" s="60">
        <f t="shared" si="106"/>
        <v>0</v>
      </c>
      <c r="AT128" s="67"/>
      <c r="AU128" s="60"/>
      <c r="AV128" s="60"/>
      <c r="AW128" s="60"/>
      <c r="AX128" s="60">
        <f t="shared" si="107"/>
        <v>0</v>
      </c>
      <c r="AY128" s="67"/>
      <c r="AZ128" s="60">
        <v>6</v>
      </c>
      <c r="BA128" s="60">
        <v>40</v>
      </c>
      <c r="BB128" s="60">
        <v>5</v>
      </c>
      <c r="BC128" s="60">
        <f t="shared" si="108"/>
        <v>45</v>
      </c>
      <c r="BD128" s="67"/>
      <c r="BE128" s="60"/>
      <c r="BF128" s="60"/>
      <c r="BG128" s="60"/>
      <c r="BH128" s="60">
        <f t="shared" si="109"/>
        <v>0</v>
      </c>
      <c r="BI128" s="67"/>
      <c r="BJ128" s="60"/>
      <c r="BK128" s="60"/>
      <c r="BL128" s="60"/>
      <c r="BM128" s="60">
        <f t="shared" si="110"/>
        <v>0</v>
      </c>
      <c r="BN128" s="67"/>
    </row>
    <row r="129" spans="1:66" x14ac:dyDescent="0.25">
      <c r="A129" s="56">
        <v>17</v>
      </c>
      <c r="B129" s="78" t="s">
        <v>586</v>
      </c>
      <c r="C129" s="78" t="s">
        <v>587</v>
      </c>
      <c r="D129" s="78" t="s">
        <v>613</v>
      </c>
      <c r="E129" s="56">
        <f t="shared" si="111"/>
        <v>75</v>
      </c>
      <c r="F129" s="56">
        <f t="shared" si="85"/>
        <v>3</v>
      </c>
      <c r="G129" s="67"/>
      <c r="H129" s="60" t="str">
        <f t="shared" si="86"/>
        <v/>
      </c>
      <c r="I129" s="74" t="str">
        <f t="shared" si="87"/>
        <v/>
      </c>
      <c r="J129" s="74" t="str">
        <f t="shared" si="88"/>
        <v>DNF</v>
      </c>
      <c r="K129" s="74">
        <f t="shared" si="89"/>
        <v>6</v>
      </c>
      <c r="L129" s="74" t="str">
        <f t="shared" si="90"/>
        <v/>
      </c>
      <c r="M129" s="74">
        <f t="shared" si="91"/>
        <v>13</v>
      </c>
      <c r="N129" s="74" t="str">
        <f t="shared" si="92"/>
        <v/>
      </c>
      <c r="O129" s="74" t="str">
        <f t="shared" si="93"/>
        <v/>
      </c>
      <c r="P129" s="67"/>
      <c r="Q129" s="56">
        <f t="shared" si="94"/>
        <v>75</v>
      </c>
      <c r="R129" s="60" t="str">
        <f t="shared" si="95"/>
        <v/>
      </c>
      <c r="S129" s="74" t="str">
        <f t="shared" si="96"/>
        <v/>
      </c>
      <c r="T129" s="74" t="str">
        <f t="shared" si="97"/>
        <v/>
      </c>
      <c r="U129" s="74" t="str">
        <f t="shared" si="98"/>
        <v/>
      </c>
      <c r="V129" s="74" t="str">
        <f t="shared" si="99"/>
        <v/>
      </c>
      <c r="W129" s="74" t="str">
        <f t="shared" si="100"/>
        <v/>
      </c>
      <c r="X129" s="74" t="str">
        <f t="shared" si="101"/>
        <v/>
      </c>
      <c r="Y129" s="74" t="str">
        <f t="shared" si="102"/>
        <v/>
      </c>
      <c r="Z129" s="67"/>
      <c r="AA129" s="60"/>
      <c r="AB129" s="60"/>
      <c r="AC129" s="60"/>
      <c r="AD129" s="60">
        <f t="shared" si="103"/>
        <v>0</v>
      </c>
      <c r="AE129" s="67"/>
      <c r="AF129" s="60"/>
      <c r="AG129" s="60"/>
      <c r="AH129" s="60"/>
      <c r="AI129" s="60">
        <f t="shared" si="104"/>
        <v>0</v>
      </c>
      <c r="AJ129" s="67"/>
      <c r="AK129" s="79" t="s">
        <v>126</v>
      </c>
      <c r="AL129" s="60">
        <v>0</v>
      </c>
      <c r="AM129" s="60">
        <v>5</v>
      </c>
      <c r="AN129" s="60">
        <f t="shared" si="105"/>
        <v>5</v>
      </c>
      <c r="AO129" s="67"/>
      <c r="AP129" s="60">
        <v>6</v>
      </c>
      <c r="AQ129" s="60">
        <v>40</v>
      </c>
      <c r="AR129" s="60">
        <v>5</v>
      </c>
      <c r="AS129" s="60">
        <f t="shared" si="106"/>
        <v>45</v>
      </c>
      <c r="AT129" s="67"/>
      <c r="AU129" s="60"/>
      <c r="AV129" s="60"/>
      <c r="AW129" s="60"/>
      <c r="AX129" s="60">
        <f t="shared" si="107"/>
        <v>0</v>
      </c>
      <c r="AY129" s="67"/>
      <c r="AZ129" s="60">
        <v>13</v>
      </c>
      <c r="BA129" s="60">
        <v>20</v>
      </c>
      <c r="BB129" s="60">
        <v>5</v>
      </c>
      <c r="BC129" s="60">
        <f t="shared" si="108"/>
        <v>25</v>
      </c>
      <c r="BD129" s="67"/>
      <c r="BE129" s="60"/>
      <c r="BF129" s="60"/>
      <c r="BG129" s="60"/>
      <c r="BH129" s="60">
        <f t="shared" si="109"/>
        <v>0</v>
      </c>
      <c r="BI129" s="67"/>
      <c r="BJ129" s="60"/>
      <c r="BK129" s="60"/>
      <c r="BL129" s="60"/>
      <c r="BM129" s="60">
        <f t="shared" si="110"/>
        <v>0</v>
      </c>
      <c r="BN129" s="67"/>
    </row>
    <row r="130" spans="1:66" x14ac:dyDescent="0.25">
      <c r="A130" s="56">
        <v>18</v>
      </c>
      <c r="B130" s="78" t="s">
        <v>611</v>
      </c>
      <c r="C130" s="78" t="s">
        <v>612</v>
      </c>
      <c r="D130" s="78" t="s">
        <v>249</v>
      </c>
      <c r="E130" s="56">
        <f t="shared" si="111"/>
        <v>74</v>
      </c>
      <c r="F130" s="56">
        <f t="shared" si="85"/>
        <v>4</v>
      </c>
      <c r="G130" s="67"/>
      <c r="H130" s="60" t="str">
        <f t="shared" si="86"/>
        <v/>
      </c>
      <c r="I130" s="74" t="str">
        <f t="shared" si="87"/>
        <v/>
      </c>
      <c r="J130" s="74">
        <f t="shared" si="88"/>
        <v>23</v>
      </c>
      <c r="K130" s="74">
        <f t="shared" si="89"/>
        <v>15</v>
      </c>
      <c r="L130" s="74">
        <f t="shared" si="90"/>
        <v>12</v>
      </c>
      <c r="M130" s="74">
        <f t="shared" si="91"/>
        <v>23</v>
      </c>
      <c r="N130" s="74" t="str">
        <f t="shared" si="92"/>
        <v/>
      </c>
      <c r="O130" s="74" t="str">
        <f t="shared" si="93"/>
        <v/>
      </c>
      <c r="P130" s="67"/>
      <c r="Q130" s="56">
        <f t="shared" si="94"/>
        <v>74</v>
      </c>
      <c r="R130" s="60" t="str">
        <f t="shared" si="95"/>
        <v/>
      </c>
      <c r="S130" s="74" t="str">
        <f t="shared" si="96"/>
        <v/>
      </c>
      <c r="T130" s="74" t="str">
        <f t="shared" si="97"/>
        <v/>
      </c>
      <c r="U130" s="74" t="str">
        <f t="shared" si="98"/>
        <v/>
      </c>
      <c r="V130" s="74" t="str">
        <f t="shared" si="99"/>
        <v/>
      </c>
      <c r="W130" s="74" t="str">
        <f t="shared" si="100"/>
        <v/>
      </c>
      <c r="X130" s="74" t="str">
        <f t="shared" si="101"/>
        <v/>
      </c>
      <c r="Y130" s="74" t="str">
        <f t="shared" si="102"/>
        <v/>
      </c>
      <c r="Z130" s="67"/>
      <c r="AA130" s="60"/>
      <c r="AB130" s="60"/>
      <c r="AC130" s="60"/>
      <c r="AD130" s="60">
        <f t="shared" si="103"/>
        <v>0</v>
      </c>
      <c r="AE130" s="67"/>
      <c r="AF130" s="60"/>
      <c r="AG130" s="60"/>
      <c r="AH130" s="60"/>
      <c r="AI130" s="60">
        <f t="shared" si="104"/>
        <v>0</v>
      </c>
      <c r="AJ130" s="67"/>
      <c r="AK130" s="60">
        <v>23</v>
      </c>
      <c r="AL130" s="60">
        <v>8</v>
      </c>
      <c r="AM130" s="60">
        <v>5</v>
      </c>
      <c r="AN130" s="60">
        <f t="shared" si="105"/>
        <v>13</v>
      </c>
      <c r="AO130" s="67"/>
      <c r="AP130" s="60">
        <v>15</v>
      </c>
      <c r="AQ130" s="60">
        <v>16</v>
      </c>
      <c r="AR130" s="60">
        <v>5</v>
      </c>
      <c r="AS130" s="60">
        <f t="shared" si="106"/>
        <v>21</v>
      </c>
      <c r="AT130" s="67"/>
      <c r="AU130" s="60">
        <v>12</v>
      </c>
      <c r="AV130" s="60">
        <v>22</v>
      </c>
      <c r="AW130" s="60">
        <v>5</v>
      </c>
      <c r="AX130" s="60">
        <f t="shared" si="107"/>
        <v>27</v>
      </c>
      <c r="AY130" s="67"/>
      <c r="AZ130" s="60">
        <v>23</v>
      </c>
      <c r="BA130" s="60">
        <v>8</v>
      </c>
      <c r="BB130" s="60">
        <v>5</v>
      </c>
      <c r="BC130" s="60">
        <f t="shared" si="108"/>
        <v>13</v>
      </c>
      <c r="BD130" s="67"/>
      <c r="BE130" s="60"/>
      <c r="BF130" s="60"/>
      <c r="BG130" s="60"/>
      <c r="BH130" s="60">
        <f t="shared" si="109"/>
        <v>0</v>
      </c>
      <c r="BI130" s="67"/>
      <c r="BJ130" s="60"/>
      <c r="BK130" s="60"/>
      <c r="BL130" s="60"/>
      <c r="BM130" s="60">
        <f t="shared" si="110"/>
        <v>0</v>
      </c>
      <c r="BN130" s="67"/>
    </row>
    <row r="131" spans="1:66" x14ac:dyDescent="0.25">
      <c r="A131" s="56">
        <v>19</v>
      </c>
      <c r="B131" s="77" t="s">
        <v>578</v>
      </c>
      <c r="C131" s="77" t="s">
        <v>474</v>
      </c>
      <c r="D131" s="77" t="s">
        <v>11</v>
      </c>
      <c r="E131" s="56">
        <f t="shared" si="111"/>
        <v>67</v>
      </c>
      <c r="F131" s="56">
        <f t="shared" si="85"/>
        <v>3</v>
      </c>
      <c r="G131" s="67"/>
      <c r="H131" s="60" t="str">
        <f t="shared" si="86"/>
        <v>DNF</v>
      </c>
      <c r="I131" s="74" t="str">
        <f t="shared" si="87"/>
        <v/>
      </c>
      <c r="J131" s="74">
        <f t="shared" si="88"/>
        <v>13</v>
      </c>
      <c r="K131" s="74" t="str">
        <f t="shared" si="89"/>
        <v/>
      </c>
      <c r="L131" s="74" t="str">
        <f t="shared" si="90"/>
        <v/>
      </c>
      <c r="M131" s="74">
        <f t="shared" si="91"/>
        <v>8</v>
      </c>
      <c r="N131" s="74" t="str">
        <f t="shared" si="92"/>
        <v/>
      </c>
      <c r="O131" s="74" t="str">
        <f t="shared" si="93"/>
        <v/>
      </c>
      <c r="P131" s="67"/>
      <c r="Q131" s="56">
        <f t="shared" si="94"/>
        <v>67</v>
      </c>
      <c r="R131" s="60" t="str">
        <f t="shared" si="95"/>
        <v/>
      </c>
      <c r="S131" s="74" t="str">
        <f t="shared" si="96"/>
        <v/>
      </c>
      <c r="T131" s="74" t="str">
        <f t="shared" si="97"/>
        <v/>
      </c>
      <c r="U131" s="74" t="str">
        <f t="shared" si="98"/>
        <v/>
      </c>
      <c r="V131" s="74" t="str">
        <f t="shared" si="99"/>
        <v/>
      </c>
      <c r="W131" s="74" t="str">
        <f t="shared" si="100"/>
        <v/>
      </c>
      <c r="X131" s="74" t="str">
        <f t="shared" si="101"/>
        <v/>
      </c>
      <c r="Y131" s="74" t="str">
        <f t="shared" si="102"/>
        <v/>
      </c>
      <c r="Z131" s="67"/>
      <c r="AA131" s="76" t="s">
        <v>126</v>
      </c>
      <c r="AB131" s="60">
        <v>0</v>
      </c>
      <c r="AC131" s="60">
        <v>5</v>
      </c>
      <c r="AD131" s="60">
        <f t="shared" si="103"/>
        <v>5</v>
      </c>
      <c r="AE131" s="67"/>
      <c r="AF131" s="76"/>
      <c r="AG131" s="60"/>
      <c r="AH131" s="60"/>
      <c r="AI131" s="60">
        <f t="shared" si="104"/>
        <v>0</v>
      </c>
      <c r="AJ131" s="67"/>
      <c r="AK131" s="60">
        <v>13</v>
      </c>
      <c r="AL131" s="60">
        <v>20</v>
      </c>
      <c r="AM131" s="60">
        <v>5</v>
      </c>
      <c r="AN131" s="60">
        <f t="shared" si="105"/>
        <v>25</v>
      </c>
      <c r="AO131" s="67"/>
      <c r="AP131" s="60"/>
      <c r="AQ131" s="60"/>
      <c r="AR131" s="60"/>
      <c r="AS131" s="60">
        <f t="shared" si="106"/>
        <v>0</v>
      </c>
      <c r="AT131" s="67"/>
      <c r="AU131" s="60"/>
      <c r="AV131" s="60"/>
      <c r="AW131" s="60"/>
      <c r="AX131" s="60">
        <f t="shared" si="107"/>
        <v>0</v>
      </c>
      <c r="AY131" s="67"/>
      <c r="AZ131" s="60">
        <v>8</v>
      </c>
      <c r="BA131" s="60">
        <v>32</v>
      </c>
      <c r="BB131" s="60">
        <v>5</v>
      </c>
      <c r="BC131" s="60">
        <f t="shared" si="108"/>
        <v>37</v>
      </c>
      <c r="BD131" s="67"/>
      <c r="BE131" s="60"/>
      <c r="BF131" s="60"/>
      <c r="BG131" s="60"/>
      <c r="BH131" s="60">
        <f t="shared" si="109"/>
        <v>0</v>
      </c>
      <c r="BI131" s="67"/>
      <c r="BJ131" s="60"/>
      <c r="BK131" s="60"/>
      <c r="BL131" s="60"/>
      <c r="BM131" s="60">
        <f t="shared" si="110"/>
        <v>0</v>
      </c>
      <c r="BN131" s="67"/>
    </row>
    <row r="132" spans="1:66" x14ac:dyDescent="0.25">
      <c r="A132" s="56">
        <v>20</v>
      </c>
      <c r="B132" s="78" t="s">
        <v>584</v>
      </c>
      <c r="C132" s="78" t="s">
        <v>585</v>
      </c>
      <c r="D132" s="78" t="s">
        <v>249</v>
      </c>
      <c r="E132" s="56">
        <f t="shared" si="111"/>
        <v>56</v>
      </c>
      <c r="F132" s="56">
        <f t="shared" si="85"/>
        <v>3</v>
      </c>
      <c r="G132" s="67"/>
      <c r="H132" s="60" t="str">
        <f t="shared" si="86"/>
        <v/>
      </c>
      <c r="I132" s="74" t="str">
        <f t="shared" si="87"/>
        <v/>
      </c>
      <c r="J132" s="74">
        <f t="shared" si="88"/>
        <v>19</v>
      </c>
      <c r="K132" s="74" t="str">
        <f t="shared" si="89"/>
        <v/>
      </c>
      <c r="L132" s="74">
        <f t="shared" si="90"/>
        <v>13</v>
      </c>
      <c r="M132" s="74">
        <f t="shared" si="91"/>
        <v>22</v>
      </c>
      <c r="N132" s="74" t="str">
        <f t="shared" si="92"/>
        <v/>
      </c>
      <c r="O132" s="74" t="str">
        <f t="shared" si="93"/>
        <v/>
      </c>
      <c r="P132" s="67"/>
      <c r="Q132" s="56">
        <f t="shared" si="94"/>
        <v>56</v>
      </c>
      <c r="R132" s="60" t="str">
        <f t="shared" si="95"/>
        <v/>
      </c>
      <c r="S132" s="74" t="str">
        <f t="shared" si="96"/>
        <v/>
      </c>
      <c r="T132" s="74" t="str">
        <f t="shared" si="97"/>
        <v/>
      </c>
      <c r="U132" s="74" t="str">
        <f t="shared" si="98"/>
        <v/>
      </c>
      <c r="V132" s="74" t="str">
        <f t="shared" si="99"/>
        <v/>
      </c>
      <c r="W132" s="74" t="str">
        <f t="shared" si="100"/>
        <v/>
      </c>
      <c r="X132" s="74" t="str">
        <f t="shared" si="101"/>
        <v/>
      </c>
      <c r="Y132" s="74" t="str">
        <f t="shared" si="102"/>
        <v/>
      </c>
      <c r="Z132" s="67"/>
      <c r="AA132" s="60"/>
      <c r="AB132" s="60"/>
      <c r="AC132" s="60"/>
      <c r="AD132" s="60">
        <f t="shared" si="103"/>
        <v>0</v>
      </c>
      <c r="AE132" s="67"/>
      <c r="AF132" s="76"/>
      <c r="AG132" s="60"/>
      <c r="AH132" s="60"/>
      <c r="AI132" s="60">
        <f t="shared" si="104"/>
        <v>0</v>
      </c>
      <c r="AJ132" s="67"/>
      <c r="AK132" s="60">
        <v>19</v>
      </c>
      <c r="AL132" s="60">
        <v>12</v>
      </c>
      <c r="AM132" s="60">
        <v>5</v>
      </c>
      <c r="AN132" s="60">
        <f t="shared" si="105"/>
        <v>17</v>
      </c>
      <c r="AO132" s="67"/>
      <c r="AP132" s="68"/>
      <c r="AQ132" s="60"/>
      <c r="AR132" s="60"/>
      <c r="AS132" s="60">
        <f t="shared" si="106"/>
        <v>0</v>
      </c>
      <c r="AT132" s="67"/>
      <c r="AU132" s="60">
        <v>13</v>
      </c>
      <c r="AV132" s="60">
        <v>20</v>
      </c>
      <c r="AW132" s="60">
        <v>5</v>
      </c>
      <c r="AX132" s="60">
        <f t="shared" si="107"/>
        <v>25</v>
      </c>
      <c r="AY132" s="67"/>
      <c r="AZ132" s="60">
        <v>22</v>
      </c>
      <c r="BA132" s="60">
        <v>9</v>
      </c>
      <c r="BB132" s="60">
        <v>5</v>
      </c>
      <c r="BC132" s="60">
        <f t="shared" si="108"/>
        <v>14</v>
      </c>
      <c r="BD132" s="67"/>
      <c r="BE132" s="60"/>
      <c r="BF132" s="60"/>
      <c r="BG132" s="60"/>
      <c r="BH132" s="60">
        <f t="shared" si="109"/>
        <v>0</v>
      </c>
      <c r="BI132" s="67"/>
      <c r="BJ132" s="60"/>
      <c r="BK132" s="60"/>
      <c r="BL132" s="60"/>
      <c r="BM132" s="60">
        <f t="shared" si="110"/>
        <v>0</v>
      </c>
      <c r="BN132" s="67"/>
    </row>
    <row r="133" spans="1:66" x14ac:dyDescent="0.25">
      <c r="A133" s="56">
        <v>21</v>
      </c>
      <c r="B133" s="77" t="s">
        <v>576</v>
      </c>
      <c r="C133" s="77" t="s">
        <v>577</v>
      </c>
      <c r="D133" s="77" t="s">
        <v>242</v>
      </c>
      <c r="E133" s="56">
        <f t="shared" si="111"/>
        <v>47</v>
      </c>
      <c r="F133" s="56">
        <f t="shared" si="85"/>
        <v>2</v>
      </c>
      <c r="G133" s="67"/>
      <c r="H133" s="60">
        <f t="shared" si="86"/>
        <v>11</v>
      </c>
      <c r="I133" s="74" t="str">
        <f t="shared" si="87"/>
        <v/>
      </c>
      <c r="J133" s="74" t="str">
        <f t="shared" si="88"/>
        <v/>
      </c>
      <c r="K133" s="74">
        <f t="shared" si="89"/>
        <v>18</v>
      </c>
      <c r="L133" s="74" t="str">
        <f t="shared" si="90"/>
        <v/>
      </c>
      <c r="M133" s="74" t="str">
        <f t="shared" si="91"/>
        <v/>
      </c>
      <c r="N133" s="74" t="str">
        <f t="shared" si="92"/>
        <v/>
      </c>
      <c r="O133" s="74" t="str">
        <f t="shared" si="93"/>
        <v/>
      </c>
      <c r="P133" s="67"/>
      <c r="Q133" s="56">
        <f t="shared" si="94"/>
        <v>47</v>
      </c>
      <c r="R133" s="60" t="str">
        <f t="shared" si="95"/>
        <v/>
      </c>
      <c r="S133" s="74" t="str">
        <f t="shared" si="96"/>
        <v/>
      </c>
      <c r="T133" s="74" t="str">
        <f t="shared" si="97"/>
        <v/>
      </c>
      <c r="U133" s="74" t="str">
        <f t="shared" si="98"/>
        <v/>
      </c>
      <c r="V133" s="74" t="str">
        <f t="shared" si="99"/>
        <v/>
      </c>
      <c r="W133" s="74" t="str">
        <f t="shared" si="100"/>
        <v/>
      </c>
      <c r="X133" s="74" t="str">
        <f t="shared" si="101"/>
        <v/>
      </c>
      <c r="Y133" s="74" t="str">
        <f t="shared" si="102"/>
        <v/>
      </c>
      <c r="Z133" s="67"/>
      <c r="AA133" s="76">
        <v>11</v>
      </c>
      <c r="AB133" s="60">
        <v>24</v>
      </c>
      <c r="AC133" s="60">
        <v>5</v>
      </c>
      <c r="AD133" s="60">
        <f t="shared" si="103"/>
        <v>29</v>
      </c>
      <c r="AE133" s="67"/>
      <c r="AF133" s="76"/>
      <c r="AG133" s="60"/>
      <c r="AH133" s="60"/>
      <c r="AI133" s="60">
        <f t="shared" si="104"/>
        <v>0</v>
      </c>
      <c r="AJ133" s="67"/>
      <c r="AK133" s="60"/>
      <c r="AL133" s="60"/>
      <c r="AM133" s="60"/>
      <c r="AN133" s="60">
        <f t="shared" si="105"/>
        <v>0</v>
      </c>
      <c r="AO133" s="67"/>
      <c r="AP133" s="60">
        <v>18</v>
      </c>
      <c r="AQ133" s="60">
        <v>13</v>
      </c>
      <c r="AR133" s="60">
        <v>5</v>
      </c>
      <c r="AS133" s="60">
        <f t="shared" si="106"/>
        <v>18</v>
      </c>
      <c r="AT133" s="67"/>
      <c r="AU133" s="60"/>
      <c r="AV133" s="60"/>
      <c r="AW133" s="60"/>
      <c r="AX133" s="60">
        <f t="shared" si="107"/>
        <v>0</v>
      </c>
      <c r="AY133" s="67"/>
      <c r="AZ133" s="60"/>
      <c r="BA133" s="60"/>
      <c r="BB133" s="60"/>
      <c r="BC133" s="60">
        <f t="shared" si="108"/>
        <v>0</v>
      </c>
      <c r="BD133" s="67"/>
      <c r="BE133" s="60"/>
      <c r="BF133" s="60"/>
      <c r="BG133" s="60"/>
      <c r="BH133" s="60">
        <f t="shared" si="109"/>
        <v>0</v>
      </c>
      <c r="BI133" s="67"/>
      <c r="BJ133" s="60"/>
      <c r="BK133" s="60"/>
      <c r="BL133" s="60"/>
      <c r="BM133" s="60">
        <f t="shared" si="110"/>
        <v>0</v>
      </c>
      <c r="BN133" s="67"/>
    </row>
    <row r="134" spans="1:66" x14ac:dyDescent="0.25">
      <c r="A134" s="56">
        <v>22</v>
      </c>
      <c r="B134" s="78" t="s">
        <v>601</v>
      </c>
      <c r="C134" s="78" t="s">
        <v>602</v>
      </c>
      <c r="D134" s="78" t="s">
        <v>614</v>
      </c>
      <c r="E134" s="56">
        <f t="shared" si="111"/>
        <v>41</v>
      </c>
      <c r="F134" s="56">
        <f t="shared" si="85"/>
        <v>1</v>
      </c>
      <c r="G134" s="67"/>
      <c r="H134" s="60" t="str">
        <f t="shared" si="86"/>
        <v/>
      </c>
      <c r="I134" s="74" t="str">
        <f t="shared" si="87"/>
        <v/>
      </c>
      <c r="J134" s="74">
        <f t="shared" si="88"/>
        <v>7</v>
      </c>
      <c r="K134" s="74" t="str">
        <f t="shared" si="89"/>
        <v/>
      </c>
      <c r="L134" s="74" t="str">
        <f t="shared" si="90"/>
        <v/>
      </c>
      <c r="M134" s="74" t="str">
        <f t="shared" si="91"/>
        <v/>
      </c>
      <c r="N134" s="74" t="str">
        <f t="shared" si="92"/>
        <v/>
      </c>
      <c r="O134" s="74" t="str">
        <f t="shared" si="93"/>
        <v/>
      </c>
      <c r="P134" s="67"/>
      <c r="Q134" s="56">
        <f t="shared" si="94"/>
        <v>41</v>
      </c>
      <c r="R134" s="60" t="str">
        <f t="shared" si="95"/>
        <v/>
      </c>
      <c r="S134" s="74" t="str">
        <f t="shared" si="96"/>
        <v/>
      </c>
      <c r="T134" s="74" t="str">
        <f t="shared" si="97"/>
        <v/>
      </c>
      <c r="U134" s="74" t="str">
        <f t="shared" si="98"/>
        <v/>
      </c>
      <c r="V134" s="74" t="str">
        <f t="shared" si="99"/>
        <v/>
      </c>
      <c r="W134" s="74" t="str">
        <f t="shared" si="100"/>
        <v/>
      </c>
      <c r="X134" s="74" t="str">
        <f t="shared" si="101"/>
        <v/>
      </c>
      <c r="Y134" s="74" t="str">
        <f t="shared" si="102"/>
        <v/>
      </c>
      <c r="Z134" s="67"/>
      <c r="AA134" s="60"/>
      <c r="AB134" s="60"/>
      <c r="AC134" s="60"/>
      <c r="AD134" s="60">
        <f t="shared" si="103"/>
        <v>0</v>
      </c>
      <c r="AE134" s="67"/>
      <c r="AF134" s="60"/>
      <c r="AG134" s="60"/>
      <c r="AH134" s="60"/>
      <c r="AI134" s="60">
        <f t="shared" si="104"/>
        <v>0</v>
      </c>
      <c r="AJ134" s="67"/>
      <c r="AK134" s="60">
        <v>7</v>
      </c>
      <c r="AL134" s="60">
        <v>36</v>
      </c>
      <c r="AM134" s="60">
        <v>5</v>
      </c>
      <c r="AN134" s="60">
        <f t="shared" si="105"/>
        <v>41</v>
      </c>
      <c r="AO134" s="67"/>
      <c r="AP134" s="60"/>
      <c r="AQ134" s="60"/>
      <c r="AR134" s="60"/>
      <c r="AS134" s="60">
        <f t="shared" si="106"/>
        <v>0</v>
      </c>
      <c r="AT134" s="67"/>
      <c r="AU134" s="60"/>
      <c r="AV134" s="60"/>
      <c r="AW134" s="60"/>
      <c r="AX134" s="60">
        <f t="shared" si="107"/>
        <v>0</v>
      </c>
      <c r="AY134" s="67"/>
      <c r="AZ134" s="60"/>
      <c r="BA134" s="60"/>
      <c r="BB134" s="60"/>
      <c r="BC134" s="60">
        <f t="shared" si="108"/>
        <v>0</v>
      </c>
      <c r="BD134" s="67"/>
      <c r="BE134" s="60"/>
      <c r="BF134" s="60"/>
      <c r="BG134" s="60"/>
      <c r="BH134" s="60">
        <f t="shared" si="109"/>
        <v>0</v>
      </c>
      <c r="BI134" s="67"/>
      <c r="BJ134" s="60"/>
      <c r="BK134" s="60"/>
      <c r="BL134" s="60"/>
      <c r="BM134" s="60">
        <f t="shared" si="110"/>
        <v>0</v>
      </c>
      <c r="BN134" s="67"/>
    </row>
    <row r="135" spans="1:66" x14ac:dyDescent="0.25">
      <c r="A135" s="56">
        <v>23</v>
      </c>
      <c r="B135" s="78" t="s">
        <v>666</v>
      </c>
      <c r="C135" s="78" t="s">
        <v>667</v>
      </c>
      <c r="D135" s="78" t="s">
        <v>249</v>
      </c>
      <c r="E135" s="56">
        <f t="shared" si="111"/>
        <v>40</v>
      </c>
      <c r="F135" s="56">
        <f t="shared" si="85"/>
        <v>2</v>
      </c>
      <c r="G135" s="67"/>
      <c r="H135" s="60" t="str">
        <f t="shared" si="86"/>
        <v/>
      </c>
      <c r="I135" s="60" t="str">
        <f t="shared" si="87"/>
        <v/>
      </c>
      <c r="J135" s="60" t="str">
        <f t="shared" si="88"/>
        <v/>
      </c>
      <c r="K135" s="60">
        <f t="shared" si="89"/>
        <v>17</v>
      </c>
      <c r="L135" s="60">
        <f>IF(AQ135="","",AQ135)</f>
        <v>14</v>
      </c>
      <c r="M135" s="60">
        <f>IF(AU135="","",AU135)</f>
        <v>15</v>
      </c>
      <c r="N135" s="60" t="str">
        <f>IF(AZ135="","",AZ135)</f>
        <v/>
      </c>
      <c r="O135" s="60" t="str">
        <f>IF(BE135="","",BE135)</f>
        <v/>
      </c>
      <c r="P135" s="67"/>
      <c r="Q135" s="56">
        <f>AD135+AI135+AN135+AS135+AX135+BC135+BH135</f>
        <v>40</v>
      </c>
      <c r="R135" s="60" t="str">
        <f t="shared" si="95"/>
        <v/>
      </c>
      <c r="S135" s="74" t="str">
        <f t="shared" si="96"/>
        <v/>
      </c>
      <c r="T135" s="74" t="str">
        <f t="shared" si="97"/>
        <v/>
      </c>
      <c r="U135" s="74" t="str">
        <f t="shared" si="98"/>
        <v/>
      </c>
      <c r="V135" s="74" t="str">
        <f t="shared" si="99"/>
        <v/>
      </c>
      <c r="W135" s="74" t="str">
        <f t="shared" si="100"/>
        <v/>
      </c>
      <c r="X135" s="74" t="str">
        <f t="shared" si="101"/>
        <v/>
      </c>
      <c r="Y135" s="74" t="str">
        <f t="shared" si="102"/>
        <v/>
      </c>
      <c r="Z135" s="67"/>
      <c r="AA135" s="60"/>
      <c r="AB135" s="60"/>
      <c r="AC135" s="60"/>
      <c r="AD135" s="60">
        <f t="shared" si="103"/>
        <v>0</v>
      </c>
      <c r="AE135" s="67"/>
      <c r="AF135" s="60"/>
      <c r="AG135" s="60"/>
      <c r="AH135" s="60"/>
      <c r="AI135" s="60">
        <f t="shared" si="104"/>
        <v>0</v>
      </c>
      <c r="AJ135" s="67"/>
      <c r="AK135" s="60"/>
      <c r="AL135" s="60"/>
      <c r="AM135" s="60"/>
      <c r="AN135" s="60">
        <f t="shared" si="105"/>
        <v>0</v>
      </c>
      <c r="AO135" s="67"/>
      <c r="AP135" s="3">
        <v>17</v>
      </c>
      <c r="AQ135" s="3">
        <v>14</v>
      </c>
      <c r="AR135" s="3">
        <v>5</v>
      </c>
      <c r="AS135" s="60">
        <f t="shared" si="106"/>
        <v>19</v>
      </c>
      <c r="AT135" s="67"/>
      <c r="AU135" s="60">
        <v>15</v>
      </c>
      <c r="AV135" s="60">
        <v>16</v>
      </c>
      <c r="AW135" s="60">
        <v>5</v>
      </c>
      <c r="AX135" s="60">
        <f t="shared" si="107"/>
        <v>21</v>
      </c>
      <c r="AY135" s="67"/>
      <c r="AZ135" s="60"/>
      <c r="BA135" s="60"/>
      <c r="BB135" s="60"/>
      <c r="BC135" s="60">
        <f t="shared" si="108"/>
        <v>0</v>
      </c>
      <c r="BD135" s="67"/>
      <c r="BE135" s="60"/>
      <c r="BF135" s="60"/>
      <c r="BG135" s="60"/>
      <c r="BH135" s="60">
        <f t="shared" si="109"/>
        <v>0</v>
      </c>
      <c r="BI135" s="67"/>
      <c r="BJ135" s="60"/>
      <c r="BK135" s="60"/>
      <c r="BL135" s="60"/>
      <c r="BM135" s="60">
        <f t="shared" si="110"/>
        <v>0</v>
      </c>
      <c r="BN135" s="67"/>
    </row>
    <row r="136" spans="1:66" x14ac:dyDescent="0.25">
      <c r="A136" s="56">
        <f>IF(E136&lt;E135,#REF!,A135)</f>
        <v>23</v>
      </c>
      <c r="B136" s="78" t="s">
        <v>683</v>
      </c>
      <c r="C136" s="78" t="s">
        <v>110</v>
      </c>
      <c r="D136" s="78" t="s">
        <v>243</v>
      </c>
      <c r="E136" s="56">
        <f t="shared" si="111"/>
        <v>40</v>
      </c>
      <c r="F136" s="56">
        <f t="shared" si="85"/>
        <v>3</v>
      </c>
      <c r="G136" s="67"/>
      <c r="I136" s="74" t="str">
        <f t="shared" si="87"/>
        <v/>
      </c>
      <c r="J136" s="74">
        <f t="shared" si="88"/>
        <v>31</v>
      </c>
      <c r="K136" s="74" t="str">
        <f t="shared" si="89"/>
        <v/>
      </c>
      <c r="L136" s="74">
        <f>IF(AU136="","",AU136)</f>
        <v>17</v>
      </c>
      <c r="M136" s="74">
        <f>IF(AZ136="","",AZ136)</f>
        <v>20</v>
      </c>
      <c r="N136" s="74" t="str">
        <f>IF(BE136="","",BE136)</f>
        <v/>
      </c>
      <c r="O136" s="74" t="str">
        <f>IF(BJ136="","",BJ136)</f>
        <v/>
      </c>
      <c r="P136" s="67"/>
      <c r="Q136" s="56">
        <f t="shared" ref="Q136:Q144" si="112">AD136+AI136+AN136+AS136+AX136+BC136+BH136+BM136</f>
        <v>40</v>
      </c>
      <c r="R136" s="60" t="str">
        <f t="shared" si="95"/>
        <v/>
      </c>
      <c r="S136" s="74" t="str">
        <f t="shared" si="96"/>
        <v/>
      </c>
      <c r="T136" s="74" t="str">
        <f t="shared" si="97"/>
        <v/>
      </c>
      <c r="U136" s="74" t="str">
        <f t="shared" si="98"/>
        <v/>
      </c>
      <c r="V136" s="74" t="str">
        <f t="shared" si="99"/>
        <v/>
      </c>
      <c r="W136" s="74" t="str">
        <f t="shared" si="100"/>
        <v/>
      </c>
      <c r="X136" s="74" t="str">
        <f t="shared" si="101"/>
        <v/>
      </c>
      <c r="Y136" s="74" t="str">
        <f t="shared" si="102"/>
        <v/>
      </c>
      <c r="Z136" s="67"/>
      <c r="AD136" s="60">
        <f t="shared" si="103"/>
        <v>0</v>
      </c>
      <c r="AE136" s="67"/>
      <c r="AI136" s="60">
        <f t="shared" si="104"/>
        <v>0</v>
      </c>
      <c r="AJ136" s="67"/>
      <c r="AK136" s="3">
        <v>31</v>
      </c>
      <c r="AL136" s="3">
        <v>0</v>
      </c>
      <c r="AM136" s="3">
        <v>5</v>
      </c>
      <c r="AN136" s="3">
        <f t="shared" si="105"/>
        <v>5</v>
      </c>
      <c r="AO136" s="67"/>
      <c r="AP136" s="60"/>
      <c r="AQ136" s="60"/>
      <c r="AR136" s="60"/>
      <c r="AS136" s="60">
        <f t="shared" si="106"/>
        <v>0</v>
      </c>
      <c r="AT136" s="67"/>
      <c r="AU136" s="3">
        <v>17</v>
      </c>
      <c r="AV136" s="3">
        <v>14</v>
      </c>
      <c r="AW136" s="3">
        <v>5</v>
      </c>
      <c r="AX136" s="60">
        <f t="shared" si="107"/>
        <v>19</v>
      </c>
      <c r="AY136" s="67"/>
      <c r="AZ136" s="3">
        <v>20</v>
      </c>
      <c r="BA136" s="3">
        <v>11</v>
      </c>
      <c r="BB136" s="3">
        <v>5</v>
      </c>
      <c r="BC136" s="60">
        <f t="shared" si="108"/>
        <v>16</v>
      </c>
      <c r="BD136" s="67"/>
      <c r="BH136" s="60">
        <f t="shared" si="109"/>
        <v>0</v>
      </c>
      <c r="BI136" s="67"/>
      <c r="BM136" s="60">
        <f t="shared" si="110"/>
        <v>0</v>
      </c>
      <c r="BN136" s="67"/>
    </row>
    <row r="137" spans="1:66" x14ac:dyDescent="0.25">
      <c r="A137" s="56">
        <v>25</v>
      </c>
      <c r="B137" s="77" t="s">
        <v>579</v>
      </c>
      <c r="C137" s="77" t="s">
        <v>463</v>
      </c>
      <c r="D137" s="77" t="s">
        <v>531</v>
      </c>
      <c r="E137" s="56">
        <f t="shared" si="111"/>
        <v>39</v>
      </c>
      <c r="F137" s="56">
        <f t="shared" si="85"/>
        <v>2</v>
      </c>
      <c r="G137" s="67"/>
      <c r="H137" s="60" t="str">
        <f t="shared" ref="H137:H144" si="113">IF(AA137="","",AA137)</f>
        <v>DNF</v>
      </c>
      <c r="I137" s="74">
        <f t="shared" si="87"/>
        <v>9</v>
      </c>
      <c r="J137" s="74" t="str">
        <f t="shared" si="88"/>
        <v/>
      </c>
      <c r="K137" s="74" t="str">
        <f t="shared" si="89"/>
        <v/>
      </c>
      <c r="L137" s="74" t="str">
        <f>IF(AU137="","",AU137)</f>
        <v/>
      </c>
      <c r="M137" s="74" t="str">
        <f>IF(AZ137="","",AZ137)</f>
        <v/>
      </c>
      <c r="N137" s="74" t="str">
        <f>IF(BE137="","",BE137)</f>
        <v/>
      </c>
      <c r="O137" s="74" t="str">
        <f>IF(BJ137="","",BJ137)</f>
        <v/>
      </c>
      <c r="P137" s="67"/>
      <c r="Q137" s="56">
        <f t="shared" si="112"/>
        <v>39</v>
      </c>
      <c r="R137" s="60" t="str">
        <f t="shared" si="95"/>
        <v/>
      </c>
      <c r="S137" s="74" t="str">
        <f t="shared" si="96"/>
        <v/>
      </c>
      <c r="T137" s="74" t="str">
        <f t="shared" si="97"/>
        <v/>
      </c>
      <c r="U137" s="74" t="str">
        <f t="shared" si="98"/>
        <v/>
      </c>
      <c r="V137" s="74" t="str">
        <f t="shared" si="99"/>
        <v/>
      </c>
      <c r="W137" s="74" t="str">
        <f t="shared" si="100"/>
        <v/>
      </c>
      <c r="X137" s="74" t="str">
        <f t="shared" si="101"/>
        <v/>
      </c>
      <c r="Y137" s="74" t="str">
        <f t="shared" si="102"/>
        <v/>
      </c>
      <c r="Z137" s="67"/>
      <c r="AA137" s="76" t="s">
        <v>126</v>
      </c>
      <c r="AB137" s="60">
        <v>0</v>
      </c>
      <c r="AC137" s="60">
        <v>5</v>
      </c>
      <c r="AD137" s="60">
        <f t="shared" si="103"/>
        <v>5</v>
      </c>
      <c r="AE137" s="67"/>
      <c r="AF137" s="76">
        <v>9</v>
      </c>
      <c r="AG137" s="60">
        <v>29</v>
      </c>
      <c r="AH137" s="60">
        <v>5</v>
      </c>
      <c r="AI137" s="60">
        <f t="shared" si="104"/>
        <v>34</v>
      </c>
      <c r="AJ137" s="67"/>
      <c r="AK137" s="60"/>
      <c r="AL137" s="60"/>
      <c r="AM137" s="60"/>
      <c r="AN137" s="60">
        <f t="shared" si="105"/>
        <v>0</v>
      </c>
      <c r="AO137" s="67"/>
      <c r="AP137" s="60"/>
      <c r="AQ137" s="60"/>
      <c r="AR137" s="60"/>
      <c r="AS137" s="60">
        <f t="shared" si="106"/>
        <v>0</v>
      </c>
      <c r="AT137" s="67"/>
      <c r="AU137" s="60"/>
      <c r="AV137" s="60"/>
      <c r="AW137" s="60"/>
      <c r="AX137" s="60">
        <f t="shared" si="107"/>
        <v>0</v>
      </c>
      <c r="AY137" s="67"/>
      <c r="AZ137" s="60"/>
      <c r="BA137" s="60"/>
      <c r="BB137" s="60"/>
      <c r="BC137" s="60">
        <f t="shared" si="108"/>
        <v>0</v>
      </c>
      <c r="BD137" s="67"/>
      <c r="BE137" s="60"/>
      <c r="BF137" s="60"/>
      <c r="BG137" s="60"/>
      <c r="BH137" s="60">
        <f t="shared" si="109"/>
        <v>0</v>
      </c>
      <c r="BI137" s="67"/>
      <c r="BJ137" s="60"/>
      <c r="BK137" s="60"/>
      <c r="BL137" s="60"/>
      <c r="BM137" s="60">
        <f t="shared" si="110"/>
        <v>0</v>
      </c>
      <c r="BN137" s="67"/>
    </row>
    <row r="138" spans="1:66" x14ac:dyDescent="0.25">
      <c r="A138" s="56">
        <v>26</v>
      </c>
      <c r="B138" s="78" t="s">
        <v>664</v>
      </c>
      <c r="C138" s="78" t="s">
        <v>665</v>
      </c>
      <c r="D138" s="78" t="s">
        <v>55</v>
      </c>
      <c r="E138" s="56">
        <f t="shared" si="111"/>
        <v>31</v>
      </c>
      <c r="F138" s="56">
        <f t="shared" si="85"/>
        <v>1</v>
      </c>
      <c r="G138" s="67"/>
      <c r="H138" s="60" t="str">
        <f t="shared" si="113"/>
        <v/>
      </c>
      <c r="I138" s="60" t="str">
        <f t="shared" si="87"/>
        <v/>
      </c>
      <c r="J138" s="60" t="str">
        <f t="shared" si="88"/>
        <v/>
      </c>
      <c r="K138" s="60">
        <f t="shared" si="89"/>
        <v>10</v>
      </c>
      <c r="L138" s="60">
        <f>IF(AQ138="","",AQ138)</f>
        <v>26</v>
      </c>
      <c r="M138" s="60" t="str">
        <f>IF(AU138="","",AU138)</f>
        <v/>
      </c>
      <c r="N138" s="60" t="str">
        <f>IF(AZ138="","",AZ138)</f>
        <v/>
      </c>
      <c r="O138" s="60" t="str">
        <f>IF(BE138="","",BE138)</f>
        <v/>
      </c>
      <c r="P138" s="67"/>
      <c r="Q138" s="56">
        <f t="shared" si="112"/>
        <v>31</v>
      </c>
      <c r="R138" s="60" t="str">
        <f t="shared" si="95"/>
        <v/>
      </c>
      <c r="S138" s="74" t="str">
        <f t="shared" si="96"/>
        <v/>
      </c>
      <c r="T138" s="74" t="str">
        <f t="shared" si="97"/>
        <v/>
      </c>
      <c r="U138" s="74" t="str">
        <f t="shared" si="98"/>
        <v/>
      </c>
      <c r="V138" s="74" t="str">
        <f t="shared" si="99"/>
        <v/>
      </c>
      <c r="W138" s="74" t="str">
        <f t="shared" si="100"/>
        <v/>
      </c>
      <c r="X138" s="74" t="str">
        <f t="shared" si="101"/>
        <v/>
      </c>
      <c r="Y138" s="74" t="str">
        <f t="shared" si="102"/>
        <v/>
      </c>
      <c r="Z138" s="67"/>
      <c r="AA138" s="60"/>
      <c r="AB138" s="60"/>
      <c r="AC138" s="60"/>
      <c r="AD138" s="60">
        <f t="shared" si="103"/>
        <v>0</v>
      </c>
      <c r="AE138" s="67"/>
      <c r="AF138" s="60"/>
      <c r="AG138" s="60"/>
      <c r="AH138" s="60"/>
      <c r="AI138" s="60">
        <f t="shared" si="104"/>
        <v>0</v>
      </c>
      <c r="AJ138" s="67"/>
      <c r="AK138" s="60"/>
      <c r="AL138" s="60"/>
      <c r="AM138" s="60"/>
      <c r="AN138" s="60">
        <f t="shared" si="105"/>
        <v>0</v>
      </c>
      <c r="AO138" s="67"/>
      <c r="AP138" s="3">
        <v>10</v>
      </c>
      <c r="AQ138" s="3">
        <v>26</v>
      </c>
      <c r="AR138" s="3">
        <v>5</v>
      </c>
      <c r="AS138" s="60">
        <f t="shared" si="106"/>
        <v>31</v>
      </c>
      <c r="AT138" s="67"/>
      <c r="AU138" s="60"/>
      <c r="AV138" s="60"/>
      <c r="AW138" s="60"/>
      <c r="AX138" s="60">
        <f t="shared" si="107"/>
        <v>0</v>
      </c>
      <c r="AY138" s="67"/>
      <c r="AZ138" s="60"/>
      <c r="BA138" s="60"/>
      <c r="BB138" s="60"/>
      <c r="BC138" s="60">
        <f t="shared" si="108"/>
        <v>0</v>
      </c>
      <c r="BD138" s="67"/>
      <c r="BE138" s="60"/>
      <c r="BF138" s="60"/>
      <c r="BG138" s="60"/>
      <c r="BH138" s="60">
        <f t="shared" si="109"/>
        <v>0</v>
      </c>
      <c r="BI138" s="67"/>
      <c r="BJ138" s="60"/>
      <c r="BK138" s="60"/>
      <c r="BL138" s="60"/>
      <c r="BM138" s="60">
        <f t="shared" si="110"/>
        <v>0</v>
      </c>
      <c r="BN138" s="67"/>
    </row>
    <row r="139" spans="1:66" x14ac:dyDescent="0.25">
      <c r="A139" s="56">
        <v>27</v>
      </c>
      <c r="B139" s="78" t="s">
        <v>700</v>
      </c>
      <c r="C139" s="78" t="s">
        <v>264</v>
      </c>
      <c r="D139" s="78" t="s">
        <v>615</v>
      </c>
      <c r="E139" s="56">
        <f t="shared" si="111"/>
        <v>29</v>
      </c>
      <c r="F139" s="56">
        <f t="shared" si="85"/>
        <v>1</v>
      </c>
      <c r="G139" s="67"/>
      <c r="H139" s="60" t="str">
        <f t="shared" si="113"/>
        <v/>
      </c>
      <c r="I139" s="74" t="str">
        <f t="shared" si="87"/>
        <v/>
      </c>
      <c r="J139" s="74"/>
      <c r="K139" s="74" t="str">
        <f t="shared" si="89"/>
        <v/>
      </c>
      <c r="L139" s="74" t="str">
        <f t="shared" ref="L139:L144" si="114">IF(AU139="","",AU139)</f>
        <v/>
      </c>
      <c r="M139" s="74">
        <f t="shared" ref="M139:M144" si="115">IF(AZ139="","",AZ139)</f>
        <v>11</v>
      </c>
      <c r="N139" s="74" t="str">
        <f t="shared" ref="N139:N144" si="116">IF(BE139="","",BE139)</f>
        <v/>
      </c>
      <c r="O139" s="74" t="str">
        <f t="shared" ref="O139:O144" si="117">IF(BJ139="","",BJ139)</f>
        <v/>
      </c>
      <c r="P139" s="67"/>
      <c r="Q139" s="56">
        <f t="shared" si="112"/>
        <v>29</v>
      </c>
      <c r="R139" s="60" t="str">
        <f t="shared" si="95"/>
        <v/>
      </c>
      <c r="S139" s="74" t="str">
        <f t="shared" si="96"/>
        <v/>
      </c>
      <c r="T139" s="74" t="str">
        <f t="shared" si="97"/>
        <v/>
      </c>
      <c r="U139" s="74" t="str">
        <f t="shared" si="98"/>
        <v/>
      </c>
      <c r="V139" s="74" t="str">
        <f t="shared" si="99"/>
        <v/>
      </c>
      <c r="W139" s="74" t="str">
        <f t="shared" si="100"/>
        <v/>
      </c>
      <c r="X139" s="74" t="str">
        <f t="shared" si="101"/>
        <v/>
      </c>
      <c r="Y139" s="74" t="str">
        <f t="shared" si="102"/>
        <v/>
      </c>
      <c r="Z139" s="67"/>
      <c r="AD139" s="60">
        <f t="shared" si="103"/>
        <v>0</v>
      </c>
      <c r="AE139" s="67"/>
      <c r="AI139" s="60">
        <f t="shared" si="104"/>
        <v>0</v>
      </c>
      <c r="AJ139" s="67"/>
      <c r="AN139" s="3">
        <f t="shared" si="105"/>
        <v>0</v>
      </c>
      <c r="AO139" s="67"/>
      <c r="AP139" s="60"/>
      <c r="AQ139" s="60"/>
      <c r="AR139" s="60"/>
      <c r="AS139" s="60">
        <f t="shared" si="106"/>
        <v>0</v>
      </c>
      <c r="AT139" s="67"/>
      <c r="AX139" s="60">
        <f t="shared" si="107"/>
        <v>0</v>
      </c>
      <c r="AY139" s="67"/>
      <c r="AZ139" s="3">
        <v>11</v>
      </c>
      <c r="BA139" s="3">
        <v>24</v>
      </c>
      <c r="BB139" s="3">
        <v>5</v>
      </c>
      <c r="BC139" s="60">
        <f t="shared" si="108"/>
        <v>29</v>
      </c>
      <c r="BD139" s="67"/>
      <c r="BH139" s="60">
        <f t="shared" si="109"/>
        <v>0</v>
      </c>
      <c r="BI139" s="67"/>
      <c r="BM139" s="60">
        <f t="shared" si="110"/>
        <v>0</v>
      </c>
      <c r="BN139" s="67"/>
    </row>
    <row r="140" spans="1:66" x14ac:dyDescent="0.25">
      <c r="A140" s="56">
        <v>28</v>
      </c>
      <c r="B140" s="78" t="s">
        <v>591</v>
      </c>
      <c r="C140" s="78" t="s">
        <v>119</v>
      </c>
      <c r="D140" s="78" t="s">
        <v>11</v>
      </c>
      <c r="E140" s="56">
        <f t="shared" si="111"/>
        <v>28</v>
      </c>
      <c r="F140" s="56">
        <f t="shared" si="85"/>
        <v>2</v>
      </c>
      <c r="G140" s="67"/>
      <c r="H140" s="60" t="str">
        <f t="shared" si="113"/>
        <v/>
      </c>
      <c r="I140" s="74" t="str">
        <f t="shared" si="87"/>
        <v/>
      </c>
      <c r="J140" s="74">
        <f>IF(AK140="","",AK140)</f>
        <v>28</v>
      </c>
      <c r="K140" s="74" t="str">
        <f t="shared" si="89"/>
        <v/>
      </c>
      <c r="L140" s="74">
        <f t="shared" si="114"/>
        <v>16</v>
      </c>
      <c r="M140" s="74" t="str">
        <f t="shared" si="115"/>
        <v/>
      </c>
      <c r="N140" s="74" t="str">
        <f t="shared" si="116"/>
        <v/>
      </c>
      <c r="O140" s="74" t="str">
        <f t="shared" si="117"/>
        <v/>
      </c>
      <c r="P140" s="67"/>
      <c r="Q140" s="56">
        <f t="shared" si="112"/>
        <v>28</v>
      </c>
      <c r="R140" s="60" t="str">
        <f t="shared" si="95"/>
        <v/>
      </c>
      <c r="S140" s="74" t="str">
        <f t="shared" si="96"/>
        <v/>
      </c>
      <c r="T140" s="74" t="str">
        <f t="shared" si="97"/>
        <v/>
      </c>
      <c r="U140" s="74" t="str">
        <f t="shared" si="98"/>
        <v/>
      </c>
      <c r="V140" s="74" t="str">
        <f t="shared" si="99"/>
        <v/>
      </c>
      <c r="W140" s="74" t="str">
        <f t="shared" si="100"/>
        <v/>
      </c>
      <c r="X140" s="74" t="str">
        <f t="shared" si="101"/>
        <v/>
      </c>
      <c r="Y140" s="74" t="str">
        <f t="shared" si="102"/>
        <v/>
      </c>
      <c r="Z140" s="67"/>
      <c r="AA140" s="60"/>
      <c r="AB140" s="60"/>
      <c r="AC140" s="60"/>
      <c r="AD140" s="60">
        <f t="shared" si="103"/>
        <v>0</v>
      </c>
      <c r="AE140" s="67"/>
      <c r="AF140" s="60"/>
      <c r="AG140" s="60"/>
      <c r="AH140" s="60"/>
      <c r="AI140" s="60">
        <f t="shared" si="104"/>
        <v>0</v>
      </c>
      <c r="AJ140" s="67"/>
      <c r="AK140" s="60">
        <v>28</v>
      </c>
      <c r="AL140" s="60">
        <v>3</v>
      </c>
      <c r="AM140" s="60">
        <v>5</v>
      </c>
      <c r="AN140" s="60">
        <f t="shared" si="105"/>
        <v>8</v>
      </c>
      <c r="AO140" s="67"/>
      <c r="AP140" s="60"/>
      <c r="AQ140" s="60"/>
      <c r="AR140" s="60"/>
      <c r="AS140" s="60">
        <f t="shared" si="106"/>
        <v>0</v>
      </c>
      <c r="AT140" s="67"/>
      <c r="AU140" s="3">
        <v>16</v>
      </c>
      <c r="AV140" s="3">
        <v>15</v>
      </c>
      <c r="AW140" s="3">
        <v>5</v>
      </c>
      <c r="AX140" s="60">
        <f t="shared" si="107"/>
        <v>20</v>
      </c>
      <c r="AY140" s="67"/>
      <c r="BC140" s="60">
        <f t="shared" si="108"/>
        <v>0</v>
      </c>
      <c r="BD140" s="67"/>
      <c r="BH140" s="60">
        <f t="shared" si="109"/>
        <v>0</v>
      </c>
      <c r="BI140" s="67"/>
      <c r="BM140" s="60">
        <f t="shared" si="110"/>
        <v>0</v>
      </c>
      <c r="BN140" s="67"/>
    </row>
    <row r="141" spans="1:66" x14ac:dyDescent="0.25">
      <c r="A141" s="56">
        <f>IF(E141&lt;E140,#REF!,A140)</f>
        <v>28</v>
      </c>
      <c r="B141" s="78" t="s">
        <v>658</v>
      </c>
      <c r="C141" s="78" t="s">
        <v>659</v>
      </c>
      <c r="D141" s="78" t="s">
        <v>615</v>
      </c>
      <c r="E141" s="56">
        <f t="shared" si="111"/>
        <v>28</v>
      </c>
      <c r="F141" s="56">
        <f t="shared" si="85"/>
        <v>2</v>
      </c>
      <c r="G141" s="67"/>
      <c r="H141" s="60" t="str">
        <f t="shared" si="113"/>
        <v/>
      </c>
      <c r="I141" s="74" t="str">
        <f t="shared" si="87"/>
        <v/>
      </c>
      <c r="J141" s="74">
        <f>IF(AK141="","",AK141)</f>
        <v>31</v>
      </c>
      <c r="K141" s="74" t="str">
        <f t="shared" si="89"/>
        <v/>
      </c>
      <c r="L141" s="74" t="str">
        <f t="shared" si="114"/>
        <v/>
      </c>
      <c r="M141" s="74">
        <f t="shared" si="115"/>
        <v>14</v>
      </c>
      <c r="N141" s="74" t="str">
        <f t="shared" si="116"/>
        <v/>
      </c>
      <c r="O141" s="74" t="str">
        <f t="shared" si="117"/>
        <v/>
      </c>
      <c r="P141" s="67"/>
      <c r="Q141" s="56">
        <f t="shared" si="112"/>
        <v>28</v>
      </c>
      <c r="R141" s="60" t="str">
        <f t="shared" si="95"/>
        <v/>
      </c>
      <c r="S141" s="74" t="str">
        <f t="shared" si="96"/>
        <v/>
      </c>
      <c r="T141" s="74" t="str">
        <f t="shared" si="97"/>
        <v/>
      </c>
      <c r="U141" s="74" t="str">
        <f t="shared" si="98"/>
        <v/>
      </c>
      <c r="V141" s="74" t="str">
        <f t="shared" si="99"/>
        <v/>
      </c>
      <c r="W141" s="74" t="str">
        <f t="shared" si="100"/>
        <v/>
      </c>
      <c r="X141" s="74" t="str">
        <f t="shared" si="101"/>
        <v/>
      </c>
      <c r="Y141" s="74" t="str">
        <f t="shared" si="102"/>
        <v/>
      </c>
      <c r="Z141" s="67"/>
      <c r="AD141" s="60">
        <f t="shared" si="103"/>
        <v>0</v>
      </c>
      <c r="AE141" s="67"/>
      <c r="AI141" s="60">
        <f t="shared" si="104"/>
        <v>0</v>
      </c>
      <c r="AJ141" s="67"/>
      <c r="AK141" s="3">
        <v>31</v>
      </c>
      <c r="AL141" s="3">
        <v>0</v>
      </c>
      <c r="AM141" s="3">
        <v>5</v>
      </c>
      <c r="AN141" s="3">
        <f t="shared" si="105"/>
        <v>5</v>
      </c>
      <c r="AO141" s="67"/>
      <c r="AP141" s="60"/>
      <c r="AQ141" s="60"/>
      <c r="AR141" s="60"/>
      <c r="AS141" s="60">
        <f t="shared" si="106"/>
        <v>0</v>
      </c>
      <c r="AT141" s="67"/>
      <c r="AX141" s="60">
        <f t="shared" si="107"/>
        <v>0</v>
      </c>
      <c r="AY141" s="67"/>
      <c r="AZ141" s="3">
        <v>14</v>
      </c>
      <c r="BA141" s="3">
        <v>18</v>
      </c>
      <c r="BB141" s="3">
        <v>5</v>
      </c>
      <c r="BC141" s="60">
        <f t="shared" si="108"/>
        <v>23</v>
      </c>
      <c r="BD141" s="67"/>
      <c r="BH141" s="60">
        <f t="shared" si="109"/>
        <v>0</v>
      </c>
      <c r="BI141" s="67"/>
      <c r="BM141" s="60">
        <f t="shared" si="110"/>
        <v>0</v>
      </c>
      <c r="BN141" s="67"/>
    </row>
    <row r="142" spans="1:66" x14ac:dyDescent="0.25">
      <c r="A142" s="56">
        <v>30</v>
      </c>
      <c r="B142" s="78" t="s">
        <v>593</v>
      </c>
      <c r="C142" s="78" t="s">
        <v>594</v>
      </c>
      <c r="D142" s="78" t="s">
        <v>55</v>
      </c>
      <c r="E142" s="56">
        <f t="shared" si="111"/>
        <v>27</v>
      </c>
      <c r="F142" s="56">
        <f t="shared" si="85"/>
        <v>1</v>
      </c>
      <c r="G142" s="67"/>
      <c r="H142" s="60" t="str">
        <f t="shared" si="113"/>
        <v/>
      </c>
      <c r="I142" s="74" t="str">
        <f t="shared" si="87"/>
        <v/>
      </c>
      <c r="J142" s="74">
        <f>IF(AK142="","",AK142)</f>
        <v>12</v>
      </c>
      <c r="K142" s="74" t="str">
        <f t="shared" si="89"/>
        <v/>
      </c>
      <c r="L142" s="74" t="str">
        <f t="shared" si="114"/>
        <v/>
      </c>
      <c r="M142" s="74" t="str">
        <f t="shared" si="115"/>
        <v/>
      </c>
      <c r="N142" s="74" t="str">
        <f t="shared" si="116"/>
        <v/>
      </c>
      <c r="O142" s="74" t="str">
        <f t="shared" si="117"/>
        <v/>
      </c>
      <c r="P142" s="67"/>
      <c r="Q142" s="56">
        <f t="shared" si="112"/>
        <v>27</v>
      </c>
      <c r="R142" s="60" t="str">
        <f t="shared" si="95"/>
        <v/>
      </c>
      <c r="S142" s="74" t="str">
        <f t="shared" si="96"/>
        <v/>
      </c>
      <c r="T142" s="74" t="str">
        <f t="shared" si="97"/>
        <v/>
      </c>
      <c r="U142" s="74" t="str">
        <f t="shared" si="98"/>
        <v/>
      </c>
      <c r="V142" s="74" t="str">
        <f t="shared" si="99"/>
        <v/>
      </c>
      <c r="W142" s="74" t="str">
        <f t="shared" si="100"/>
        <v/>
      </c>
      <c r="X142" s="74" t="str">
        <f t="shared" si="101"/>
        <v/>
      </c>
      <c r="Y142" s="74" t="str">
        <f t="shared" si="102"/>
        <v/>
      </c>
      <c r="Z142" s="67"/>
      <c r="AA142" s="60"/>
      <c r="AB142" s="60"/>
      <c r="AC142" s="60"/>
      <c r="AD142" s="60">
        <f t="shared" si="103"/>
        <v>0</v>
      </c>
      <c r="AE142" s="67"/>
      <c r="AF142" s="60"/>
      <c r="AG142" s="60"/>
      <c r="AH142" s="60"/>
      <c r="AI142" s="60">
        <f t="shared" si="104"/>
        <v>0</v>
      </c>
      <c r="AJ142" s="67"/>
      <c r="AK142" s="60">
        <v>12</v>
      </c>
      <c r="AL142" s="60">
        <v>22</v>
      </c>
      <c r="AM142" s="60">
        <v>5</v>
      </c>
      <c r="AN142" s="60">
        <f t="shared" si="105"/>
        <v>27</v>
      </c>
      <c r="AO142" s="67"/>
      <c r="AP142" s="60"/>
      <c r="AQ142" s="60"/>
      <c r="AR142" s="60"/>
      <c r="AS142" s="60">
        <f t="shared" si="106"/>
        <v>0</v>
      </c>
      <c r="AT142" s="67"/>
      <c r="AU142" s="60"/>
      <c r="AV142" s="60"/>
      <c r="AW142" s="60"/>
      <c r="AX142" s="60">
        <f t="shared" si="107"/>
        <v>0</v>
      </c>
      <c r="AY142" s="67"/>
      <c r="AZ142" s="60"/>
      <c r="BA142" s="60"/>
      <c r="BB142" s="60"/>
      <c r="BC142" s="60">
        <f t="shared" si="108"/>
        <v>0</v>
      </c>
      <c r="BD142" s="67"/>
      <c r="BE142" s="60"/>
      <c r="BF142" s="60"/>
      <c r="BG142" s="60"/>
      <c r="BH142" s="60">
        <f t="shared" si="109"/>
        <v>0</v>
      </c>
      <c r="BI142" s="67"/>
      <c r="BJ142" s="60"/>
      <c r="BK142" s="60"/>
      <c r="BL142" s="60"/>
      <c r="BM142" s="60">
        <f t="shared" si="110"/>
        <v>0</v>
      </c>
      <c r="BN142" s="67"/>
    </row>
    <row r="143" spans="1:66" x14ac:dyDescent="0.25">
      <c r="A143" s="56">
        <f>IF(E143&lt;E142,#REF!,A142)</f>
        <v>30</v>
      </c>
      <c r="B143" s="78" t="s">
        <v>194</v>
      </c>
      <c r="C143" s="78" t="s">
        <v>701</v>
      </c>
      <c r="D143" s="78" t="s">
        <v>55</v>
      </c>
      <c r="E143" s="56">
        <f t="shared" si="111"/>
        <v>27</v>
      </c>
      <c r="F143" s="56">
        <f t="shared" si="85"/>
        <v>1</v>
      </c>
      <c r="G143" s="67"/>
      <c r="H143" s="60" t="str">
        <f t="shared" si="113"/>
        <v/>
      </c>
      <c r="I143" s="74" t="str">
        <f t="shared" si="87"/>
        <v/>
      </c>
      <c r="J143" s="74"/>
      <c r="K143" s="74" t="str">
        <f t="shared" si="89"/>
        <v/>
      </c>
      <c r="L143" s="74" t="str">
        <f t="shared" si="114"/>
        <v/>
      </c>
      <c r="M143" s="74">
        <f t="shared" si="115"/>
        <v>12</v>
      </c>
      <c r="N143" s="74" t="str">
        <f t="shared" si="116"/>
        <v/>
      </c>
      <c r="O143" s="74" t="str">
        <f t="shared" si="117"/>
        <v/>
      </c>
      <c r="P143" s="67"/>
      <c r="Q143" s="56">
        <f t="shared" si="112"/>
        <v>27</v>
      </c>
      <c r="R143" s="60" t="str">
        <f t="shared" si="95"/>
        <v/>
      </c>
      <c r="S143" s="74" t="str">
        <f t="shared" si="96"/>
        <v/>
      </c>
      <c r="T143" s="74" t="str">
        <f t="shared" si="97"/>
        <v/>
      </c>
      <c r="U143" s="74" t="str">
        <f t="shared" si="98"/>
        <v/>
      </c>
      <c r="V143" s="74" t="str">
        <f t="shared" si="99"/>
        <v/>
      </c>
      <c r="W143" s="74" t="str">
        <f t="shared" si="100"/>
        <v/>
      </c>
      <c r="X143" s="74" t="str">
        <f t="shared" si="101"/>
        <v/>
      </c>
      <c r="Y143" s="74" t="str">
        <f t="shared" si="102"/>
        <v/>
      </c>
      <c r="Z143" s="67"/>
      <c r="AD143" s="60">
        <f t="shared" si="103"/>
        <v>0</v>
      </c>
      <c r="AE143" s="67"/>
      <c r="AI143" s="60">
        <f t="shared" si="104"/>
        <v>0</v>
      </c>
      <c r="AJ143" s="67"/>
      <c r="AN143" s="3">
        <f t="shared" si="105"/>
        <v>0</v>
      </c>
      <c r="AO143" s="67"/>
      <c r="AP143" s="60"/>
      <c r="AQ143" s="60"/>
      <c r="AR143" s="60"/>
      <c r="AS143" s="60">
        <f t="shared" si="106"/>
        <v>0</v>
      </c>
      <c r="AT143" s="67"/>
      <c r="AX143" s="60">
        <f t="shared" si="107"/>
        <v>0</v>
      </c>
      <c r="AY143" s="67"/>
      <c r="AZ143" s="3">
        <v>12</v>
      </c>
      <c r="BA143" s="3">
        <v>22</v>
      </c>
      <c r="BB143" s="3">
        <v>5</v>
      </c>
      <c r="BC143" s="60">
        <f t="shared" si="108"/>
        <v>27</v>
      </c>
      <c r="BD143" s="67"/>
      <c r="BH143" s="60">
        <f t="shared" si="109"/>
        <v>0</v>
      </c>
      <c r="BI143" s="67"/>
      <c r="BM143" s="60">
        <f t="shared" si="110"/>
        <v>0</v>
      </c>
      <c r="BN143" s="67"/>
    </row>
    <row r="144" spans="1:66" x14ac:dyDescent="0.25">
      <c r="A144" s="56">
        <v>32</v>
      </c>
      <c r="B144" s="78" t="s">
        <v>219</v>
      </c>
      <c r="C144" s="78" t="s">
        <v>105</v>
      </c>
      <c r="D144" s="78" t="s">
        <v>249</v>
      </c>
      <c r="E144" s="56">
        <f t="shared" si="111"/>
        <v>26</v>
      </c>
      <c r="F144" s="56">
        <f t="shared" si="85"/>
        <v>2</v>
      </c>
      <c r="G144" s="67"/>
      <c r="H144" s="60" t="str">
        <f t="shared" si="113"/>
        <v/>
      </c>
      <c r="I144" s="74" t="str">
        <f t="shared" si="87"/>
        <v/>
      </c>
      <c r="J144" s="74">
        <f>IF(AK144="","",AK144)</f>
        <v>20</v>
      </c>
      <c r="K144" s="74" t="str">
        <f t="shared" si="89"/>
        <v/>
      </c>
      <c r="L144" s="74" t="str">
        <f t="shared" si="114"/>
        <v/>
      </c>
      <c r="M144" s="74">
        <f t="shared" si="115"/>
        <v>26</v>
      </c>
      <c r="N144" s="74" t="str">
        <f t="shared" si="116"/>
        <v/>
      </c>
      <c r="O144" s="74" t="str">
        <f t="shared" si="117"/>
        <v/>
      </c>
      <c r="P144" s="67"/>
      <c r="Q144" s="56">
        <f t="shared" si="112"/>
        <v>26</v>
      </c>
      <c r="R144" s="60" t="str">
        <f t="shared" si="95"/>
        <v/>
      </c>
      <c r="S144" s="74" t="str">
        <f t="shared" si="96"/>
        <v/>
      </c>
      <c r="T144" s="74" t="str">
        <f t="shared" si="97"/>
        <v/>
      </c>
      <c r="U144" s="74" t="str">
        <f t="shared" si="98"/>
        <v/>
      </c>
      <c r="V144" s="74" t="str">
        <f t="shared" si="99"/>
        <v/>
      </c>
      <c r="W144" s="74" t="str">
        <f t="shared" si="100"/>
        <v/>
      </c>
      <c r="X144" s="74" t="str">
        <f t="shared" si="101"/>
        <v/>
      </c>
      <c r="Y144" s="74" t="str">
        <f t="shared" si="102"/>
        <v/>
      </c>
      <c r="Z144" s="67"/>
      <c r="AA144" s="60"/>
      <c r="AB144" s="60"/>
      <c r="AC144" s="60"/>
      <c r="AD144" s="60">
        <f t="shared" si="103"/>
        <v>0</v>
      </c>
      <c r="AE144" s="67"/>
      <c r="AF144" s="60"/>
      <c r="AG144" s="60"/>
      <c r="AH144" s="60"/>
      <c r="AI144" s="60">
        <f t="shared" si="104"/>
        <v>0</v>
      </c>
      <c r="AJ144" s="67"/>
      <c r="AK144" s="60">
        <v>20</v>
      </c>
      <c r="AL144" s="60">
        <v>11</v>
      </c>
      <c r="AM144" s="60">
        <v>5</v>
      </c>
      <c r="AN144" s="60">
        <f t="shared" si="105"/>
        <v>16</v>
      </c>
      <c r="AO144" s="67"/>
      <c r="AP144" s="60"/>
      <c r="AQ144" s="60"/>
      <c r="AR144" s="60"/>
      <c r="AS144" s="60">
        <f t="shared" si="106"/>
        <v>0</v>
      </c>
      <c r="AT144" s="67"/>
      <c r="AU144" s="60"/>
      <c r="AV144" s="60"/>
      <c r="AW144" s="60"/>
      <c r="AX144" s="60">
        <f t="shared" si="107"/>
        <v>0</v>
      </c>
      <c r="AY144" s="67"/>
      <c r="AZ144" s="60">
        <v>26</v>
      </c>
      <c r="BA144" s="60">
        <v>5</v>
      </c>
      <c r="BB144" s="60">
        <v>5</v>
      </c>
      <c r="BC144" s="60">
        <f t="shared" si="108"/>
        <v>10</v>
      </c>
      <c r="BD144" s="67"/>
      <c r="BE144" s="60"/>
      <c r="BF144" s="60"/>
      <c r="BG144" s="60"/>
      <c r="BH144" s="60">
        <f t="shared" si="109"/>
        <v>0</v>
      </c>
      <c r="BI144" s="67"/>
      <c r="BJ144" s="60"/>
      <c r="BK144" s="60"/>
      <c r="BL144" s="60"/>
      <c r="BM144" s="60">
        <f t="shared" si="110"/>
        <v>0</v>
      </c>
      <c r="BN144" s="67"/>
    </row>
    <row r="145" spans="1:66" ht="30" x14ac:dyDescent="0.25">
      <c r="A145" s="56">
        <f>IF(E145&lt;E144,#REF!,A144)</f>
        <v>32</v>
      </c>
      <c r="B145" s="78" t="s">
        <v>672</v>
      </c>
      <c r="C145" s="78" t="s">
        <v>673</v>
      </c>
      <c r="D145" s="78" t="s">
        <v>531</v>
      </c>
      <c r="E145" s="56">
        <f t="shared" si="111"/>
        <v>26</v>
      </c>
      <c r="F145" s="56">
        <f t="shared" ref="F145:F161" si="118">COUNT(AC145,AH145,AM145,AR145,AW145,BB145,BG145,BL145)</f>
        <v>2</v>
      </c>
      <c r="G145" s="67"/>
      <c r="K145" s="18">
        <f t="shared" ref="K145:K161" si="119">IF(AP145="","",AP145)</f>
        <v>21</v>
      </c>
      <c r="P145" s="67"/>
      <c r="Q145" s="56">
        <f>AD145+AI145+AN145+AS145+AX145+BC145+BH145</f>
        <v>26</v>
      </c>
      <c r="R145" s="60" t="str">
        <f t="shared" ref="R145:R161" si="120">IF($F145&gt;=5,IF(AB145="","",AB145),"")</f>
        <v/>
      </c>
      <c r="S145" s="74" t="str">
        <f t="shared" ref="S145:S161" si="121">IF($F145&gt;=5,IF(AG145="","",AG145),"")</f>
        <v/>
      </c>
      <c r="T145" s="74" t="str">
        <f t="shared" ref="T145:T161" si="122">IF($F145&gt;=5,IF(AL145="","",AL145),"")</f>
        <v/>
      </c>
      <c r="U145" s="74" t="str">
        <f t="shared" ref="U145:U161" si="123">IF($F145&gt;=5,IF(AQ145="","",AQ145),"")</f>
        <v/>
      </c>
      <c r="V145" s="74" t="str">
        <f t="shared" ref="V145:V161" si="124">IF($F145&gt;=5,IF(AV145="","",AV145),"")</f>
        <v/>
      </c>
      <c r="W145" s="74" t="str">
        <f t="shared" ref="W145:W161" si="125">IF($F145&gt;=5,IF(BA145="","",BA145),"")</f>
        <v/>
      </c>
      <c r="X145" s="74" t="str">
        <f t="shared" ref="X145:X161" si="126">IF($F145&gt;=5,IF(BF145="","",BF145),"")</f>
        <v/>
      </c>
      <c r="Y145" s="74" t="str">
        <f t="shared" ref="Y145:Y161" si="127">IF($F145&gt;=5,IF(BK145="","",BK145),"")</f>
        <v/>
      </c>
      <c r="Z145" s="67"/>
      <c r="AA145" s="60"/>
      <c r="AB145" s="60"/>
      <c r="AC145" s="60"/>
      <c r="AD145" s="60">
        <f t="shared" ref="AD145:AD161" si="128">AB145+AC145</f>
        <v>0</v>
      </c>
      <c r="AE145" s="67"/>
      <c r="AF145" s="68"/>
      <c r="AG145" s="60"/>
      <c r="AH145" s="60"/>
      <c r="AI145" s="60">
        <f t="shared" ref="AI145:AI161" si="129">AG145+AH145</f>
        <v>0</v>
      </c>
      <c r="AJ145" s="67"/>
      <c r="AK145" s="60"/>
      <c r="AL145" s="60"/>
      <c r="AM145" s="60"/>
      <c r="AN145" s="60">
        <f t="shared" ref="AN145:AN161" si="130">AL145+AM145</f>
        <v>0</v>
      </c>
      <c r="AO145" s="67"/>
      <c r="AP145" s="3">
        <v>21</v>
      </c>
      <c r="AQ145" s="3">
        <v>10</v>
      </c>
      <c r="AR145" s="3">
        <v>5</v>
      </c>
      <c r="AS145" s="60">
        <f t="shared" ref="AS145:AS161" si="131">AQ145+AR145</f>
        <v>15</v>
      </c>
      <c r="AT145" s="67"/>
      <c r="AU145" s="60"/>
      <c r="AV145" s="60"/>
      <c r="AW145" s="60"/>
      <c r="AX145" s="60">
        <f t="shared" ref="AX145:AX161" si="132">AV145+AW145</f>
        <v>0</v>
      </c>
      <c r="AY145" s="67"/>
      <c r="AZ145" s="60">
        <v>25</v>
      </c>
      <c r="BA145" s="60">
        <v>6</v>
      </c>
      <c r="BB145" s="60">
        <v>5</v>
      </c>
      <c r="BC145" s="60">
        <f t="shared" ref="BC145:BC161" si="133">BA145+BB145</f>
        <v>11</v>
      </c>
      <c r="BD145" s="67"/>
      <c r="BE145" s="60"/>
      <c r="BF145" s="60"/>
      <c r="BG145" s="60"/>
      <c r="BH145" s="60">
        <f t="shared" ref="BH145:BH161" si="134">BF145+BG145</f>
        <v>0</v>
      </c>
      <c r="BI145" s="67"/>
      <c r="BJ145" s="60"/>
      <c r="BK145" s="60"/>
      <c r="BL145" s="60"/>
      <c r="BM145" s="60">
        <f t="shared" ref="BM145:BM161" si="135">BK145+BL145</f>
        <v>0</v>
      </c>
      <c r="BN145" s="67"/>
    </row>
    <row r="146" spans="1:66" x14ac:dyDescent="0.25">
      <c r="A146" s="56">
        <v>34</v>
      </c>
      <c r="B146" s="78" t="s">
        <v>597</v>
      </c>
      <c r="C146" s="78" t="s">
        <v>598</v>
      </c>
      <c r="D146" s="78" t="s">
        <v>249</v>
      </c>
      <c r="E146" s="56">
        <f t="shared" si="111"/>
        <v>22</v>
      </c>
      <c r="F146" s="56">
        <f t="shared" si="118"/>
        <v>2</v>
      </c>
      <c r="G146" s="67"/>
      <c r="H146" s="60" t="str">
        <f t="shared" ref="H146:H151" si="136">IF(AA146="","",AA146)</f>
        <v/>
      </c>
      <c r="I146" s="74" t="str">
        <f t="shared" ref="I146:I151" si="137">IF(AF146="","",AF146)</f>
        <v/>
      </c>
      <c r="J146" s="74">
        <f>IF(AK146="","",AK146)</f>
        <v>26</v>
      </c>
      <c r="K146" s="74" t="str">
        <f t="shared" si="119"/>
        <v/>
      </c>
      <c r="L146" s="74" t="str">
        <f>IF(AU146="","",AU146)</f>
        <v/>
      </c>
      <c r="M146" s="74">
        <f>IF(AZ146="","",AZ146)</f>
        <v>24</v>
      </c>
      <c r="N146" s="74" t="str">
        <f>IF(BE146="","",BE146)</f>
        <v/>
      </c>
      <c r="O146" s="74" t="str">
        <f>IF(BJ146="","",BJ146)</f>
        <v/>
      </c>
      <c r="P146" s="67"/>
      <c r="Q146" s="56">
        <f>AD146+AI146+AN146+AS146+AX146+BC146+BH146+BM146</f>
        <v>22</v>
      </c>
      <c r="R146" s="60" t="str">
        <f t="shared" si="120"/>
        <v/>
      </c>
      <c r="S146" s="74" t="str">
        <f t="shared" si="121"/>
        <v/>
      </c>
      <c r="T146" s="74" t="str">
        <f t="shared" si="122"/>
        <v/>
      </c>
      <c r="U146" s="74" t="str">
        <f t="shared" si="123"/>
        <v/>
      </c>
      <c r="V146" s="74" t="str">
        <f t="shared" si="124"/>
        <v/>
      </c>
      <c r="W146" s="74" t="str">
        <f t="shared" si="125"/>
        <v/>
      </c>
      <c r="X146" s="74" t="str">
        <f t="shared" si="126"/>
        <v/>
      </c>
      <c r="Y146" s="74" t="str">
        <f t="shared" si="127"/>
        <v/>
      </c>
      <c r="Z146" s="67"/>
      <c r="AA146" s="60"/>
      <c r="AB146" s="60"/>
      <c r="AC146" s="60"/>
      <c r="AD146" s="60">
        <f t="shared" si="128"/>
        <v>0</v>
      </c>
      <c r="AE146" s="67"/>
      <c r="AF146" s="60"/>
      <c r="AG146" s="60"/>
      <c r="AH146" s="60"/>
      <c r="AI146" s="60">
        <f t="shared" si="129"/>
        <v>0</v>
      </c>
      <c r="AJ146" s="67"/>
      <c r="AK146" s="60">
        <v>26</v>
      </c>
      <c r="AL146" s="60">
        <v>5</v>
      </c>
      <c r="AM146" s="60">
        <v>5</v>
      </c>
      <c r="AN146" s="60">
        <f t="shared" si="130"/>
        <v>10</v>
      </c>
      <c r="AO146" s="67"/>
      <c r="AP146" s="60"/>
      <c r="AQ146" s="60"/>
      <c r="AR146" s="60"/>
      <c r="AS146" s="60">
        <f t="shared" si="131"/>
        <v>0</v>
      </c>
      <c r="AT146" s="67"/>
      <c r="AU146" s="60"/>
      <c r="AV146" s="60"/>
      <c r="AW146" s="60"/>
      <c r="AX146" s="60">
        <f t="shared" si="132"/>
        <v>0</v>
      </c>
      <c r="AY146" s="67"/>
      <c r="AZ146" s="60">
        <v>24</v>
      </c>
      <c r="BA146" s="60">
        <v>7</v>
      </c>
      <c r="BB146" s="60">
        <v>5</v>
      </c>
      <c r="BC146" s="60">
        <f t="shared" si="133"/>
        <v>12</v>
      </c>
      <c r="BD146" s="67"/>
      <c r="BE146" s="60"/>
      <c r="BF146" s="60"/>
      <c r="BG146" s="60"/>
      <c r="BH146" s="60">
        <f t="shared" si="134"/>
        <v>0</v>
      </c>
      <c r="BI146" s="67"/>
      <c r="BJ146" s="60"/>
      <c r="BK146" s="60"/>
      <c r="BL146" s="60"/>
      <c r="BM146" s="60">
        <f t="shared" si="135"/>
        <v>0</v>
      </c>
      <c r="BN146" s="67"/>
    </row>
    <row r="147" spans="1:66" x14ac:dyDescent="0.25">
      <c r="A147" s="56">
        <v>35</v>
      </c>
      <c r="B147" s="78" t="s">
        <v>588</v>
      </c>
      <c r="C147" s="78" t="s">
        <v>589</v>
      </c>
      <c r="D147" s="78" t="s">
        <v>11</v>
      </c>
      <c r="E147" s="56">
        <f t="shared" si="111"/>
        <v>21</v>
      </c>
      <c r="F147" s="56">
        <f t="shared" si="118"/>
        <v>1</v>
      </c>
      <c r="G147" s="67"/>
      <c r="H147" s="60" t="str">
        <f t="shared" si="136"/>
        <v/>
      </c>
      <c r="I147" s="74" t="str">
        <f t="shared" si="137"/>
        <v/>
      </c>
      <c r="J147" s="74">
        <f>IF(AK147="","",AK147)</f>
        <v>15</v>
      </c>
      <c r="K147" s="74" t="str">
        <f t="shared" si="119"/>
        <v/>
      </c>
      <c r="L147" s="74" t="str">
        <f>IF(AU147="","",AU147)</f>
        <v/>
      </c>
      <c r="M147" s="74" t="str">
        <f>IF(AZ147="","",AZ147)</f>
        <v/>
      </c>
      <c r="N147" s="74" t="str">
        <f>IF(BE147="","",BE147)</f>
        <v/>
      </c>
      <c r="O147" s="74" t="str">
        <f>IF(BJ147="","",BJ147)</f>
        <v/>
      </c>
      <c r="P147" s="67"/>
      <c r="Q147" s="56">
        <f>AD147+AI147+AN147+AS147+AX147+BC147+BH147+BM147</f>
        <v>21</v>
      </c>
      <c r="R147" s="60" t="str">
        <f t="shared" si="120"/>
        <v/>
      </c>
      <c r="S147" s="74" t="str">
        <f t="shared" si="121"/>
        <v/>
      </c>
      <c r="T147" s="74" t="str">
        <f t="shared" si="122"/>
        <v/>
      </c>
      <c r="U147" s="74" t="str">
        <f t="shared" si="123"/>
        <v/>
      </c>
      <c r="V147" s="74" t="str">
        <f t="shared" si="124"/>
        <v/>
      </c>
      <c r="W147" s="74" t="str">
        <f t="shared" si="125"/>
        <v/>
      </c>
      <c r="X147" s="74" t="str">
        <f t="shared" si="126"/>
        <v/>
      </c>
      <c r="Y147" s="74" t="str">
        <f t="shared" si="127"/>
        <v/>
      </c>
      <c r="Z147" s="67"/>
      <c r="AA147" s="60"/>
      <c r="AB147" s="60"/>
      <c r="AC147" s="60"/>
      <c r="AD147" s="60">
        <f t="shared" si="128"/>
        <v>0</v>
      </c>
      <c r="AE147" s="67"/>
      <c r="AF147" s="60"/>
      <c r="AG147" s="60"/>
      <c r="AH147" s="60"/>
      <c r="AI147" s="60">
        <f t="shared" si="129"/>
        <v>0</v>
      </c>
      <c r="AJ147" s="67"/>
      <c r="AK147" s="60">
        <v>15</v>
      </c>
      <c r="AL147" s="60">
        <v>16</v>
      </c>
      <c r="AM147" s="60">
        <v>5</v>
      </c>
      <c r="AN147" s="60">
        <f t="shared" si="130"/>
        <v>21</v>
      </c>
      <c r="AO147" s="67"/>
      <c r="AP147" s="60"/>
      <c r="AQ147" s="60"/>
      <c r="AR147" s="60"/>
      <c r="AS147" s="60">
        <f t="shared" si="131"/>
        <v>0</v>
      </c>
      <c r="AT147" s="67"/>
      <c r="AU147" s="60"/>
      <c r="AV147" s="60"/>
      <c r="AW147" s="60"/>
      <c r="AX147" s="60">
        <f t="shared" si="132"/>
        <v>0</v>
      </c>
      <c r="AY147" s="67"/>
      <c r="AZ147" s="60"/>
      <c r="BA147" s="60"/>
      <c r="BB147" s="60"/>
      <c r="BC147" s="60">
        <f t="shared" si="133"/>
        <v>0</v>
      </c>
      <c r="BD147" s="67"/>
      <c r="BE147" s="60"/>
      <c r="BF147" s="60"/>
      <c r="BG147" s="60"/>
      <c r="BH147" s="60">
        <f t="shared" si="134"/>
        <v>0</v>
      </c>
      <c r="BI147" s="67"/>
      <c r="BJ147" s="60"/>
      <c r="BK147" s="60"/>
      <c r="BL147" s="60"/>
      <c r="BM147" s="60">
        <f t="shared" si="135"/>
        <v>0</v>
      </c>
      <c r="BN147" s="67"/>
    </row>
    <row r="148" spans="1:66" x14ac:dyDescent="0.25">
      <c r="A148" s="56">
        <v>36</v>
      </c>
      <c r="B148" s="78" t="s">
        <v>657</v>
      </c>
      <c r="C148" s="78" t="s">
        <v>66</v>
      </c>
      <c r="D148" s="78" t="s">
        <v>614</v>
      </c>
      <c r="E148" s="56">
        <f t="shared" si="111"/>
        <v>20</v>
      </c>
      <c r="F148" s="56">
        <f t="shared" si="118"/>
        <v>1</v>
      </c>
      <c r="G148" s="67"/>
      <c r="H148" s="60" t="str">
        <f t="shared" si="136"/>
        <v/>
      </c>
      <c r="I148" s="74" t="str">
        <f t="shared" si="137"/>
        <v/>
      </c>
      <c r="J148" s="74">
        <f>IF(AK148="","",AK148)</f>
        <v>16</v>
      </c>
      <c r="K148" s="74" t="str">
        <f t="shared" si="119"/>
        <v/>
      </c>
      <c r="L148" s="74" t="str">
        <f>IF(AU148="","",AU148)</f>
        <v/>
      </c>
      <c r="M148" s="74" t="str">
        <f>IF(AZ148="","",AZ148)</f>
        <v/>
      </c>
      <c r="N148" s="74" t="str">
        <f>IF(BE148="","",BE148)</f>
        <v/>
      </c>
      <c r="O148" s="74" t="str">
        <f>IF(BJ148="","",BJ148)</f>
        <v/>
      </c>
      <c r="P148" s="67"/>
      <c r="Q148" s="56">
        <f>AD148+AI148+AN148+AS148+AX148+BC148+BH148+BM148</f>
        <v>20</v>
      </c>
      <c r="R148" s="60" t="str">
        <f t="shared" si="120"/>
        <v/>
      </c>
      <c r="S148" s="74" t="str">
        <f t="shared" si="121"/>
        <v/>
      </c>
      <c r="T148" s="74" t="str">
        <f t="shared" si="122"/>
        <v/>
      </c>
      <c r="U148" s="74" t="str">
        <f t="shared" si="123"/>
        <v/>
      </c>
      <c r="V148" s="74" t="str">
        <f t="shared" si="124"/>
        <v/>
      </c>
      <c r="W148" s="74" t="str">
        <f t="shared" si="125"/>
        <v/>
      </c>
      <c r="X148" s="74" t="str">
        <f t="shared" si="126"/>
        <v/>
      </c>
      <c r="Y148" s="74" t="str">
        <f t="shared" si="127"/>
        <v/>
      </c>
      <c r="Z148" s="67"/>
      <c r="AD148" s="60">
        <f t="shared" si="128"/>
        <v>0</v>
      </c>
      <c r="AE148" s="67"/>
      <c r="AI148" s="60">
        <f t="shared" si="129"/>
        <v>0</v>
      </c>
      <c r="AJ148" s="67"/>
      <c r="AK148" s="3">
        <v>16</v>
      </c>
      <c r="AL148" s="3">
        <v>15</v>
      </c>
      <c r="AM148" s="3">
        <v>5</v>
      </c>
      <c r="AN148" s="60">
        <f t="shared" si="130"/>
        <v>20</v>
      </c>
      <c r="AO148" s="67"/>
      <c r="AP148" s="60"/>
      <c r="AQ148" s="60"/>
      <c r="AR148" s="60"/>
      <c r="AS148" s="60">
        <f t="shared" si="131"/>
        <v>0</v>
      </c>
      <c r="AT148" s="67"/>
      <c r="AX148" s="60">
        <f t="shared" si="132"/>
        <v>0</v>
      </c>
      <c r="AY148" s="67"/>
      <c r="BC148" s="60">
        <f t="shared" si="133"/>
        <v>0</v>
      </c>
      <c r="BD148" s="67"/>
      <c r="BH148" s="60">
        <f t="shared" si="134"/>
        <v>0</v>
      </c>
      <c r="BI148" s="67"/>
      <c r="BM148" s="60">
        <f t="shared" si="135"/>
        <v>0</v>
      </c>
      <c r="BN148" s="67"/>
    </row>
    <row r="149" spans="1:66" x14ac:dyDescent="0.25">
      <c r="A149" s="56">
        <v>37</v>
      </c>
      <c r="B149" s="78" t="s">
        <v>117</v>
      </c>
      <c r="C149" s="78" t="s">
        <v>702</v>
      </c>
      <c r="D149" s="78" t="s">
        <v>249</v>
      </c>
      <c r="E149" s="56">
        <f t="shared" si="111"/>
        <v>19</v>
      </c>
      <c r="F149" s="56">
        <f t="shared" si="118"/>
        <v>1</v>
      </c>
      <c r="G149" s="67"/>
      <c r="H149" s="60" t="str">
        <f t="shared" si="136"/>
        <v/>
      </c>
      <c r="I149" s="74" t="str">
        <f t="shared" si="137"/>
        <v/>
      </c>
      <c r="J149" s="74"/>
      <c r="K149" s="74" t="str">
        <f t="shared" si="119"/>
        <v/>
      </c>
      <c r="L149" s="74" t="str">
        <f>IF(AU149="","",AU149)</f>
        <v/>
      </c>
      <c r="M149" s="74">
        <f>IF(AZ149="","",AZ149)</f>
        <v>17</v>
      </c>
      <c r="N149" s="74" t="str">
        <f>IF(BE149="","",BE149)</f>
        <v/>
      </c>
      <c r="O149" s="74" t="str">
        <f>IF(BJ149="","",BJ149)</f>
        <v/>
      </c>
      <c r="P149" s="67"/>
      <c r="Q149" s="56">
        <f>AD149+AI149+AN149+AS149+AX149+BC149+BH149+BM149</f>
        <v>19</v>
      </c>
      <c r="R149" s="60" t="str">
        <f t="shared" si="120"/>
        <v/>
      </c>
      <c r="S149" s="74" t="str">
        <f t="shared" si="121"/>
        <v/>
      </c>
      <c r="T149" s="74" t="str">
        <f t="shared" si="122"/>
        <v/>
      </c>
      <c r="U149" s="74" t="str">
        <f t="shared" si="123"/>
        <v/>
      </c>
      <c r="V149" s="74" t="str">
        <f t="shared" si="124"/>
        <v/>
      </c>
      <c r="W149" s="74" t="str">
        <f t="shared" si="125"/>
        <v/>
      </c>
      <c r="X149" s="74" t="str">
        <f t="shared" si="126"/>
        <v/>
      </c>
      <c r="Y149" s="74" t="str">
        <f t="shared" si="127"/>
        <v/>
      </c>
      <c r="Z149" s="67"/>
      <c r="AD149" s="60">
        <f t="shared" si="128"/>
        <v>0</v>
      </c>
      <c r="AE149" s="67"/>
      <c r="AI149" s="60">
        <f t="shared" si="129"/>
        <v>0</v>
      </c>
      <c r="AJ149" s="67"/>
      <c r="AN149" s="3">
        <f t="shared" si="130"/>
        <v>0</v>
      </c>
      <c r="AO149" s="67"/>
      <c r="AP149" s="60"/>
      <c r="AQ149" s="60"/>
      <c r="AR149" s="60"/>
      <c r="AS149" s="60">
        <f t="shared" si="131"/>
        <v>0</v>
      </c>
      <c r="AT149" s="67"/>
      <c r="AX149" s="60">
        <f t="shared" si="132"/>
        <v>0</v>
      </c>
      <c r="AY149" s="67"/>
      <c r="AZ149" s="3">
        <v>17</v>
      </c>
      <c r="BA149" s="3">
        <v>14</v>
      </c>
      <c r="BB149" s="3">
        <v>5</v>
      </c>
      <c r="BC149" s="60">
        <f t="shared" si="133"/>
        <v>19</v>
      </c>
      <c r="BD149" s="67"/>
      <c r="BH149" s="60">
        <f t="shared" si="134"/>
        <v>0</v>
      </c>
      <c r="BI149" s="67"/>
      <c r="BM149" s="60">
        <f t="shared" si="135"/>
        <v>0</v>
      </c>
      <c r="BN149" s="67"/>
    </row>
    <row r="150" spans="1:66" x14ac:dyDescent="0.25">
      <c r="A150" s="56">
        <v>38</v>
      </c>
      <c r="B150" s="80" t="s">
        <v>668</v>
      </c>
      <c r="C150" s="80" t="s">
        <v>669</v>
      </c>
      <c r="D150" s="80" t="s">
        <v>242</v>
      </c>
      <c r="E150" s="56">
        <f t="shared" si="111"/>
        <v>17</v>
      </c>
      <c r="F150" s="56">
        <f t="shared" si="118"/>
        <v>1</v>
      </c>
      <c r="G150" s="67"/>
      <c r="H150" s="60" t="str">
        <f t="shared" si="136"/>
        <v/>
      </c>
      <c r="I150" s="60" t="str">
        <f t="shared" si="137"/>
        <v/>
      </c>
      <c r="J150" s="60" t="str">
        <f>IF(AK150="","",AK150)</f>
        <v/>
      </c>
      <c r="K150" s="60">
        <f t="shared" si="119"/>
        <v>19</v>
      </c>
      <c r="L150" s="60">
        <f>IF(AQ150="","",AQ150)</f>
        <v>12</v>
      </c>
      <c r="M150" s="60" t="str">
        <f>IF(AU150="","",AU150)</f>
        <v/>
      </c>
      <c r="N150" s="60" t="str">
        <f>IF(AZ150="","",AZ150)</f>
        <v/>
      </c>
      <c r="O150" s="60" t="str">
        <f>IF(BE150="","",BE150)</f>
        <v/>
      </c>
      <c r="P150" s="67"/>
      <c r="Q150" s="56">
        <f>AD150+AI150+AN150+AS150+AX150+BC150+BH150</f>
        <v>17</v>
      </c>
      <c r="R150" s="60" t="str">
        <f t="shared" si="120"/>
        <v/>
      </c>
      <c r="S150" s="74" t="str">
        <f t="shared" si="121"/>
        <v/>
      </c>
      <c r="T150" s="74" t="str">
        <f t="shared" si="122"/>
        <v/>
      </c>
      <c r="U150" s="74" t="str">
        <f t="shared" si="123"/>
        <v/>
      </c>
      <c r="V150" s="74" t="str">
        <f t="shared" si="124"/>
        <v/>
      </c>
      <c r="W150" s="74" t="str">
        <f t="shared" si="125"/>
        <v/>
      </c>
      <c r="X150" s="74" t="str">
        <f t="shared" si="126"/>
        <v/>
      </c>
      <c r="Y150" s="74" t="str">
        <f t="shared" si="127"/>
        <v/>
      </c>
      <c r="Z150" s="67"/>
      <c r="AA150" s="60"/>
      <c r="AB150" s="60"/>
      <c r="AC150" s="60"/>
      <c r="AD150" s="60">
        <f t="shared" si="128"/>
        <v>0</v>
      </c>
      <c r="AE150" s="67"/>
      <c r="AF150" s="68"/>
      <c r="AG150" s="60"/>
      <c r="AH150" s="60"/>
      <c r="AI150" s="60">
        <f t="shared" si="129"/>
        <v>0</v>
      </c>
      <c r="AJ150" s="67"/>
      <c r="AK150" s="60"/>
      <c r="AL150" s="60"/>
      <c r="AM150" s="60"/>
      <c r="AN150" s="60">
        <f t="shared" si="130"/>
        <v>0</v>
      </c>
      <c r="AO150" s="67"/>
      <c r="AP150" s="3">
        <v>19</v>
      </c>
      <c r="AQ150" s="3">
        <v>12</v>
      </c>
      <c r="AR150" s="3">
        <v>5</v>
      </c>
      <c r="AS150" s="60">
        <f t="shared" si="131"/>
        <v>17</v>
      </c>
      <c r="AT150" s="67"/>
      <c r="AU150" s="60"/>
      <c r="AV150" s="60"/>
      <c r="AW150" s="60"/>
      <c r="AX150" s="60">
        <f t="shared" si="132"/>
        <v>0</v>
      </c>
      <c r="AY150" s="67"/>
      <c r="AZ150" s="60"/>
      <c r="BA150" s="60"/>
      <c r="BB150" s="60"/>
      <c r="BC150" s="60">
        <f t="shared" si="133"/>
        <v>0</v>
      </c>
      <c r="BD150" s="67"/>
      <c r="BE150" s="60"/>
      <c r="BF150" s="60"/>
      <c r="BG150" s="60"/>
      <c r="BH150" s="60">
        <f t="shared" si="134"/>
        <v>0</v>
      </c>
      <c r="BI150" s="67"/>
      <c r="BJ150" s="60"/>
      <c r="BK150" s="60"/>
      <c r="BL150" s="60"/>
      <c r="BM150" s="60">
        <f t="shared" si="135"/>
        <v>0</v>
      </c>
      <c r="BN150" s="67"/>
    </row>
    <row r="151" spans="1:66" x14ac:dyDescent="0.25">
      <c r="A151" s="56">
        <f>IF(E151&lt;E150,#REF!,A150)</f>
        <v>38</v>
      </c>
      <c r="B151" t="s">
        <v>703</v>
      </c>
      <c r="C151" t="s">
        <v>704</v>
      </c>
      <c r="D151" s="78" t="s">
        <v>251</v>
      </c>
      <c r="E151" s="56">
        <f t="shared" si="111"/>
        <v>17</v>
      </c>
      <c r="F151" s="56">
        <f t="shared" si="118"/>
        <v>1</v>
      </c>
      <c r="G151" s="67"/>
      <c r="H151" s="60" t="str">
        <f t="shared" si="136"/>
        <v/>
      </c>
      <c r="I151" s="74" t="str">
        <f t="shared" si="137"/>
        <v/>
      </c>
      <c r="J151" s="74"/>
      <c r="K151" s="74" t="str">
        <f t="shared" si="119"/>
        <v/>
      </c>
      <c r="L151" s="74" t="str">
        <f>IF(AU151="","",AU151)</f>
        <v/>
      </c>
      <c r="M151" s="74">
        <f>IF(AZ151="","",AZ151)</f>
        <v>19</v>
      </c>
      <c r="N151" s="74" t="str">
        <f>IF(BE151="","",BE151)</f>
        <v/>
      </c>
      <c r="O151" s="74" t="str">
        <f>IF(BJ151="","",BJ151)</f>
        <v/>
      </c>
      <c r="P151" s="67"/>
      <c r="Q151" s="56">
        <f>AD151+AI151+AN151+AS151+AX151+BC151+BH151+BM151</f>
        <v>17</v>
      </c>
      <c r="R151" s="60" t="str">
        <f t="shared" si="120"/>
        <v/>
      </c>
      <c r="S151" s="74" t="str">
        <f t="shared" si="121"/>
        <v/>
      </c>
      <c r="T151" s="74" t="str">
        <f t="shared" si="122"/>
        <v/>
      </c>
      <c r="U151" s="74" t="str">
        <f t="shared" si="123"/>
        <v/>
      </c>
      <c r="V151" s="74" t="str">
        <f t="shared" si="124"/>
        <v/>
      </c>
      <c r="W151" s="74" t="str">
        <f t="shared" si="125"/>
        <v/>
      </c>
      <c r="X151" s="74" t="str">
        <f t="shared" si="126"/>
        <v/>
      </c>
      <c r="Y151" s="74" t="str">
        <f t="shared" si="127"/>
        <v/>
      </c>
      <c r="Z151" s="67"/>
      <c r="AD151" s="60">
        <f t="shared" si="128"/>
        <v>0</v>
      </c>
      <c r="AE151" s="67"/>
      <c r="AI151" s="60">
        <f t="shared" si="129"/>
        <v>0</v>
      </c>
      <c r="AJ151" s="67"/>
      <c r="AN151" s="3">
        <f t="shared" si="130"/>
        <v>0</v>
      </c>
      <c r="AO151" s="67"/>
      <c r="AP151" s="60"/>
      <c r="AQ151" s="60"/>
      <c r="AR151" s="60"/>
      <c r="AS151" s="60">
        <f t="shared" si="131"/>
        <v>0</v>
      </c>
      <c r="AT151" s="67"/>
      <c r="AX151" s="60">
        <f t="shared" si="132"/>
        <v>0</v>
      </c>
      <c r="AY151" s="67"/>
      <c r="AZ151" s="3">
        <v>19</v>
      </c>
      <c r="BA151" s="3">
        <v>12</v>
      </c>
      <c r="BB151" s="3">
        <v>5</v>
      </c>
      <c r="BC151" s="60">
        <f t="shared" si="133"/>
        <v>17</v>
      </c>
      <c r="BD151" s="67"/>
      <c r="BH151" s="60">
        <f t="shared" si="134"/>
        <v>0</v>
      </c>
      <c r="BI151" s="67"/>
      <c r="BM151" s="60">
        <f t="shared" si="135"/>
        <v>0</v>
      </c>
      <c r="BN151" s="67"/>
    </row>
    <row r="152" spans="1:66" ht="30" x14ac:dyDescent="0.25">
      <c r="A152" s="56">
        <v>40</v>
      </c>
      <c r="B152" s="78" t="s">
        <v>670</v>
      </c>
      <c r="C152" s="78" t="s">
        <v>671</v>
      </c>
      <c r="D152" s="78" t="s">
        <v>120</v>
      </c>
      <c r="E152" s="56">
        <f t="shared" si="111"/>
        <v>16</v>
      </c>
      <c r="F152" s="56">
        <f t="shared" si="118"/>
        <v>1</v>
      </c>
      <c r="G152" s="67"/>
      <c r="K152" s="18">
        <f t="shared" si="119"/>
        <v>20</v>
      </c>
      <c r="P152" s="67"/>
      <c r="Q152" s="56">
        <f>AD152+AI152+AN152+AS152+AX152+BC152+BH152</f>
        <v>16</v>
      </c>
      <c r="R152" s="60" t="str">
        <f t="shared" si="120"/>
        <v/>
      </c>
      <c r="S152" s="74" t="str">
        <f t="shared" si="121"/>
        <v/>
      </c>
      <c r="T152" s="74" t="str">
        <f t="shared" si="122"/>
        <v/>
      </c>
      <c r="U152" s="74" t="str">
        <f t="shared" si="123"/>
        <v/>
      </c>
      <c r="V152" s="74" t="str">
        <f t="shared" si="124"/>
        <v/>
      </c>
      <c r="W152" s="74" t="str">
        <f t="shared" si="125"/>
        <v/>
      </c>
      <c r="X152" s="74" t="str">
        <f t="shared" si="126"/>
        <v/>
      </c>
      <c r="Y152" s="74" t="str">
        <f t="shared" si="127"/>
        <v/>
      </c>
      <c r="Z152" s="67"/>
      <c r="AA152" s="60"/>
      <c r="AB152" s="60"/>
      <c r="AC152" s="60"/>
      <c r="AD152" s="60">
        <f t="shared" si="128"/>
        <v>0</v>
      </c>
      <c r="AE152" s="67"/>
      <c r="AF152" s="68"/>
      <c r="AG152" s="60"/>
      <c r="AH152" s="60"/>
      <c r="AI152" s="60">
        <f t="shared" si="129"/>
        <v>0</v>
      </c>
      <c r="AJ152" s="67"/>
      <c r="AK152" s="60"/>
      <c r="AL152" s="60"/>
      <c r="AM152" s="60"/>
      <c r="AN152" s="60">
        <f t="shared" si="130"/>
        <v>0</v>
      </c>
      <c r="AO152" s="67"/>
      <c r="AP152" s="3">
        <v>20</v>
      </c>
      <c r="AQ152" s="3">
        <v>11</v>
      </c>
      <c r="AR152" s="3">
        <v>5</v>
      </c>
      <c r="AS152" s="60">
        <f t="shared" si="131"/>
        <v>16</v>
      </c>
      <c r="AT152" s="67"/>
      <c r="AU152" s="60"/>
      <c r="AV152" s="60"/>
      <c r="AW152" s="60"/>
      <c r="AX152" s="60">
        <f t="shared" si="132"/>
        <v>0</v>
      </c>
      <c r="AY152" s="67"/>
      <c r="AZ152" s="60"/>
      <c r="BA152" s="60"/>
      <c r="BB152" s="60"/>
      <c r="BC152" s="60">
        <f t="shared" si="133"/>
        <v>0</v>
      </c>
      <c r="BD152" s="67"/>
      <c r="BE152" s="60"/>
      <c r="BF152" s="60"/>
      <c r="BG152" s="60"/>
      <c r="BH152" s="60">
        <f t="shared" si="134"/>
        <v>0</v>
      </c>
      <c r="BI152" s="67"/>
      <c r="BJ152" s="60"/>
      <c r="BK152" s="60"/>
      <c r="BL152" s="60"/>
      <c r="BM152" s="60">
        <f t="shared" si="135"/>
        <v>0</v>
      </c>
      <c r="BN152" s="67"/>
    </row>
    <row r="153" spans="1:66" x14ac:dyDescent="0.25">
      <c r="A153" s="56">
        <v>41</v>
      </c>
      <c r="B153" s="78" t="s">
        <v>607</v>
      </c>
      <c r="C153" s="78" t="s">
        <v>608</v>
      </c>
      <c r="D153" s="78" t="s">
        <v>614</v>
      </c>
      <c r="E153" s="56">
        <f t="shared" si="111"/>
        <v>15</v>
      </c>
      <c r="F153" s="56">
        <f t="shared" si="118"/>
        <v>1</v>
      </c>
      <c r="G153" s="67"/>
      <c r="H153" s="60" t="str">
        <f t="shared" ref="H153:H161" si="138">IF(AA153="","",AA153)</f>
        <v/>
      </c>
      <c r="I153" s="74" t="str">
        <f t="shared" ref="I153:I161" si="139">IF(AF153="","",AF153)</f>
        <v/>
      </c>
      <c r="J153" s="74">
        <f>IF(AK153="","",AK153)</f>
        <v>21</v>
      </c>
      <c r="K153" s="84" t="str">
        <f t="shared" si="119"/>
        <v/>
      </c>
      <c r="L153" s="74" t="str">
        <f t="shared" ref="L153:L161" si="140">IF(AU153="","",AU153)</f>
        <v/>
      </c>
      <c r="M153" s="74" t="str">
        <f t="shared" ref="M153:M161" si="141">IF(AZ153="","",AZ153)</f>
        <v/>
      </c>
      <c r="N153" s="74" t="str">
        <f t="shared" ref="N153:N161" si="142">IF(BE153="","",BE153)</f>
        <v/>
      </c>
      <c r="O153" s="74" t="str">
        <f t="shared" ref="O153:O161" si="143">IF(BJ153="","",BJ153)</f>
        <v/>
      </c>
      <c r="P153" s="67"/>
      <c r="Q153" s="56">
        <f t="shared" ref="Q153:Q161" si="144">AD153+AI153+AN153+AS153+AX153+BC153+BH153+BM153</f>
        <v>15</v>
      </c>
      <c r="R153" s="60" t="str">
        <f t="shared" si="120"/>
        <v/>
      </c>
      <c r="S153" s="74" t="str">
        <f t="shared" si="121"/>
        <v/>
      </c>
      <c r="T153" s="74" t="str">
        <f t="shared" si="122"/>
        <v/>
      </c>
      <c r="U153" s="74" t="str">
        <f t="shared" si="123"/>
        <v/>
      </c>
      <c r="V153" s="74" t="str">
        <f t="shared" si="124"/>
        <v/>
      </c>
      <c r="W153" s="74" t="str">
        <f t="shared" si="125"/>
        <v/>
      </c>
      <c r="X153" s="74" t="str">
        <f t="shared" si="126"/>
        <v/>
      </c>
      <c r="Y153" s="74" t="str">
        <f t="shared" si="127"/>
        <v/>
      </c>
      <c r="Z153" s="67"/>
      <c r="AA153" s="60"/>
      <c r="AB153" s="60"/>
      <c r="AC153" s="60"/>
      <c r="AD153" s="60">
        <f t="shared" si="128"/>
        <v>0</v>
      </c>
      <c r="AE153" s="67"/>
      <c r="AF153" s="60"/>
      <c r="AG153" s="60"/>
      <c r="AH153" s="60"/>
      <c r="AI153" s="60">
        <f t="shared" si="129"/>
        <v>0</v>
      </c>
      <c r="AJ153" s="67"/>
      <c r="AK153" s="60">
        <v>21</v>
      </c>
      <c r="AL153" s="60">
        <v>10</v>
      </c>
      <c r="AM153" s="60">
        <v>5</v>
      </c>
      <c r="AN153" s="60">
        <f t="shared" si="130"/>
        <v>15</v>
      </c>
      <c r="AO153" s="67"/>
      <c r="AS153" s="60">
        <f t="shared" si="131"/>
        <v>0</v>
      </c>
      <c r="AT153" s="67"/>
      <c r="AU153" s="60"/>
      <c r="AV153" s="60"/>
      <c r="AW153" s="60"/>
      <c r="AX153" s="60">
        <f t="shared" si="132"/>
        <v>0</v>
      </c>
      <c r="AY153" s="67"/>
      <c r="AZ153" s="60"/>
      <c r="BA153" s="60"/>
      <c r="BB153" s="60"/>
      <c r="BC153" s="60">
        <f t="shared" si="133"/>
        <v>0</v>
      </c>
      <c r="BD153" s="67"/>
      <c r="BE153" s="60"/>
      <c r="BF153" s="60"/>
      <c r="BG153" s="60"/>
      <c r="BH153" s="60">
        <f t="shared" si="134"/>
        <v>0</v>
      </c>
      <c r="BI153" s="67"/>
      <c r="BJ153" s="60"/>
      <c r="BK153" s="60"/>
      <c r="BL153" s="60"/>
      <c r="BM153" s="60">
        <f t="shared" si="135"/>
        <v>0</v>
      </c>
      <c r="BN153" s="67"/>
    </row>
    <row r="154" spans="1:66" x14ac:dyDescent="0.25">
      <c r="A154" s="56">
        <v>42</v>
      </c>
      <c r="B154" s="78" t="s">
        <v>609</v>
      </c>
      <c r="C154" s="78" t="s">
        <v>610</v>
      </c>
      <c r="D154" s="78" t="s">
        <v>11</v>
      </c>
      <c r="E154" s="56">
        <f t="shared" si="111"/>
        <v>12</v>
      </c>
      <c r="F154" s="56">
        <f t="shared" si="118"/>
        <v>1</v>
      </c>
      <c r="G154" s="67"/>
      <c r="H154" s="60" t="str">
        <f t="shared" si="138"/>
        <v/>
      </c>
      <c r="I154" s="74" t="str">
        <f t="shared" si="139"/>
        <v/>
      </c>
      <c r="J154" s="74">
        <f>IF(AK154="","",AK154)</f>
        <v>24</v>
      </c>
      <c r="K154" s="74" t="str">
        <f t="shared" si="119"/>
        <v/>
      </c>
      <c r="L154" s="74" t="str">
        <f t="shared" si="140"/>
        <v/>
      </c>
      <c r="M154" s="74" t="str">
        <f t="shared" si="141"/>
        <v/>
      </c>
      <c r="N154" s="74" t="str">
        <f t="shared" si="142"/>
        <v/>
      </c>
      <c r="O154" s="74" t="str">
        <f t="shared" si="143"/>
        <v/>
      </c>
      <c r="P154" s="67"/>
      <c r="Q154" s="56">
        <f t="shared" si="144"/>
        <v>12</v>
      </c>
      <c r="R154" s="60" t="str">
        <f t="shared" si="120"/>
        <v/>
      </c>
      <c r="S154" s="74" t="str">
        <f t="shared" si="121"/>
        <v/>
      </c>
      <c r="T154" s="74" t="str">
        <f t="shared" si="122"/>
        <v/>
      </c>
      <c r="U154" s="74" t="str">
        <f t="shared" si="123"/>
        <v/>
      </c>
      <c r="V154" s="74" t="str">
        <f t="shared" si="124"/>
        <v/>
      </c>
      <c r="W154" s="74" t="str">
        <f t="shared" si="125"/>
        <v/>
      </c>
      <c r="X154" s="74" t="str">
        <f t="shared" si="126"/>
        <v/>
      </c>
      <c r="Y154" s="74" t="str">
        <f t="shared" si="127"/>
        <v/>
      </c>
      <c r="Z154" s="67"/>
      <c r="AA154" s="60"/>
      <c r="AB154" s="60"/>
      <c r="AC154" s="60"/>
      <c r="AD154" s="60">
        <f t="shared" si="128"/>
        <v>0</v>
      </c>
      <c r="AE154" s="67"/>
      <c r="AF154" s="60"/>
      <c r="AG154" s="60"/>
      <c r="AH154" s="60"/>
      <c r="AI154" s="60">
        <f t="shared" si="129"/>
        <v>0</v>
      </c>
      <c r="AJ154" s="67"/>
      <c r="AK154" s="60">
        <v>24</v>
      </c>
      <c r="AL154" s="60">
        <v>7</v>
      </c>
      <c r="AM154" s="60">
        <v>5</v>
      </c>
      <c r="AN154" s="60">
        <f t="shared" si="130"/>
        <v>12</v>
      </c>
      <c r="AO154" s="67"/>
      <c r="AP154" s="60"/>
      <c r="AQ154" s="60"/>
      <c r="AR154" s="60"/>
      <c r="AS154" s="60">
        <f t="shared" si="131"/>
        <v>0</v>
      </c>
      <c r="AT154" s="67"/>
      <c r="AU154" s="60"/>
      <c r="AV154" s="60"/>
      <c r="AW154" s="60"/>
      <c r="AX154" s="60">
        <f t="shared" si="132"/>
        <v>0</v>
      </c>
      <c r="AY154" s="67"/>
      <c r="AZ154" s="60"/>
      <c r="BA154" s="60"/>
      <c r="BB154" s="60"/>
      <c r="BC154" s="60">
        <f t="shared" si="133"/>
        <v>0</v>
      </c>
      <c r="BD154" s="67"/>
      <c r="BE154" s="60"/>
      <c r="BF154" s="60"/>
      <c r="BG154" s="60"/>
      <c r="BH154" s="60">
        <f t="shared" si="134"/>
        <v>0</v>
      </c>
      <c r="BI154" s="67"/>
      <c r="BJ154" s="60"/>
      <c r="BK154" s="60"/>
      <c r="BL154" s="60"/>
      <c r="BM154" s="60">
        <f t="shared" si="135"/>
        <v>0</v>
      </c>
      <c r="BN154" s="67"/>
    </row>
    <row r="155" spans="1:66" x14ac:dyDescent="0.25">
      <c r="A155" s="56">
        <v>43</v>
      </c>
      <c r="B155" s="78" t="s">
        <v>315</v>
      </c>
      <c r="C155" s="78" t="s">
        <v>592</v>
      </c>
      <c r="D155" s="78" t="s">
        <v>11</v>
      </c>
      <c r="E155" s="56">
        <f t="shared" si="111"/>
        <v>11</v>
      </c>
      <c r="F155" s="56">
        <f t="shared" si="118"/>
        <v>1</v>
      </c>
      <c r="G155" s="67"/>
      <c r="H155" s="60" t="str">
        <f t="shared" si="138"/>
        <v/>
      </c>
      <c r="I155" s="74" t="str">
        <f t="shared" si="139"/>
        <v/>
      </c>
      <c r="J155" s="74">
        <f>IF(AK155="","",AK155)</f>
        <v>25</v>
      </c>
      <c r="K155" s="74" t="str">
        <f t="shared" si="119"/>
        <v/>
      </c>
      <c r="L155" s="74" t="str">
        <f t="shared" si="140"/>
        <v/>
      </c>
      <c r="M155" s="74" t="str">
        <f t="shared" si="141"/>
        <v/>
      </c>
      <c r="N155" s="74" t="str">
        <f t="shared" si="142"/>
        <v/>
      </c>
      <c r="O155" s="74" t="str">
        <f t="shared" si="143"/>
        <v/>
      </c>
      <c r="P155" s="67"/>
      <c r="Q155" s="56">
        <f t="shared" si="144"/>
        <v>11</v>
      </c>
      <c r="R155" s="60" t="str">
        <f t="shared" si="120"/>
        <v/>
      </c>
      <c r="S155" s="74" t="str">
        <f t="shared" si="121"/>
        <v/>
      </c>
      <c r="T155" s="74" t="str">
        <f t="shared" si="122"/>
        <v/>
      </c>
      <c r="U155" s="74" t="str">
        <f t="shared" si="123"/>
        <v/>
      </c>
      <c r="V155" s="74" t="str">
        <f t="shared" si="124"/>
        <v/>
      </c>
      <c r="W155" s="74" t="str">
        <f t="shared" si="125"/>
        <v/>
      </c>
      <c r="X155" s="74" t="str">
        <f t="shared" si="126"/>
        <v/>
      </c>
      <c r="Y155" s="74" t="str">
        <f t="shared" si="127"/>
        <v/>
      </c>
      <c r="Z155" s="67"/>
      <c r="AA155" s="60"/>
      <c r="AB155" s="60"/>
      <c r="AC155" s="60"/>
      <c r="AD155" s="60">
        <f t="shared" si="128"/>
        <v>0</v>
      </c>
      <c r="AE155" s="67"/>
      <c r="AF155" s="60"/>
      <c r="AG155" s="60"/>
      <c r="AH155" s="60"/>
      <c r="AI155" s="60">
        <f t="shared" si="129"/>
        <v>0</v>
      </c>
      <c r="AJ155" s="67"/>
      <c r="AK155" s="60">
        <v>25</v>
      </c>
      <c r="AL155" s="60">
        <v>6</v>
      </c>
      <c r="AM155" s="60">
        <v>5</v>
      </c>
      <c r="AN155" s="60">
        <f t="shared" si="130"/>
        <v>11</v>
      </c>
      <c r="AO155" s="67"/>
      <c r="AP155" s="60"/>
      <c r="AQ155" s="60"/>
      <c r="AR155" s="60"/>
      <c r="AS155" s="60">
        <f t="shared" si="131"/>
        <v>0</v>
      </c>
      <c r="AT155" s="67"/>
      <c r="AU155" s="60"/>
      <c r="AV155" s="60"/>
      <c r="AW155" s="60"/>
      <c r="AX155" s="60">
        <f t="shared" si="132"/>
        <v>0</v>
      </c>
      <c r="AY155" s="67"/>
      <c r="AZ155" s="60"/>
      <c r="BA155" s="60"/>
      <c r="BB155" s="60"/>
      <c r="BC155" s="60">
        <f t="shared" si="133"/>
        <v>0</v>
      </c>
      <c r="BD155" s="67"/>
      <c r="BE155" s="60"/>
      <c r="BF155" s="60"/>
      <c r="BG155" s="60"/>
      <c r="BH155" s="60">
        <f t="shared" si="134"/>
        <v>0</v>
      </c>
      <c r="BI155" s="67"/>
      <c r="BJ155" s="60"/>
      <c r="BK155" s="60"/>
      <c r="BL155" s="60"/>
      <c r="BM155" s="60">
        <f t="shared" si="135"/>
        <v>0</v>
      </c>
      <c r="BN155" s="67"/>
    </row>
    <row r="156" spans="1:66" x14ac:dyDescent="0.25">
      <c r="A156" s="56">
        <v>44</v>
      </c>
      <c r="B156" s="78" t="s">
        <v>684</v>
      </c>
      <c r="C156" s="78" t="s">
        <v>17</v>
      </c>
      <c r="E156" s="56">
        <f t="shared" si="111"/>
        <v>10</v>
      </c>
      <c r="F156" s="56">
        <f t="shared" si="118"/>
        <v>2</v>
      </c>
      <c r="G156" s="67"/>
      <c r="H156" s="60" t="str">
        <f t="shared" si="138"/>
        <v/>
      </c>
      <c r="I156" s="74" t="str">
        <f t="shared" si="139"/>
        <v/>
      </c>
      <c r="K156" s="74" t="str">
        <f t="shared" si="119"/>
        <v/>
      </c>
      <c r="L156" s="74" t="str">
        <f t="shared" si="140"/>
        <v>DNF</v>
      </c>
      <c r="M156" s="74" t="str">
        <f t="shared" si="141"/>
        <v/>
      </c>
      <c r="N156" s="74" t="str">
        <f t="shared" si="142"/>
        <v/>
      </c>
      <c r="O156" s="74" t="str">
        <f t="shared" si="143"/>
        <v/>
      </c>
      <c r="P156" s="67"/>
      <c r="Q156" s="56">
        <f t="shared" si="144"/>
        <v>10</v>
      </c>
      <c r="R156" s="60" t="str">
        <f t="shared" si="120"/>
        <v/>
      </c>
      <c r="S156" s="74" t="str">
        <f t="shared" si="121"/>
        <v/>
      </c>
      <c r="T156" s="74" t="str">
        <f t="shared" si="122"/>
        <v/>
      </c>
      <c r="U156" s="74" t="str">
        <f t="shared" si="123"/>
        <v/>
      </c>
      <c r="V156" s="74" t="str">
        <f t="shared" si="124"/>
        <v/>
      </c>
      <c r="W156" s="74" t="str">
        <f t="shared" si="125"/>
        <v/>
      </c>
      <c r="X156" s="74" t="str">
        <f t="shared" si="126"/>
        <v/>
      </c>
      <c r="Y156" s="74" t="str">
        <f t="shared" si="127"/>
        <v/>
      </c>
      <c r="Z156" s="67"/>
      <c r="AD156" s="60">
        <f t="shared" si="128"/>
        <v>0</v>
      </c>
      <c r="AE156" s="67"/>
      <c r="AI156" s="60">
        <f t="shared" si="129"/>
        <v>0</v>
      </c>
      <c r="AJ156" s="67"/>
      <c r="AK156" s="3">
        <v>31</v>
      </c>
      <c r="AL156" s="3">
        <v>0</v>
      </c>
      <c r="AM156" s="3">
        <v>5</v>
      </c>
      <c r="AN156" s="3">
        <f t="shared" si="130"/>
        <v>5</v>
      </c>
      <c r="AO156" s="67"/>
      <c r="AP156" s="60"/>
      <c r="AQ156" s="60"/>
      <c r="AR156" s="60"/>
      <c r="AS156" s="60">
        <f t="shared" si="131"/>
        <v>0</v>
      </c>
      <c r="AT156" s="67"/>
      <c r="AU156" s="3" t="s">
        <v>126</v>
      </c>
      <c r="AV156" s="3">
        <v>0</v>
      </c>
      <c r="AW156" s="3">
        <v>5</v>
      </c>
      <c r="AX156" s="60">
        <f t="shared" si="132"/>
        <v>5</v>
      </c>
      <c r="AY156" s="67"/>
      <c r="BC156" s="60">
        <f t="shared" si="133"/>
        <v>0</v>
      </c>
      <c r="BD156" s="67"/>
      <c r="BH156" s="60">
        <f t="shared" si="134"/>
        <v>0</v>
      </c>
      <c r="BI156" s="67"/>
      <c r="BM156" s="60">
        <f t="shared" si="135"/>
        <v>0</v>
      </c>
      <c r="BN156" s="67"/>
    </row>
    <row r="157" spans="1:66" x14ac:dyDescent="0.25">
      <c r="A157" s="56">
        <v>45</v>
      </c>
      <c r="B157" s="78" t="s">
        <v>605</v>
      </c>
      <c r="C157" s="78" t="s">
        <v>606</v>
      </c>
      <c r="D157" s="78" t="s">
        <v>11</v>
      </c>
      <c r="E157" s="56">
        <f t="shared" si="111"/>
        <v>9</v>
      </c>
      <c r="F157" s="56">
        <f t="shared" si="118"/>
        <v>1</v>
      </c>
      <c r="G157" s="67"/>
      <c r="H157" s="60" t="str">
        <f t="shared" si="138"/>
        <v/>
      </c>
      <c r="I157" s="74" t="str">
        <f t="shared" si="139"/>
        <v/>
      </c>
      <c r="J157" s="74">
        <f>IF(AK157="","",AK157)</f>
        <v>27</v>
      </c>
      <c r="K157" s="74" t="str">
        <f t="shared" si="119"/>
        <v/>
      </c>
      <c r="L157" s="74" t="str">
        <f t="shared" si="140"/>
        <v/>
      </c>
      <c r="M157" s="74" t="str">
        <f t="shared" si="141"/>
        <v/>
      </c>
      <c r="N157" s="74" t="str">
        <f t="shared" si="142"/>
        <v/>
      </c>
      <c r="O157" s="74" t="str">
        <f t="shared" si="143"/>
        <v/>
      </c>
      <c r="P157" s="67"/>
      <c r="Q157" s="56">
        <f t="shared" si="144"/>
        <v>9</v>
      </c>
      <c r="R157" s="60" t="str">
        <f t="shared" si="120"/>
        <v/>
      </c>
      <c r="S157" s="74" t="str">
        <f t="shared" si="121"/>
        <v/>
      </c>
      <c r="T157" s="74" t="str">
        <f t="shared" si="122"/>
        <v/>
      </c>
      <c r="U157" s="74" t="str">
        <f t="shared" si="123"/>
        <v/>
      </c>
      <c r="V157" s="74" t="str">
        <f t="shared" si="124"/>
        <v/>
      </c>
      <c r="W157" s="74" t="str">
        <f t="shared" si="125"/>
        <v/>
      </c>
      <c r="X157" s="74" t="str">
        <f t="shared" si="126"/>
        <v/>
      </c>
      <c r="Y157" s="74" t="str">
        <f t="shared" si="127"/>
        <v/>
      </c>
      <c r="Z157" s="67"/>
      <c r="AA157" s="60"/>
      <c r="AB157" s="60"/>
      <c r="AC157" s="60"/>
      <c r="AD157" s="60">
        <f t="shared" si="128"/>
        <v>0</v>
      </c>
      <c r="AE157" s="67"/>
      <c r="AF157" s="60"/>
      <c r="AG157" s="60"/>
      <c r="AH157" s="60"/>
      <c r="AI157" s="60">
        <f t="shared" si="129"/>
        <v>0</v>
      </c>
      <c r="AJ157" s="67"/>
      <c r="AK157" s="60">
        <v>27</v>
      </c>
      <c r="AL157" s="60">
        <v>4</v>
      </c>
      <c r="AM157" s="60">
        <v>5</v>
      </c>
      <c r="AN157" s="60">
        <f t="shared" si="130"/>
        <v>9</v>
      </c>
      <c r="AO157" s="67"/>
      <c r="AP157" s="60"/>
      <c r="AQ157" s="60"/>
      <c r="AR157" s="60"/>
      <c r="AS157" s="60">
        <f t="shared" si="131"/>
        <v>0</v>
      </c>
      <c r="AT157" s="67"/>
      <c r="AU157" s="60"/>
      <c r="AV157" s="60"/>
      <c r="AW157" s="60"/>
      <c r="AX157" s="60">
        <f t="shared" si="132"/>
        <v>0</v>
      </c>
      <c r="AY157" s="67"/>
      <c r="AZ157" s="60"/>
      <c r="BA157" s="60"/>
      <c r="BB157" s="60"/>
      <c r="BC157" s="60">
        <f t="shared" si="133"/>
        <v>0</v>
      </c>
      <c r="BD157" s="67"/>
      <c r="BE157" s="60"/>
      <c r="BF157" s="60"/>
      <c r="BG157" s="60"/>
      <c r="BH157" s="60">
        <f t="shared" si="134"/>
        <v>0</v>
      </c>
      <c r="BI157" s="67"/>
      <c r="BJ157" s="60"/>
      <c r="BK157" s="60"/>
      <c r="BL157" s="60"/>
      <c r="BM157" s="60">
        <f t="shared" si="135"/>
        <v>0</v>
      </c>
      <c r="BN157" s="67"/>
    </row>
    <row r="158" spans="1:66" x14ac:dyDescent="0.25">
      <c r="A158" s="56">
        <v>46</v>
      </c>
      <c r="B158" s="78" t="s">
        <v>354</v>
      </c>
      <c r="C158" s="78" t="s">
        <v>596</v>
      </c>
      <c r="D158" s="78" t="s">
        <v>11</v>
      </c>
      <c r="E158" s="56">
        <f t="shared" si="111"/>
        <v>7</v>
      </c>
      <c r="F158" s="56">
        <f t="shared" si="118"/>
        <v>1</v>
      </c>
      <c r="G158" s="67"/>
      <c r="H158" s="60" t="str">
        <f t="shared" si="138"/>
        <v/>
      </c>
      <c r="I158" s="74" t="str">
        <f t="shared" si="139"/>
        <v/>
      </c>
      <c r="J158" s="74">
        <f>IF(AK158="","",AK158)</f>
        <v>29</v>
      </c>
      <c r="K158" s="74" t="str">
        <f t="shared" si="119"/>
        <v/>
      </c>
      <c r="L158" s="74" t="str">
        <f t="shared" si="140"/>
        <v/>
      </c>
      <c r="M158" s="74" t="str">
        <f t="shared" si="141"/>
        <v/>
      </c>
      <c r="N158" s="74" t="str">
        <f t="shared" si="142"/>
        <v/>
      </c>
      <c r="O158" s="74" t="str">
        <f t="shared" si="143"/>
        <v/>
      </c>
      <c r="P158" s="67"/>
      <c r="Q158" s="56">
        <f t="shared" si="144"/>
        <v>7</v>
      </c>
      <c r="R158" s="60" t="str">
        <f t="shared" si="120"/>
        <v/>
      </c>
      <c r="S158" s="74" t="str">
        <f t="shared" si="121"/>
        <v/>
      </c>
      <c r="T158" s="74" t="str">
        <f t="shared" si="122"/>
        <v/>
      </c>
      <c r="U158" s="74" t="str">
        <f t="shared" si="123"/>
        <v/>
      </c>
      <c r="V158" s="74" t="str">
        <f t="shared" si="124"/>
        <v/>
      </c>
      <c r="W158" s="74" t="str">
        <f t="shared" si="125"/>
        <v/>
      </c>
      <c r="X158" s="74" t="str">
        <f t="shared" si="126"/>
        <v/>
      </c>
      <c r="Y158" s="74" t="str">
        <f t="shared" si="127"/>
        <v/>
      </c>
      <c r="Z158" s="67"/>
      <c r="AA158" s="60"/>
      <c r="AB158" s="60"/>
      <c r="AC158" s="60"/>
      <c r="AD158" s="60">
        <f t="shared" si="128"/>
        <v>0</v>
      </c>
      <c r="AE158" s="67"/>
      <c r="AF158" s="60"/>
      <c r="AG158" s="60"/>
      <c r="AH158" s="60"/>
      <c r="AI158" s="60">
        <f t="shared" si="129"/>
        <v>0</v>
      </c>
      <c r="AJ158" s="67"/>
      <c r="AK158" s="60">
        <v>29</v>
      </c>
      <c r="AL158" s="60">
        <v>2</v>
      </c>
      <c r="AM158" s="60">
        <v>5</v>
      </c>
      <c r="AN158" s="60">
        <f t="shared" si="130"/>
        <v>7</v>
      </c>
      <c r="AO158" s="67"/>
      <c r="AP158" s="60"/>
      <c r="AQ158" s="60"/>
      <c r="AR158" s="60"/>
      <c r="AS158" s="60">
        <f t="shared" si="131"/>
        <v>0</v>
      </c>
      <c r="AT158" s="67"/>
      <c r="AX158" s="60">
        <f t="shared" si="132"/>
        <v>0</v>
      </c>
      <c r="AY158" s="67"/>
      <c r="BC158" s="60">
        <f t="shared" si="133"/>
        <v>0</v>
      </c>
      <c r="BD158" s="67"/>
      <c r="BH158" s="60">
        <f t="shared" si="134"/>
        <v>0</v>
      </c>
      <c r="BI158" s="67"/>
      <c r="BM158" s="60">
        <f t="shared" si="135"/>
        <v>0</v>
      </c>
      <c r="BN158" s="67"/>
    </row>
    <row r="159" spans="1:66" x14ac:dyDescent="0.25">
      <c r="A159" s="56">
        <v>47</v>
      </c>
      <c r="B159" s="78" t="s">
        <v>616</v>
      </c>
      <c r="C159" s="78" t="s">
        <v>68</v>
      </c>
      <c r="D159" s="78" t="s">
        <v>11</v>
      </c>
      <c r="E159" s="56">
        <f t="shared" si="111"/>
        <v>6</v>
      </c>
      <c r="F159" s="56">
        <f t="shared" si="118"/>
        <v>1</v>
      </c>
      <c r="G159" s="67"/>
      <c r="H159" s="60" t="str">
        <f t="shared" si="138"/>
        <v/>
      </c>
      <c r="I159" s="74" t="str">
        <f t="shared" si="139"/>
        <v/>
      </c>
      <c r="J159" s="74">
        <f>IF(AK159="","",AK159)</f>
        <v>30</v>
      </c>
      <c r="K159" s="74" t="str">
        <f t="shared" si="119"/>
        <v/>
      </c>
      <c r="L159" s="74" t="str">
        <f t="shared" si="140"/>
        <v/>
      </c>
      <c r="M159" s="74" t="str">
        <f t="shared" si="141"/>
        <v/>
      </c>
      <c r="N159" s="74" t="str">
        <f t="shared" si="142"/>
        <v/>
      </c>
      <c r="O159" s="74" t="str">
        <f t="shared" si="143"/>
        <v/>
      </c>
      <c r="P159" s="67"/>
      <c r="Q159" s="56">
        <f t="shared" si="144"/>
        <v>6</v>
      </c>
      <c r="R159" s="60" t="str">
        <f t="shared" si="120"/>
        <v/>
      </c>
      <c r="S159" s="74" t="str">
        <f t="shared" si="121"/>
        <v/>
      </c>
      <c r="T159" s="74" t="str">
        <f t="shared" si="122"/>
        <v/>
      </c>
      <c r="U159" s="74" t="str">
        <f t="shared" si="123"/>
        <v/>
      </c>
      <c r="V159" s="74" t="str">
        <f t="shared" si="124"/>
        <v/>
      </c>
      <c r="W159" s="74" t="str">
        <f t="shared" si="125"/>
        <v/>
      </c>
      <c r="X159" s="74" t="str">
        <f t="shared" si="126"/>
        <v/>
      </c>
      <c r="Y159" s="74" t="str">
        <f t="shared" si="127"/>
        <v/>
      </c>
      <c r="Z159" s="67"/>
      <c r="AD159" s="60">
        <f t="shared" si="128"/>
        <v>0</v>
      </c>
      <c r="AE159" s="67"/>
      <c r="AI159" s="60">
        <f t="shared" si="129"/>
        <v>0</v>
      </c>
      <c r="AJ159" s="67"/>
      <c r="AK159" s="3">
        <v>30</v>
      </c>
      <c r="AL159" s="3">
        <v>1</v>
      </c>
      <c r="AM159" s="3">
        <v>5</v>
      </c>
      <c r="AN159" s="60">
        <f t="shared" si="130"/>
        <v>6</v>
      </c>
      <c r="AO159" s="67"/>
      <c r="AP159" s="60"/>
      <c r="AQ159" s="60"/>
      <c r="AR159" s="60"/>
      <c r="AS159" s="60">
        <f t="shared" si="131"/>
        <v>0</v>
      </c>
      <c r="AT159" s="67"/>
      <c r="AX159" s="60">
        <f t="shared" si="132"/>
        <v>0</v>
      </c>
      <c r="AY159" s="67"/>
      <c r="BC159" s="60">
        <f t="shared" si="133"/>
        <v>0</v>
      </c>
      <c r="BD159" s="67"/>
      <c r="BH159" s="60">
        <f t="shared" si="134"/>
        <v>0</v>
      </c>
      <c r="BI159" s="67"/>
      <c r="BM159" s="60">
        <f t="shared" si="135"/>
        <v>0</v>
      </c>
      <c r="BN159" s="67"/>
    </row>
    <row r="160" spans="1:66" x14ac:dyDescent="0.25">
      <c r="A160" s="56">
        <v>48</v>
      </c>
      <c r="B160" s="78" t="s">
        <v>599</v>
      </c>
      <c r="C160" s="78" t="s">
        <v>600</v>
      </c>
      <c r="D160" s="78" t="s">
        <v>11</v>
      </c>
      <c r="E160" s="56">
        <f t="shared" si="111"/>
        <v>5</v>
      </c>
      <c r="F160" s="56">
        <f t="shared" si="118"/>
        <v>1</v>
      </c>
      <c r="G160" s="67"/>
      <c r="H160" s="60" t="str">
        <f t="shared" si="138"/>
        <v/>
      </c>
      <c r="I160" s="74" t="str">
        <f t="shared" si="139"/>
        <v/>
      </c>
      <c r="J160" s="74" t="str">
        <f>IF(AK160="","",AK160)</f>
        <v>DNF</v>
      </c>
      <c r="K160" s="74" t="str">
        <f t="shared" si="119"/>
        <v/>
      </c>
      <c r="L160" s="74" t="str">
        <f t="shared" si="140"/>
        <v/>
      </c>
      <c r="M160" s="74" t="str">
        <f t="shared" si="141"/>
        <v/>
      </c>
      <c r="N160" s="74" t="str">
        <f t="shared" si="142"/>
        <v/>
      </c>
      <c r="O160" s="74" t="str">
        <f t="shared" si="143"/>
        <v/>
      </c>
      <c r="P160" s="67"/>
      <c r="Q160" s="56">
        <f t="shared" si="144"/>
        <v>5</v>
      </c>
      <c r="R160" s="60" t="str">
        <f t="shared" si="120"/>
        <v/>
      </c>
      <c r="S160" s="74" t="str">
        <f t="shared" si="121"/>
        <v/>
      </c>
      <c r="T160" s="74" t="str">
        <f t="shared" si="122"/>
        <v/>
      </c>
      <c r="U160" s="74" t="str">
        <f t="shared" si="123"/>
        <v/>
      </c>
      <c r="V160" s="74" t="str">
        <f t="shared" si="124"/>
        <v/>
      </c>
      <c r="W160" s="74" t="str">
        <f t="shared" si="125"/>
        <v/>
      </c>
      <c r="X160" s="74" t="str">
        <f t="shared" si="126"/>
        <v/>
      </c>
      <c r="Y160" s="74" t="str">
        <f t="shared" si="127"/>
        <v/>
      </c>
      <c r="Z160" s="67"/>
      <c r="AA160" s="60"/>
      <c r="AB160" s="60"/>
      <c r="AC160" s="60"/>
      <c r="AD160" s="60">
        <f t="shared" si="128"/>
        <v>0</v>
      </c>
      <c r="AE160" s="67"/>
      <c r="AF160" s="60"/>
      <c r="AG160" s="60"/>
      <c r="AH160" s="60"/>
      <c r="AI160" s="60">
        <f t="shared" si="129"/>
        <v>0</v>
      </c>
      <c r="AJ160" s="67"/>
      <c r="AK160" s="79" t="s">
        <v>126</v>
      </c>
      <c r="AL160" s="60">
        <v>0</v>
      </c>
      <c r="AM160" s="60">
        <v>5</v>
      </c>
      <c r="AN160" s="60">
        <f t="shared" si="130"/>
        <v>5</v>
      </c>
      <c r="AO160" s="67"/>
      <c r="AP160" s="60"/>
      <c r="AQ160" s="60"/>
      <c r="AR160" s="60"/>
      <c r="AS160" s="60">
        <f t="shared" si="131"/>
        <v>0</v>
      </c>
      <c r="AT160" s="67"/>
      <c r="AX160" s="60">
        <f t="shared" si="132"/>
        <v>0</v>
      </c>
      <c r="AY160" s="67"/>
      <c r="BC160" s="60">
        <f t="shared" si="133"/>
        <v>0</v>
      </c>
      <c r="BD160" s="67"/>
      <c r="BH160" s="60">
        <f t="shared" si="134"/>
        <v>0</v>
      </c>
      <c r="BI160" s="67"/>
      <c r="BM160" s="60">
        <f t="shared" si="135"/>
        <v>0</v>
      </c>
      <c r="BN160" s="67"/>
    </row>
    <row r="161" spans="1:66" x14ac:dyDescent="0.25">
      <c r="A161" s="56">
        <f>IF(E161&lt;E160,#REF!,A160)</f>
        <v>48</v>
      </c>
      <c r="B161" s="87" t="s">
        <v>705</v>
      </c>
      <c r="C161" s="87" t="s">
        <v>66</v>
      </c>
      <c r="D161" s="78" t="s">
        <v>55</v>
      </c>
      <c r="E161" s="56">
        <f t="shared" si="111"/>
        <v>5</v>
      </c>
      <c r="F161" s="56">
        <f t="shared" si="118"/>
        <v>1</v>
      </c>
      <c r="G161" s="67"/>
      <c r="H161" s="60" t="str">
        <f t="shared" si="138"/>
        <v/>
      </c>
      <c r="I161" s="74" t="str">
        <f t="shared" si="139"/>
        <v/>
      </c>
      <c r="J161" s="74"/>
      <c r="K161" s="74" t="str">
        <f t="shared" si="119"/>
        <v/>
      </c>
      <c r="L161" s="74" t="str">
        <f t="shared" si="140"/>
        <v/>
      </c>
      <c r="M161" s="74" t="str">
        <f t="shared" si="141"/>
        <v>DNF</v>
      </c>
      <c r="N161" s="74" t="str">
        <f t="shared" si="142"/>
        <v/>
      </c>
      <c r="O161" s="74" t="str">
        <f t="shared" si="143"/>
        <v/>
      </c>
      <c r="P161" s="67"/>
      <c r="Q161" s="56">
        <f t="shared" si="144"/>
        <v>5</v>
      </c>
      <c r="R161" s="60" t="str">
        <f t="shared" si="120"/>
        <v/>
      </c>
      <c r="S161" s="74" t="str">
        <f t="shared" si="121"/>
        <v/>
      </c>
      <c r="T161" s="74" t="str">
        <f t="shared" si="122"/>
        <v/>
      </c>
      <c r="U161" s="74" t="str">
        <f t="shared" si="123"/>
        <v/>
      </c>
      <c r="V161" s="74" t="str">
        <f t="shared" si="124"/>
        <v/>
      </c>
      <c r="W161" s="74" t="str">
        <f t="shared" si="125"/>
        <v/>
      </c>
      <c r="X161" s="74" t="str">
        <f t="shared" si="126"/>
        <v/>
      </c>
      <c r="Y161" s="74" t="str">
        <f t="shared" si="127"/>
        <v/>
      </c>
      <c r="Z161" s="67"/>
      <c r="AD161" s="60">
        <f t="shared" si="128"/>
        <v>0</v>
      </c>
      <c r="AE161" s="67"/>
      <c r="AI161" s="60">
        <f t="shared" si="129"/>
        <v>0</v>
      </c>
      <c r="AJ161" s="67"/>
      <c r="AN161" s="3">
        <f t="shared" si="130"/>
        <v>0</v>
      </c>
      <c r="AO161" s="67"/>
      <c r="AP161" s="60"/>
      <c r="AQ161" s="60"/>
      <c r="AR161" s="60"/>
      <c r="AS161" s="60">
        <f t="shared" si="131"/>
        <v>0</v>
      </c>
      <c r="AT161" s="67"/>
      <c r="AX161" s="60">
        <f t="shared" si="132"/>
        <v>0</v>
      </c>
      <c r="AY161" s="67"/>
      <c r="AZ161" s="3" t="s">
        <v>126</v>
      </c>
      <c r="BA161" s="3">
        <v>0</v>
      </c>
      <c r="BB161" s="3">
        <v>5</v>
      </c>
      <c r="BC161" s="60">
        <f t="shared" si="133"/>
        <v>5</v>
      </c>
      <c r="BD161" s="67"/>
      <c r="BH161" s="60">
        <f t="shared" si="134"/>
        <v>0</v>
      </c>
      <c r="BI161" s="67"/>
      <c r="BM161" s="60">
        <f t="shared" si="135"/>
        <v>0</v>
      </c>
      <c r="BN161" s="67"/>
    </row>
    <row r="163" spans="1:66" ht="18.75" x14ac:dyDescent="0.3">
      <c r="A163" s="2" t="s">
        <v>713</v>
      </c>
      <c r="B163" s="2"/>
      <c r="C163" s="2"/>
      <c r="D163" s="2"/>
      <c r="E163" s="4"/>
      <c r="F163" s="4"/>
      <c r="G163" s="4"/>
      <c r="H163" s="2"/>
      <c r="I163" s="4"/>
      <c r="J163" s="4"/>
      <c r="K163" s="4"/>
      <c r="L163" s="4"/>
      <c r="M163" s="4"/>
      <c r="N163" s="4"/>
      <c r="O163" s="4"/>
      <c r="P163" s="4"/>
      <c r="Q163" s="4"/>
      <c r="R163" s="2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2"/>
      <c r="AG163" s="4"/>
      <c r="AH163" s="4"/>
      <c r="AI163" s="2"/>
      <c r="AJ163" s="4"/>
      <c r="AK163" s="4"/>
      <c r="AL163" s="4"/>
      <c r="AM163" s="4"/>
      <c r="AN163" s="4"/>
      <c r="AO163" s="4"/>
      <c r="AP163" s="4"/>
      <c r="AQ163" s="104"/>
      <c r="AR163" s="104"/>
      <c r="AS163" s="104"/>
      <c r="AT163" s="10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</row>
    <row r="164" spans="1:66" x14ac:dyDescent="0.25">
      <c r="A164" s="66">
        <f>'Forside 2017'!A164</f>
        <v>0</v>
      </c>
    </row>
    <row r="165" spans="1:66" ht="101.25" x14ac:dyDescent="0.25">
      <c r="A165" s="55"/>
      <c r="B165" s="55"/>
      <c r="C165" s="55"/>
      <c r="D165" s="55"/>
      <c r="E165" s="56"/>
      <c r="F165" s="56"/>
      <c r="G165" s="57"/>
      <c r="H165" s="58" t="s">
        <v>448</v>
      </c>
      <c r="I165" s="72" t="s">
        <v>449</v>
      </c>
      <c r="J165" s="70" t="s">
        <v>495</v>
      </c>
      <c r="K165" s="70" t="s">
        <v>450</v>
      </c>
      <c r="L165" s="58" t="s">
        <v>451</v>
      </c>
      <c r="M165" s="58" t="s">
        <v>393</v>
      </c>
      <c r="N165" s="58" t="s">
        <v>496</v>
      </c>
      <c r="O165" s="58" t="s">
        <v>497</v>
      </c>
      <c r="P165" s="57"/>
      <c r="Q165" s="56"/>
      <c r="R165" s="58" t="s">
        <v>448</v>
      </c>
      <c r="S165" s="72" t="s">
        <v>449</v>
      </c>
      <c r="T165" s="70" t="s">
        <v>495</v>
      </c>
      <c r="U165" s="70" t="s">
        <v>450</v>
      </c>
      <c r="V165" s="58" t="s">
        <v>451</v>
      </c>
      <c r="W165" s="58" t="s">
        <v>393</v>
      </c>
      <c r="X165" s="58" t="s">
        <v>496</v>
      </c>
      <c r="Y165" s="58" t="s">
        <v>497</v>
      </c>
      <c r="Z165" s="57"/>
      <c r="AA165" s="104" t="s">
        <v>452</v>
      </c>
      <c r="AB165" s="104"/>
      <c r="AC165" s="104"/>
      <c r="AD165" s="104"/>
      <c r="AE165" s="57"/>
      <c r="AF165" s="104" t="s">
        <v>479</v>
      </c>
      <c r="AG165" s="104"/>
      <c r="AH165" s="104"/>
      <c r="AI165" s="104"/>
      <c r="AJ165" s="57"/>
      <c r="AK165" s="104" t="s">
        <v>477</v>
      </c>
      <c r="AL165" s="104"/>
      <c r="AM165" s="104"/>
      <c r="AN165" s="104"/>
      <c r="AO165" s="57"/>
      <c r="AP165" s="104" t="s">
        <v>478</v>
      </c>
      <c r="AQ165" s="104"/>
      <c r="AR165" s="104"/>
      <c r="AS165" s="104"/>
      <c r="AT165" s="57"/>
      <c r="AU165" s="104" t="s">
        <v>457</v>
      </c>
      <c r="AV165" s="104"/>
      <c r="AW165" s="104"/>
      <c r="AX165" s="104"/>
      <c r="AY165" s="57"/>
      <c r="AZ165" s="104" t="s">
        <v>442</v>
      </c>
      <c r="BA165" s="104"/>
      <c r="BB165" s="104"/>
      <c r="BC165" s="104"/>
      <c r="BD165" s="57"/>
      <c r="BE165" s="104" t="s">
        <v>509</v>
      </c>
      <c r="BF165" s="104"/>
      <c r="BG165" s="104"/>
      <c r="BH165" s="104"/>
      <c r="BI165" s="57"/>
      <c r="BJ165" s="104" t="s">
        <v>510</v>
      </c>
      <c r="BK165" s="104"/>
      <c r="BL165" s="104"/>
      <c r="BM165" s="104"/>
      <c r="BN165" s="57"/>
    </row>
    <row r="166" spans="1:66" x14ac:dyDescent="0.25">
      <c r="A166" s="56"/>
      <c r="B166" s="55"/>
      <c r="C166" s="55"/>
      <c r="D166" s="55"/>
      <c r="E166" s="56"/>
      <c r="F166" s="56" t="s">
        <v>365</v>
      </c>
      <c r="G166" s="57"/>
      <c r="H166" s="71">
        <v>42404</v>
      </c>
      <c r="I166" s="69">
        <v>42405</v>
      </c>
      <c r="J166" s="73">
        <v>42410</v>
      </c>
      <c r="K166" s="61">
        <v>42411</v>
      </c>
      <c r="L166" s="61">
        <v>42415</v>
      </c>
      <c r="M166" s="69">
        <v>42430</v>
      </c>
      <c r="N166" s="61">
        <v>42805</v>
      </c>
      <c r="O166" s="61">
        <v>42441</v>
      </c>
      <c r="P166" s="57"/>
      <c r="Q166" s="56" t="s">
        <v>5</v>
      </c>
      <c r="R166" s="71">
        <v>42404</v>
      </c>
      <c r="S166" s="69">
        <v>42405</v>
      </c>
      <c r="T166" s="73">
        <v>42410</v>
      </c>
      <c r="U166" s="61">
        <v>42411</v>
      </c>
      <c r="V166" s="61">
        <v>42415</v>
      </c>
      <c r="W166" s="69">
        <v>42430</v>
      </c>
      <c r="X166" s="61">
        <v>42805</v>
      </c>
      <c r="Y166" s="61">
        <v>42441</v>
      </c>
      <c r="Z166" s="57"/>
      <c r="AA166" s="59"/>
      <c r="AB166" s="104" t="s">
        <v>508</v>
      </c>
      <c r="AC166" s="104"/>
      <c r="AD166" s="104"/>
      <c r="AE166" s="57"/>
      <c r="AF166" s="59"/>
      <c r="AG166" s="104" t="s">
        <v>508</v>
      </c>
      <c r="AH166" s="104"/>
      <c r="AI166" s="104"/>
      <c r="AJ166" s="57"/>
      <c r="AK166" s="59"/>
      <c r="AL166" s="104" t="s">
        <v>207</v>
      </c>
      <c r="AM166" s="104"/>
      <c r="AN166" s="104"/>
      <c r="AO166" s="57"/>
      <c r="AP166" s="59"/>
      <c r="AQ166" s="104" t="s">
        <v>207</v>
      </c>
      <c r="AR166" s="104"/>
      <c r="AS166" s="104"/>
      <c r="AT166" s="57"/>
      <c r="AU166" s="59"/>
      <c r="AV166" s="104" t="s">
        <v>207</v>
      </c>
      <c r="AW166" s="104"/>
      <c r="AX166" s="104"/>
      <c r="AY166" s="57"/>
      <c r="AZ166" s="59"/>
      <c r="BA166" s="104" t="s">
        <v>207</v>
      </c>
      <c r="BB166" s="104"/>
      <c r="BC166" s="104"/>
      <c r="BD166" s="57"/>
      <c r="BE166" s="59"/>
      <c r="BF166" s="104" t="s">
        <v>207</v>
      </c>
      <c r="BG166" s="104"/>
      <c r="BH166" s="104"/>
      <c r="BI166" s="57"/>
      <c r="BJ166" s="59"/>
      <c r="BK166" s="104" t="s">
        <v>207</v>
      </c>
      <c r="BL166" s="104"/>
      <c r="BM166" s="104"/>
      <c r="BN166" s="57"/>
    </row>
    <row r="167" spans="1:66" x14ac:dyDescent="0.25">
      <c r="A167" s="92" t="s">
        <v>1</v>
      </c>
      <c r="B167" s="63" t="s">
        <v>2</v>
      </c>
      <c r="C167" s="63" t="s">
        <v>3</v>
      </c>
      <c r="D167" s="63" t="s">
        <v>4</v>
      </c>
      <c r="E167" s="92" t="s">
        <v>5</v>
      </c>
      <c r="F167" s="92" t="s">
        <v>366</v>
      </c>
      <c r="G167" s="64"/>
      <c r="H167" s="105" t="s">
        <v>506</v>
      </c>
      <c r="I167" s="105"/>
      <c r="J167" s="105"/>
      <c r="K167" s="105"/>
      <c r="L167" s="105"/>
      <c r="M167" s="105"/>
      <c r="N167" s="105"/>
      <c r="O167" s="105"/>
      <c r="P167" s="64"/>
      <c r="Q167" s="92" t="s">
        <v>364</v>
      </c>
      <c r="R167" s="105" t="s">
        <v>507</v>
      </c>
      <c r="S167" s="106"/>
      <c r="T167" s="106"/>
      <c r="U167" s="106"/>
      <c r="V167" s="106"/>
      <c r="W167" s="106"/>
      <c r="X167" s="106"/>
      <c r="Y167" s="106"/>
      <c r="Z167" s="64"/>
      <c r="AA167" s="92" t="s">
        <v>1</v>
      </c>
      <c r="AB167" s="92" t="s">
        <v>205</v>
      </c>
      <c r="AC167" s="92" t="s">
        <v>204</v>
      </c>
      <c r="AD167" s="92" t="s">
        <v>206</v>
      </c>
      <c r="AE167" s="64"/>
      <c r="AF167" s="92" t="s">
        <v>1</v>
      </c>
      <c r="AG167" s="92" t="s">
        <v>205</v>
      </c>
      <c r="AH167" s="92" t="s">
        <v>204</v>
      </c>
      <c r="AI167" s="92" t="s">
        <v>206</v>
      </c>
      <c r="AJ167" s="64"/>
      <c r="AK167" s="92" t="s">
        <v>1</v>
      </c>
      <c r="AL167" s="92" t="s">
        <v>205</v>
      </c>
      <c r="AM167" s="92" t="s">
        <v>204</v>
      </c>
      <c r="AN167" s="92" t="s">
        <v>206</v>
      </c>
      <c r="AO167" s="64"/>
      <c r="AP167" s="92" t="s">
        <v>1</v>
      </c>
      <c r="AQ167" s="92" t="s">
        <v>205</v>
      </c>
      <c r="AR167" s="92" t="s">
        <v>204</v>
      </c>
      <c r="AS167" s="92" t="s">
        <v>206</v>
      </c>
      <c r="AT167" s="64"/>
      <c r="AU167" s="92" t="s">
        <v>1</v>
      </c>
      <c r="AV167" s="92" t="s">
        <v>205</v>
      </c>
      <c r="AW167" s="92" t="s">
        <v>204</v>
      </c>
      <c r="AX167" s="92" t="s">
        <v>206</v>
      </c>
      <c r="AY167" s="64"/>
      <c r="AZ167" s="92" t="s">
        <v>1</v>
      </c>
      <c r="BA167" s="92" t="s">
        <v>205</v>
      </c>
      <c r="BB167" s="92" t="s">
        <v>204</v>
      </c>
      <c r="BC167" s="92" t="s">
        <v>206</v>
      </c>
      <c r="BD167" s="64"/>
      <c r="BE167" s="92" t="s">
        <v>1</v>
      </c>
      <c r="BF167" s="92" t="s">
        <v>205</v>
      </c>
      <c r="BG167" s="92" t="s">
        <v>204</v>
      </c>
      <c r="BH167" s="92" t="s">
        <v>206</v>
      </c>
      <c r="BI167" s="64"/>
      <c r="BJ167" s="92" t="s">
        <v>1</v>
      </c>
      <c r="BK167" s="92" t="s">
        <v>205</v>
      </c>
      <c r="BL167" s="92" t="s">
        <v>204</v>
      </c>
      <c r="BM167" s="92" t="s">
        <v>206</v>
      </c>
      <c r="BN167" s="64"/>
    </row>
    <row r="168" spans="1:66" x14ac:dyDescent="0.25">
      <c r="A168" s="56">
        <v>1</v>
      </c>
      <c r="B168" s="89" t="s">
        <v>208</v>
      </c>
      <c r="C168" s="87" t="s">
        <v>31</v>
      </c>
      <c r="D168" s="89" t="s">
        <v>18</v>
      </c>
      <c r="E168" s="56">
        <f t="shared" ref="E168:E191" si="145">Q168</f>
        <v>318</v>
      </c>
      <c r="F168" s="56">
        <f t="shared" ref="F168:F191" si="146">COUNT(AC168,AH168,AM168,AR168,AW168,BB168,BG168,BL168)</f>
        <v>4</v>
      </c>
      <c r="G168" s="67"/>
      <c r="H168" s="74">
        <f t="shared" ref="H168:H191" si="147">IF(AA168="","",AA168)</f>
        <v>14</v>
      </c>
      <c r="I168" s="74">
        <f t="shared" ref="I168:I191" si="148">IF(AF168="","",AF168)</f>
        <v>2</v>
      </c>
      <c r="J168" s="74">
        <f t="shared" ref="J168:J191" si="149">IF(AK168="","",AK168)</f>
        <v>1</v>
      </c>
      <c r="K168" s="74">
        <f t="shared" ref="K168:K191" si="150">IF(AP168="","",AP168)</f>
        <v>1</v>
      </c>
      <c r="L168" s="74" t="str">
        <f t="shared" ref="L168:L191" si="151">IF(AU168="","",AU168)</f>
        <v/>
      </c>
      <c r="M168" s="74" t="str">
        <f t="shared" ref="M168:M176" si="152">IF(AZ168="","",AZ168)</f>
        <v/>
      </c>
      <c r="N168" s="74" t="str">
        <f t="shared" ref="N168:N176" si="153">IF(BE168="","",BE168)</f>
        <v/>
      </c>
      <c r="O168" s="74" t="str">
        <f t="shared" ref="O168:O176" si="154">IF(BJ168="","",BJ168)</f>
        <v/>
      </c>
      <c r="P168" s="67"/>
      <c r="Q168" s="56">
        <f t="shared" ref="Q168:Q174" si="155">AD168+AI168+AN168+AS168+AX168+BC168+BH168</f>
        <v>318</v>
      </c>
      <c r="R168" s="74" t="str">
        <f t="shared" ref="R168:R191" si="156">IF($F168&gt;=5,IF(AB168="","",AB168),"")</f>
        <v/>
      </c>
      <c r="S168" s="74" t="str">
        <f t="shared" ref="S168:S191" si="157">IF($F168&gt;=5,IF(AG168="","",AG168),"")</f>
        <v/>
      </c>
      <c r="T168" s="74" t="str">
        <f t="shared" ref="T168:T191" si="158">IF($F168&gt;=5,IF(AL168="","",AL168),"")</f>
        <v/>
      </c>
      <c r="U168" s="74" t="str">
        <f t="shared" ref="U168:U191" si="159">IF($F168&gt;=5,IF(AQ168="","",AQ168),"")</f>
        <v/>
      </c>
      <c r="V168" s="74" t="str">
        <f t="shared" ref="V168:V191" si="160">IF($F168&gt;=5,IF(AV168="","",AV168),"")</f>
        <v/>
      </c>
      <c r="W168" s="74" t="str">
        <f t="shared" ref="W168:W191" si="161">IF($F168&gt;=5,IF(BA168="","",BA168),"")</f>
        <v/>
      </c>
      <c r="X168" s="74" t="str">
        <f t="shared" ref="X168:X191" si="162">IF($F168&gt;=5,IF(BF168="","",BF168),"")</f>
        <v/>
      </c>
      <c r="Y168" s="60" t="str">
        <f t="shared" ref="Y168:Y191" si="163">IF($F168&gt;=5,IF(BK168="","",BK168),"")</f>
        <v/>
      </c>
      <c r="Z168" s="67"/>
      <c r="AA168" s="60">
        <v>14</v>
      </c>
      <c r="AB168" s="60">
        <v>18</v>
      </c>
      <c r="AC168" s="60">
        <v>5</v>
      </c>
      <c r="AD168" s="60">
        <f t="shared" ref="AD168:AD191" si="164">AB168+AC168</f>
        <v>23</v>
      </c>
      <c r="AE168" s="67"/>
      <c r="AF168" s="60">
        <v>2</v>
      </c>
      <c r="AG168" s="60">
        <v>80</v>
      </c>
      <c r="AH168" s="60">
        <v>5</v>
      </c>
      <c r="AI168" s="60">
        <f t="shared" ref="AI168:AI191" si="165">AG168+AH168</f>
        <v>85</v>
      </c>
      <c r="AJ168" s="67"/>
      <c r="AK168" s="79">
        <v>1</v>
      </c>
      <c r="AL168" s="60">
        <v>100</v>
      </c>
      <c r="AM168" s="60">
        <v>5</v>
      </c>
      <c r="AN168" s="60">
        <f t="shared" ref="AN168:AN191" si="166">AL168+AM168</f>
        <v>105</v>
      </c>
      <c r="AO168" s="67"/>
      <c r="AP168" s="60">
        <v>1</v>
      </c>
      <c r="AQ168" s="60">
        <v>100</v>
      </c>
      <c r="AR168" s="60">
        <v>5</v>
      </c>
      <c r="AS168" s="60">
        <f t="shared" ref="AS168:AS191" si="167">AQ168+AR168</f>
        <v>105</v>
      </c>
      <c r="AT168" s="67"/>
      <c r="AU168" s="60"/>
      <c r="AV168" s="60"/>
      <c r="AW168" s="60"/>
      <c r="AX168" s="60">
        <f t="shared" ref="AX168:AX191" si="168">AV168+AW168</f>
        <v>0</v>
      </c>
      <c r="AY168" s="67"/>
      <c r="AZ168" s="60"/>
      <c r="BA168" s="60"/>
      <c r="BB168" s="60"/>
      <c r="BC168" s="60">
        <f t="shared" ref="BC168:BC191" si="169">BA168+BB168</f>
        <v>0</v>
      </c>
      <c r="BD168" s="67"/>
      <c r="BE168" s="60"/>
      <c r="BF168" s="60"/>
      <c r="BG168" s="60"/>
      <c r="BH168" s="60">
        <f t="shared" ref="BH168:BH191" si="170">BF168+BG168</f>
        <v>0</v>
      </c>
      <c r="BI168" s="67"/>
      <c r="BJ168" s="60"/>
      <c r="BK168" s="60"/>
      <c r="BL168" s="60"/>
      <c r="BM168" s="60">
        <f t="shared" ref="BM168:BM191" si="171">BK168+BL168</f>
        <v>0</v>
      </c>
      <c r="BN168" s="67"/>
    </row>
    <row r="169" spans="1:66" x14ac:dyDescent="0.25">
      <c r="A169" s="56">
        <v>2</v>
      </c>
      <c r="B169" s="89" t="s">
        <v>826</v>
      </c>
      <c r="C169" s="87" t="s">
        <v>443</v>
      </c>
      <c r="D169" s="89" t="s">
        <v>11</v>
      </c>
      <c r="E169" s="56">
        <f t="shared" si="145"/>
        <v>300</v>
      </c>
      <c r="F169" s="56">
        <f t="shared" si="146"/>
        <v>4</v>
      </c>
      <c r="G169" s="67"/>
      <c r="H169" s="74">
        <f t="shared" si="147"/>
        <v>13</v>
      </c>
      <c r="I169" s="74">
        <f t="shared" si="148"/>
        <v>1</v>
      </c>
      <c r="J169" s="74">
        <f t="shared" si="149"/>
        <v>2</v>
      </c>
      <c r="K169" s="74">
        <f t="shared" si="150"/>
        <v>2</v>
      </c>
      <c r="L169" s="74" t="str">
        <f t="shared" si="151"/>
        <v/>
      </c>
      <c r="M169" s="74" t="str">
        <f t="shared" si="152"/>
        <v/>
      </c>
      <c r="N169" s="74" t="str">
        <f t="shared" si="153"/>
        <v/>
      </c>
      <c r="O169" s="74" t="str">
        <f t="shared" si="154"/>
        <v/>
      </c>
      <c r="P169" s="67"/>
      <c r="Q169" s="56">
        <f t="shared" si="155"/>
        <v>300</v>
      </c>
      <c r="R169" s="74" t="str">
        <f t="shared" si="156"/>
        <v/>
      </c>
      <c r="S169" s="74" t="str">
        <f t="shared" si="157"/>
        <v/>
      </c>
      <c r="T169" s="74" t="str">
        <f t="shared" si="158"/>
        <v/>
      </c>
      <c r="U169" s="74" t="str">
        <f t="shared" si="159"/>
        <v/>
      </c>
      <c r="V169" s="74" t="str">
        <f t="shared" si="160"/>
        <v/>
      </c>
      <c r="W169" s="74" t="str">
        <f t="shared" si="161"/>
        <v/>
      </c>
      <c r="X169" s="74" t="str">
        <f t="shared" si="162"/>
        <v/>
      </c>
      <c r="Y169" s="60" t="str">
        <f t="shared" si="163"/>
        <v/>
      </c>
      <c r="Z169" s="67"/>
      <c r="AA169" s="60">
        <v>13</v>
      </c>
      <c r="AB169" s="60">
        <v>20</v>
      </c>
      <c r="AC169" s="60">
        <v>5</v>
      </c>
      <c r="AD169" s="60">
        <f t="shared" si="164"/>
        <v>25</v>
      </c>
      <c r="AE169" s="67"/>
      <c r="AF169" s="60">
        <v>1</v>
      </c>
      <c r="AG169" s="60">
        <v>100</v>
      </c>
      <c r="AH169" s="60">
        <v>5</v>
      </c>
      <c r="AI169" s="60">
        <f t="shared" si="165"/>
        <v>105</v>
      </c>
      <c r="AJ169" s="67"/>
      <c r="AK169" s="60">
        <v>2</v>
      </c>
      <c r="AL169" s="60">
        <v>80</v>
      </c>
      <c r="AM169" s="60">
        <v>5</v>
      </c>
      <c r="AN169" s="60">
        <f t="shared" si="166"/>
        <v>85</v>
      </c>
      <c r="AO169" s="67"/>
      <c r="AP169" s="60">
        <v>2</v>
      </c>
      <c r="AQ169" s="60">
        <v>80</v>
      </c>
      <c r="AR169" s="60">
        <v>5</v>
      </c>
      <c r="AS169" s="60">
        <f t="shared" si="167"/>
        <v>85</v>
      </c>
      <c r="AT169" s="67"/>
      <c r="AU169" s="60"/>
      <c r="AV169" s="60"/>
      <c r="AW169" s="60"/>
      <c r="AX169" s="60">
        <f t="shared" si="168"/>
        <v>0</v>
      </c>
      <c r="AY169" s="67"/>
      <c r="AZ169" s="60"/>
      <c r="BA169" s="60"/>
      <c r="BB169" s="60"/>
      <c r="BC169" s="60">
        <f t="shared" si="169"/>
        <v>0</v>
      </c>
      <c r="BD169" s="67"/>
      <c r="BE169" s="68"/>
      <c r="BF169" s="60"/>
      <c r="BG169" s="60"/>
      <c r="BH169" s="60">
        <f t="shared" si="170"/>
        <v>0</v>
      </c>
      <c r="BI169" s="67"/>
      <c r="BJ169" s="60"/>
      <c r="BK169" s="60"/>
      <c r="BL169" s="60"/>
      <c r="BM169" s="60">
        <f t="shared" si="171"/>
        <v>0</v>
      </c>
      <c r="BN169" s="67"/>
    </row>
    <row r="170" spans="1:66" x14ac:dyDescent="0.25">
      <c r="A170" s="56">
        <v>3</v>
      </c>
      <c r="B170" s="89" t="s">
        <v>827</v>
      </c>
      <c r="C170" s="78" t="s">
        <v>514</v>
      </c>
      <c r="D170" s="89" t="s">
        <v>11</v>
      </c>
      <c r="E170" s="56">
        <f t="shared" si="145"/>
        <v>226</v>
      </c>
      <c r="F170" s="56">
        <f t="shared" si="146"/>
        <v>4</v>
      </c>
      <c r="G170" s="67"/>
      <c r="H170" s="74">
        <f t="shared" si="147"/>
        <v>2</v>
      </c>
      <c r="I170" s="74">
        <f t="shared" si="148"/>
        <v>3</v>
      </c>
      <c r="J170" s="74">
        <f t="shared" si="149"/>
        <v>10</v>
      </c>
      <c r="K170" s="74">
        <f t="shared" si="150"/>
        <v>6</v>
      </c>
      <c r="L170" s="74" t="str">
        <f t="shared" si="151"/>
        <v/>
      </c>
      <c r="M170" s="74" t="str">
        <f t="shared" si="152"/>
        <v/>
      </c>
      <c r="N170" s="74" t="str">
        <f t="shared" si="153"/>
        <v/>
      </c>
      <c r="O170" s="74" t="str">
        <f t="shared" si="154"/>
        <v/>
      </c>
      <c r="P170" s="67"/>
      <c r="Q170" s="56">
        <f t="shared" si="155"/>
        <v>226</v>
      </c>
      <c r="R170" s="74" t="str">
        <f t="shared" si="156"/>
        <v/>
      </c>
      <c r="S170" s="74" t="str">
        <f t="shared" si="157"/>
        <v/>
      </c>
      <c r="T170" s="74" t="str">
        <f t="shared" si="158"/>
        <v/>
      </c>
      <c r="U170" s="74" t="str">
        <f t="shared" si="159"/>
        <v/>
      </c>
      <c r="V170" s="74" t="str">
        <f t="shared" si="160"/>
        <v/>
      </c>
      <c r="W170" s="74" t="str">
        <f t="shared" si="161"/>
        <v/>
      </c>
      <c r="X170" s="74" t="str">
        <f t="shared" si="162"/>
        <v/>
      </c>
      <c r="Y170" s="60" t="str">
        <f t="shared" si="163"/>
        <v/>
      </c>
      <c r="Z170" s="67"/>
      <c r="AA170" s="60">
        <v>2</v>
      </c>
      <c r="AB170" s="60">
        <v>80</v>
      </c>
      <c r="AC170" s="60">
        <v>5</v>
      </c>
      <c r="AD170" s="60">
        <f t="shared" si="164"/>
        <v>85</v>
      </c>
      <c r="AE170" s="67"/>
      <c r="AF170" s="60">
        <v>3</v>
      </c>
      <c r="AG170" s="60">
        <v>60</v>
      </c>
      <c r="AH170" s="60">
        <v>5</v>
      </c>
      <c r="AI170" s="60">
        <f t="shared" si="165"/>
        <v>65</v>
      </c>
      <c r="AJ170" s="67"/>
      <c r="AK170" s="60">
        <v>10</v>
      </c>
      <c r="AL170" s="60">
        <v>26</v>
      </c>
      <c r="AM170" s="60">
        <v>5</v>
      </c>
      <c r="AN170" s="60">
        <f t="shared" si="166"/>
        <v>31</v>
      </c>
      <c r="AO170" s="67"/>
      <c r="AP170" s="60">
        <v>6</v>
      </c>
      <c r="AQ170" s="60">
        <v>40</v>
      </c>
      <c r="AR170" s="60">
        <v>5</v>
      </c>
      <c r="AS170" s="60">
        <f t="shared" si="167"/>
        <v>45</v>
      </c>
      <c r="AT170" s="67"/>
      <c r="AU170" s="60"/>
      <c r="AV170" s="60"/>
      <c r="AW170" s="60"/>
      <c r="AX170" s="60">
        <f t="shared" si="168"/>
        <v>0</v>
      </c>
      <c r="AY170" s="67"/>
      <c r="AZ170" s="60"/>
      <c r="BA170" s="60"/>
      <c r="BB170" s="60"/>
      <c r="BC170" s="60">
        <f t="shared" si="169"/>
        <v>0</v>
      </c>
      <c r="BD170" s="67"/>
      <c r="BE170" s="60"/>
      <c r="BF170" s="60"/>
      <c r="BG170" s="60"/>
      <c r="BH170" s="60">
        <f t="shared" si="170"/>
        <v>0</v>
      </c>
      <c r="BI170" s="67"/>
      <c r="BJ170" s="60"/>
      <c r="BK170" s="60"/>
      <c r="BL170" s="60"/>
      <c r="BM170" s="60">
        <f t="shared" si="171"/>
        <v>0</v>
      </c>
      <c r="BN170" s="67"/>
    </row>
    <row r="171" spans="1:66" x14ac:dyDescent="0.25">
      <c r="A171" s="56">
        <v>4</v>
      </c>
      <c r="B171" s="89" t="s">
        <v>679</v>
      </c>
      <c r="C171" s="87" t="s">
        <v>680</v>
      </c>
      <c r="D171" s="89" t="s">
        <v>18</v>
      </c>
      <c r="E171" s="56">
        <f t="shared" si="145"/>
        <v>220</v>
      </c>
      <c r="F171" s="56">
        <f t="shared" si="146"/>
        <v>4</v>
      </c>
      <c r="G171" s="67"/>
      <c r="H171" s="74">
        <f t="shared" si="147"/>
        <v>4</v>
      </c>
      <c r="I171" s="74">
        <f t="shared" si="148"/>
        <v>4</v>
      </c>
      <c r="J171" s="74">
        <f t="shared" si="149"/>
        <v>6</v>
      </c>
      <c r="K171" s="74">
        <f t="shared" si="150"/>
        <v>3</v>
      </c>
      <c r="L171" s="74" t="str">
        <f t="shared" si="151"/>
        <v/>
      </c>
      <c r="M171" s="74" t="str">
        <f t="shared" si="152"/>
        <v/>
      </c>
      <c r="N171" s="74" t="str">
        <f t="shared" si="153"/>
        <v/>
      </c>
      <c r="O171" s="74" t="str">
        <f t="shared" si="154"/>
        <v/>
      </c>
      <c r="P171" s="67"/>
      <c r="Q171" s="56">
        <f t="shared" si="155"/>
        <v>220</v>
      </c>
      <c r="R171" s="74" t="str">
        <f t="shared" si="156"/>
        <v/>
      </c>
      <c r="S171" s="74" t="str">
        <f t="shared" si="157"/>
        <v/>
      </c>
      <c r="T171" s="74" t="str">
        <f t="shared" si="158"/>
        <v/>
      </c>
      <c r="U171" s="74" t="str">
        <f t="shared" si="159"/>
        <v/>
      </c>
      <c r="V171" s="74" t="str">
        <f t="shared" si="160"/>
        <v/>
      </c>
      <c r="W171" s="74" t="str">
        <f t="shared" si="161"/>
        <v/>
      </c>
      <c r="X171" s="74" t="str">
        <f t="shared" si="162"/>
        <v/>
      </c>
      <c r="Y171" s="60" t="str">
        <f t="shared" si="163"/>
        <v/>
      </c>
      <c r="Z171" s="67"/>
      <c r="AA171" s="60">
        <v>4</v>
      </c>
      <c r="AB171" s="60">
        <v>50</v>
      </c>
      <c r="AC171" s="60">
        <v>5</v>
      </c>
      <c r="AD171" s="60">
        <f t="shared" si="164"/>
        <v>55</v>
      </c>
      <c r="AE171" s="67"/>
      <c r="AF171" s="68">
        <v>4</v>
      </c>
      <c r="AG171" s="60">
        <v>50</v>
      </c>
      <c r="AH171" s="60">
        <v>5</v>
      </c>
      <c r="AI171" s="60">
        <f t="shared" si="165"/>
        <v>55</v>
      </c>
      <c r="AJ171" s="67"/>
      <c r="AK171" s="60">
        <v>6</v>
      </c>
      <c r="AL171" s="60">
        <v>40</v>
      </c>
      <c r="AM171" s="60">
        <v>5</v>
      </c>
      <c r="AN171" s="60">
        <f t="shared" si="166"/>
        <v>45</v>
      </c>
      <c r="AO171" s="67"/>
      <c r="AP171" s="60">
        <v>3</v>
      </c>
      <c r="AQ171" s="60">
        <v>60</v>
      </c>
      <c r="AR171" s="60">
        <v>5</v>
      </c>
      <c r="AS171" s="60">
        <f t="shared" si="167"/>
        <v>65</v>
      </c>
      <c r="AT171" s="67"/>
      <c r="AU171" s="60"/>
      <c r="AV171" s="60"/>
      <c r="AW171" s="60"/>
      <c r="AX171" s="60">
        <f t="shared" si="168"/>
        <v>0</v>
      </c>
      <c r="AY171" s="67"/>
      <c r="AZ171" s="60"/>
      <c r="BA171" s="60"/>
      <c r="BB171" s="60"/>
      <c r="BC171" s="60">
        <f t="shared" si="169"/>
        <v>0</v>
      </c>
      <c r="BD171" s="67"/>
      <c r="BE171" s="68"/>
      <c r="BF171" s="60"/>
      <c r="BG171" s="60"/>
      <c r="BH171" s="60">
        <f t="shared" si="170"/>
        <v>0</v>
      </c>
      <c r="BI171" s="67"/>
      <c r="BJ171" s="60"/>
      <c r="BK171" s="60"/>
      <c r="BL171" s="60"/>
      <c r="BM171" s="60">
        <f t="shared" si="171"/>
        <v>0</v>
      </c>
      <c r="BN171" s="67"/>
    </row>
    <row r="172" spans="1:66" x14ac:dyDescent="0.25">
      <c r="A172" s="56">
        <v>5</v>
      </c>
      <c r="B172" s="89" t="s">
        <v>61</v>
      </c>
      <c r="C172" s="87" t="s">
        <v>622</v>
      </c>
      <c r="D172" s="89" t="s">
        <v>11</v>
      </c>
      <c r="E172" s="56">
        <f t="shared" si="145"/>
        <v>192</v>
      </c>
      <c r="F172" s="56">
        <f t="shared" si="146"/>
        <v>4</v>
      </c>
      <c r="G172" s="67"/>
      <c r="H172" s="74">
        <f t="shared" si="147"/>
        <v>1</v>
      </c>
      <c r="I172" s="74" t="str">
        <f t="shared" si="148"/>
        <v>DSQ</v>
      </c>
      <c r="J172" s="74">
        <f t="shared" si="149"/>
        <v>4</v>
      </c>
      <c r="K172" s="74">
        <f t="shared" si="150"/>
        <v>12</v>
      </c>
      <c r="L172" s="74" t="str">
        <f t="shared" si="151"/>
        <v/>
      </c>
      <c r="M172" s="74" t="str">
        <f t="shared" si="152"/>
        <v/>
      </c>
      <c r="N172" s="74" t="str">
        <f t="shared" si="153"/>
        <v/>
      </c>
      <c r="O172" s="74" t="str">
        <f t="shared" si="154"/>
        <v/>
      </c>
      <c r="P172" s="67"/>
      <c r="Q172" s="56">
        <f t="shared" si="155"/>
        <v>192</v>
      </c>
      <c r="R172" s="74" t="str">
        <f t="shared" si="156"/>
        <v/>
      </c>
      <c r="S172" s="74" t="str">
        <f t="shared" si="157"/>
        <v/>
      </c>
      <c r="T172" s="74" t="str">
        <f t="shared" si="158"/>
        <v/>
      </c>
      <c r="U172" s="74" t="str">
        <f t="shared" si="159"/>
        <v/>
      </c>
      <c r="V172" s="74" t="str">
        <f t="shared" si="160"/>
        <v/>
      </c>
      <c r="W172" s="74" t="str">
        <f t="shared" si="161"/>
        <v/>
      </c>
      <c r="X172" s="74" t="str">
        <f t="shared" si="162"/>
        <v/>
      </c>
      <c r="Y172" s="60" t="str">
        <f t="shared" si="163"/>
        <v/>
      </c>
      <c r="Z172" s="67"/>
      <c r="AA172" s="76">
        <v>1</v>
      </c>
      <c r="AB172" s="60">
        <v>100</v>
      </c>
      <c r="AC172" s="60">
        <v>5</v>
      </c>
      <c r="AD172" s="60">
        <f t="shared" si="164"/>
        <v>105</v>
      </c>
      <c r="AE172" s="67"/>
      <c r="AF172" s="88" t="s">
        <v>56</v>
      </c>
      <c r="AG172" s="60">
        <v>0</v>
      </c>
      <c r="AH172" s="60">
        <v>5</v>
      </c>
      <c r="AI172" s="60">
        <f t="shared" si="165"/>
        <v>5</v>
      </c>
      <c r="AJ172" s="67"/>
      <c r="AK172" s="60">
        <v>4</v>
      </c>
      <c r="AL172" s="60">
        <v>50</v>
      </c>
      <c r="AM172" s="60">
        <v>5</v>
      </c>
      <c r="AN172" s="60">
        <f t="shared" si="166"/>
        <v>55</v>
      </c>
      <c r="AO172" s="67"/>
      <c r="AP172" s="60">
        <v>12</v>
      </c>
      <c r="AQ172" s="60">
        <v>22</v>
      </c>
      <c r="AR172" s="60">
        <v>5</v>
      </c>
      <c r="AS172" s="60">
        <f t="shared" si="167"/>
        <v>27</v>
      </c>
      <c r="AT172" s="67"/>
      <c r="AU172" s="60"/>
      <c r="AV172" s="60"/>
      <c r="AW172" s="60"/>
      <c r="AX172" s="60">
        <f t="shared" si="168"/>
        <v>0</v>
      </c>
      <c r="AY172" s="67"/>
      <c r="AZ172" s="60"/>
      <c r="BA172" s="60"/>
      <c r="BB172" s="60"/>
      <c r="BC172" s="60">
        <f t="shared" si="169"/>
        <v>0</v>
      </c>
      <c r="BD172" s="67"/>
      <c r="BE172" s="60"/>
      <c r="BF172" s="60"/>
      <c r="BG172" s="60"/>
      <c r="BH172" s="60">
        <f t="shared" si="170"/>
        <v>0</v>
      </c>
      <c r="BI172" s="67"/>
      <c r="BJ172" s="60"/>
      <c r="BK172" s="60"/>
      <c r="BL172" s="60"/>
      <c r="BM172" s="60">
        <f t="shared" si="171"/>
        <v>0</v>
      </c>
      <c r="BN172" s="67"/>
    </row>
    <row r="173" spans="1:66" x14ac:dyDescent="0.25">
      <c r="A173" s="56">
        <v>6</v>
      </c>
      <c r="B173" s="89" t="s">
        <v>744</v>
      </c>
      <c r="C173" s="87" t="s">
        <v>476</v>
      </c>
      <c r="D173" s="89" t="s">
        <v>11</v>
      </c>
      <c r="E173" s="56">
        <f t="shared" si="145"/>
        <v>166</v>
      </c>
      <c r="F173" s="56">
        <f t="shared" si="146"/>
        <v>4</v>
      </c>
      <c r="G173" s="67"/>
      <c r="H173" s="74">
        <f t="shared" si="147"/>
        <v>8</v>
      </c>
      <c r="I173" s="74">
        <f t="shared" si="148"/>
        <v>6</v>
      </c>
      <c r="J173" s="74">
        <f t="shared" si="149"/>
        <v>9</v>
      </c>
      <c r="K173" s="74">
        <f t="shared" si="150"/>
        <v>5</v>
      </c>
      <c r="L173" s="74" t="str">
        <f t="shared" si="151"/>
        <v/>
      </c>
      <c r="M173" s="74" t="str">
        <f t="shared" si="152"/>
        <v/>
      </c>
      <c r="N173" s="74" t="str">
        <f t="shared" si="153"/>
        <v/>
      </c>
      <c r="O173" s="74" t="str">
        <f t="shared" si="154"/>
        <v/>
      </c>
      <c r="P173" s="67"/>
      <c r="Q173" s="56">
        <f t="shared" si="155"/>
        <v>166</v>
      </c>
      <c r="R173" s="74" t="str">
        <f t="shared" si="156"/>
        <v/>
      </c>
      <c r="S173" s="74" t="str">
        <f t="shared" si="157"/>
        <v/>
      </c>
      <c r="T173" s="74" t="str">
        <f t="shared" si="158"/>
        <v/>
      </c>
      <c r="U173" s="74" t="str">
        <f t="shared" si="159"/>
        <v/>
      </c>
      <c r="V173" s="74" t="str">
        <f t="shared" si="160"/>
        <v/>
      </c>
      <c r="W173" s="74" t="str">
        <f t="shared" si="161"/>
        <v/>
      </c>
      <c r="X173" s="74" t="str">
        <f t="shared" si="162"/>
        <v/>
      </c>
      <c r="Y173" s="60" t="str">
        <f t="shared" si="163"/>
        <v/>
      </c>
      <c r="Z173" s="67"/>
      <c r="AA173" s="60">
        <v>8</v>
      </c>
      <c r="AB173" s="60">
        <v>32</v>
      </c>
      <c r="AC173" s="60">
        <v>5</v>
      </c>
      <c r="AD173" s="60">
        <f t="shared" si="164"/>
        <v>37</v>
      </c>
      <c r="AE173" s="67"/>
      <c r="AF173" s="60">
        <v>6</v>
      </c>
      <c r="AG173" s="60">
        <v>40</v>
      </c>
      <c r="AH173" s="60">
        <v>5</v>
      </c>
      <c r="AI173" s="60">
        <f t="shared" si="165"/>
        <v>45</v>
      </c>
      <c r="AJ173" s="67"/>
      <c r="AK173" s="60">
        <v>9</v>
      </c>
      <c r="AL173" s="60">
        <v>29</v>
      </c>
      <c r="AM173" s="60">
        <v>5</v>
      </c>
      <c r="AN173" s="60">
        <f t="shared" si="166"/>
        <v>34</v>
      </c>
      <c r="AO173" s="67"/>
      <c r="AP173" s="60">
        <v>5</v>
      </c>
      <c r="AQ173" s="60">
        <v>45</v>
      </c>
      <c r="AR173" s="60">
        <v>5</v>
      </c>
      <c r="AS173" s="60">
        <f t="shared" si="167"/>
        <v>50</v>
      </c>
      <c r="AT173" s="67"/>
      <c r="AU173" s="60"/>
      <c r="AV173" s="60"/>
      <c r="AW173" s="60"/>
      <c r="AX173" s="60">
        <f t="shared" si="168"/>
        <v>0</v>
      </c>
      <c r="AY173" s="67"/>
      <c r="AZ173" s="60"/>
      <c r="BA173" s="60"/>
      <c r="BB173" s="60"/>
      <c r="BC173" s="60">
        <f t="shared" si="169"/>
        <v>0</v>
      </c>
      <c r="BD173" s="67"/>
      <c r="BE173" s="68"/>
      <c r="BF173" s="60"/>
      <c r="BG173" s="60"/>
      <c r="BH173" s="60">
        <f t="shared" si="170"/>
        <v>0</v>
      </c>
      <c r="BI173" s="67"/>
      <c r="BJ173" s="60"/>
      <c r="BK173" s="60"/>
      <c r="BL173" s="60"/>
      <c r="BM173" s="60">
        <f t="shared" si="171"/>
        <v>0</v>
      </c>
      <c r="BN173" s="67"/>
    </row>
    <row r="174" spans="1:66" x14ac:dyDescent="0.25">
      <c r="A174" s="56">
        <v>7</v>
      </c>
      <c r="B174" s="89" t="s">
        <v>194</v>
      </c>
      <c r="C174" s="87" t="s">
        <v>528</v>
      </c>
      <c r="D174" s="89" t="s">
        <v>11</v>
      </c>
      <c r="E174" s="56">
        <f t="shared" si="145"/>
        <v>150</v>
      </c>
      <c r="F174" s="56">
        <f t="shared" si="146"/>
        <v>4</v>
      </c>
      <c r="G174" s="67"/>
      <c r="H174" s="74">
        <f t="shared" si="147"/>
        <v>6</v>
      </c>
      <c r="I174" s="74" t="str">
        <f t="shared" si="148"/>
        <v>DSQ</v>
      </c>
      <c r="J174" s="74">
        <f t="shared" si="149"/>
        <v>6</v>
      </c>
      <c r="K174" s="74">
        <f t="shared" si="150"/>
        <v>4</v>
      </c>
      <c r="L174" s="74" t="str">
        <f t="shared" si="151"/>
        <v/>
      </c>
      <c r="M174" s="74" t="str">
        <f t="shared" si="152"/>
        <v/>
      </c>
      <c r="N174" s="74" t="str">
        <f t="shared" si="153"/>
        <v/>
      </c>
      <c r="O174" s="74" t="str">
        <f t="shared" si="154"/>
        <v/>
      </c>
      <c r="P174" s="67"/>
      <c r="Q174" s="56">
        <f t="shared" si="155"/>
        <v>150</v>
      </c>
      <c r="R174" s="74" t="str">
        <f t="shared" si="156"/>
        <v/>
      </c>
      <c r="S174" s="74" t="str">
        <f t="shared" si="157"/>
        <v/>
      </c>
      <c r="T174" s="74" t="str">
        <f t="shared" si="158"/>
        <v/>
      </c>
      <c r="U174" s="74" t="str">
        <f t="shared" si="159"/>
        <v/>
      </c>
      <c r="V174" s="74" t="str">
        <f t="shared" si="160"/>
        <v/>
      </c>
      <c r="W174" s="74" t="str">
        <f t="shared" si="161"/>
        <v/>
      </c>
      <c r="X174" s="74" t="str">
        <f t="shared" si="162"/>
        <v/>
      </c>
      <c r="Y174" s="60" t="str">
        <f t="shared" si="163"/>
        <v/>
      </c>
      <c r="Z174" s="67"/>
      <c r="AA174" s="60">
        <v>6</v>
      </c>
      <c r="AB174" s="60">
        <v>40</v>
      </c>
      <c r="AC174" s="60">
        <v>5</v>
      </c>
      <c r="AD174" s="60">
        <f t="shared" si="164"/>
        <v>45</v>
      </c>
      <c r="AE174" s="67"/>
      <c r="AF174" s="88" t="s">
        <v>56</v>
      </c>
      <c r="AG174" s="60">
        <v>0</v>
      </c>
      <c r="AH174" s="60">
        <v>5</v>
      </c>
      <c r="AI174" s="60">
        <f t="shared" si="165"/>
        <v>5</v>
      </c>
      <c r="AJ174" s="67"/>
      <c r="AK174" s="60">
        <v>6</v>
      </c>
      <c r="AL174" s="60">
        <v>40</v>
      </c>
      <c r="AM174" s="60">
        <v>5</v>
      </c>
      <c r="AN174" s="60">
        <f t="shared" si="166"/>
        <v>45</v>
      </c>
      <c r="AO174" s="67"/>
      <c r="AP174" s="60">
        <v>4</v>
      </c>
      <c r="AQ174" s="60">
        <v>50</v>
      </c>
      <c r="AR174" s="60">
        <v>5</v>
      </c>
      <c r="AS174" s="60">
        <f t="shared" si="167"/>
        <v>55</v>
      </c>
      <c r="AT174" s="67"/>
      <c r="AU174" s="60"/>
      <c r="AV174" s="60"/>
      <c r="AW174" s="60"/>
      <c r="AX174" s="60">
        <f t="shared" si="168"/>
        <v>0</v>
      </c>
      <c r="AY174" s="67"/>
      <c r="AZ174" s="60"/>
      <c r="BA174" s="60"/>
      <c r="BB174" s="60"/>
      <c r="BC174" s="60">
        <f t="shared" si="169"/>
        <v>0</v>
      </c>
      <c r="BD174" s="67"/>
      <c r="BE174" s="60"/>
      <c r="BF174" s="60"/>
      <c r="BG174" s="60"/>
      <c r="BH174" s="60">
        <f t="shared" si="170"/>
        <v>0</v>
      </c>
      <c r="BI174" s="67"/>
      <c r="BJ174" s="60"/>
      <c r="BK174" s="60"/>
      <c r="BL174" s="60"/>
      <c r="BM174" s="60">
        <f t="shared" si="171"/>
        <v>0</v>
      </c>
      <c r="BN174" s="67"/>
    </row>
    <row r="175" spans="1:66" x14ac:dyDescent="0.25">
      <c r="A175" s="56">
        <v>8</v>
      </c>
      <c r="B175" s="89" t="s">
        <v>822</v>
      </c>
      <c r="C175" s="87" t="s">
        <v>525</v>
      </c>
      <c r="D175" s="89" t="s">
        <v>11</v>
      </c>
      <c r="E175" s="56">
        <f t="shared" si="145"/>
        <v>146</v>
      </c>
      <c r="F175" s="56">
        <f t="shared" si="146"/>
        <v>4</v>
      </c>
      <c r="G175" s="67"/>
      <c r="H175" s="74">
        <f t="shared" si="147"/>
        <v>10</v>
      </c>
      <c r="I175" s="74">
        <f t="shared" si="148"/>
        <v>13</v>
      </c>
      <c r="J175" s="74">
        <f t="shared" si="149"/>
        <v>3</v>
      </c>
      <c r="K175" s="74">
        <f t="shared" si="150"/>
        <v>13</v>
      </c>
      <c r="L175" s="74" t="str">
        <f t="shared" si="151"/>
        <v/>
      </c>
      <c r="M175" s="74" t="str">
        <f t="shared" si="152"/>
        <v/>
      </c>
      <c r="N175" s="74" t="str">
        <f t="shared" si="153"/>
        <v/>
      </c>
      <c r="O175" s="74" t="str">
        <f t="shared" si="154"/>
        <v/>
      </c>
      <c r="P175" s="67"/>
      <c r="Q175" s="56">
        <f>AD175+AI175+AN175+AS175+AX175+BC175+BH175+BM175</f>
        <v>146</v>
      </c>
      <c r="R175" s="74" t="str">
        <f t="shared" si="156"/>
        <v/>
      </c>
      <c r="S175" s="74" t="str">
        <f t="shared" si="157"/>
        <v/>
      </c>
      <c r="T175" s="74" t="str">
        <f t="shared" si="158"/>
        <v/>
      </c>
      <c r="U175" s="74" t="str">
        <f t="shared" si="159"/>
        <v/>
      </c>
      <c r="V175" s="74" t="str">
        <f t="shared" si="160"/>
        <v/>
      </c>
      <c r="W175" s="74" t="str">
        <f t="shared" si="161"/>
        <v/>
      </c>
      <c r="X175" s="74" t="str">
        <f t="shared" si="162"/>
        <v/>
      </c>
      <c r="Y175" s="60" t="str">
        <f t="shared" si="163"/>
        <v/>
      </c>
      <c r="Z175" s="67"/>
      <c r="AA175" s="60">
        <v>10</v>
      </c>
      <c r="AB175" s="60">
        <v>26</v>
      </c>
      <c r="AC175" s="60">
        <v>5</v>
      </c>
      <c r="AD175" s="60">
        <f t="shared" si="164"/>
        <v>31</v>
      </c>
      <c r="AE175" s="67"/>
      <c r="AF175" s="60">
        <v>13</v>
      </c>
      <c r="AG175" s="60">
        <v>20</v>
      </c>
      <c r="AH175" s="60">
        <v>5</v>
      </c>
      <c r="AI175" s="60">
        <f t="shared" si="165"/>
        <v>25</v>
      </c>
      <c r="AJ175" s="67"/>
      <c r="AK175" s="60">
        <v>3</v>
      </c>
      <c r="AL175" s="60">
        <v>60</v>
      </c>
      <c r="AM175" s="60">
        <v>5</v>
      </c>
      <c r="AN175" s="60">
        <f t="shared" si="166"/>
        <v>65</v>
      </c>
      <c r="AO175" s="67"/>
      <c r="AP175" s="60">
        <v>13</v>
      </c>
      <c r="AQ175" s="60">
        <v>20</v>
      </c>
      <c r="AR175" s="60">
        <v>5</v>
      </c>
      <c r="AS175" s="60">
        <f t="shared" si="167"/>
        <v>25</v>
      </c>
      <c r="AT175" s="67"/>
      <c r="AU175" s="60"/>
      <c r="AV175" s="60"/>
      <c r="AW175" s="60"/>
      <c r="AX175" s="60">
        <f t="shared" si="168"/>
        <v>0</v>
      </c>
      <c r="AY175" s="67"/>
      <c r="AZ175" s="60"/>
      <c r="BA175" s="60"/>
      <c r="BB175" s="60"/>
      <c r="BC175" s="60">
        <f t="shared" si="169"/>
        <v>0</v>
      </c>
      <c r="BD175" s="67"/>
      <c r="BE175" s="60"/>
      <c r="BF175" s="60"/>
      <c r="BG175" s="60"/>
      <c r="BH175" s="60">
        <f t="shared" si="170"/>
        <v>0</v>
      </c>
      <c r="BI175" s="67"/>
      <c r="BJ175" s="60"/>
      <c r="BK175" s="60"/>
      <c r="BL175" s="60"/>
      <c r="BM175" s="60">
        <f t="shared" si="171"/>
        <v>0</v>
      </c>
      <c r="BN175" s="67"/>
    </row>
    <row r="176" spans="1:66" x14ac:dyDescent="0.25">
      <c r="A176" s="56">
        <v>9</v>
      </c>
      <c r="B176" s="89" t="s">
        <v>107</v>
      </c>
      <c r="C176" s="87" t="s">
        <v>524</v>
      </c>
      <c r="D176" s="89" t="s">
        <v>11</v>
      </c>
      <c r="E176" s="56">
        <f t="shared" si="145"/>
        <v>134</v>
      </c>
      <c r="F176" s="56">
        <f t="shared" si="146"/>
        <v>4</v>
      </c>
      <c r="G176" s="67"/>
      <c r="H176" s="74">
        <f t="shared" si="147"/>
        <v>3</v>
      </c>
      <c r="I176" s="74" t="str">
        <f t="shared" si="148"/>
        <v>DSQ</v>
      </c>
      <c r="J176" s="74">
        <f t="shared" si="149"/>
        <v>5</v>
      </c>
      <c r="K176" s="74">
        <f t="shared" si="150"/>
        <v>9</v>
      </c>
      <c r="L176" s="74" t="str">
        <f t="shared" si="151"/>
        <v/>
      </c>
      <c r="M176" s="74" t="str">
        <f t="shared" si="152"/>
        <v/>
      </c>
      <c r="N176" s="74" t="str">
        <f t="shared" si="153"/>
        <v/>
      </c>
      <c r="O176" s="74" t="str">
        <f t="shared" si="154"/>
        <v/>
      </c>
      <c r="P176" s="67"/>
      <c r="Q176" s="56">
        <f t="shared" ref="Q176:Q191" si="172">AD176+AI176+AN176+AS176+AX176+BC176+BH176</f>
        <v>134</v>
      </c>
      <c r="R176" s="74" t="str">
        <f t="shared" si="156"/>
        <v/>
      </c>
      <c r="S176" s="74" t="str">
        <f t="shared" si="157"/>
        <v/>
      </c>
      <c r="T176" s="74" t="str">
        <f t="shared" si="158"/>
        <v/>
      </c>
      <c r="U176" s="74" t="str">
        <f t="shared" si="159"/>
        <v/>
      </c>
      <c r="V176" s="74" t="str">
        <f t="shared" si="160"/>
        <v/>
      </c>
      <c r="W176" s="74" t="str">
        <f t="shared" si="161"/>
        <v/>
      </c>
      <c r="X176" s="74" t="str">
        <f t="shared" si="162"/>
        <v/>
      </c>
      <c r="Y176" s="60" t="str">
        <f t="shared" si="163"/>
        <v/>
      </c>
      <c r="Z176" s="67"/>
      <c r="AA176" s="60">
        <v>3</v>
      </c>
      <c r="AB176" s="60">
        <v>60</v>
      </c>
      <c r="AC176" s="60">
        <v>5</v>
      </c>
      <c r="AD176" s="60">
        <f t="shared" si="164"/>
        <v>65</v>
      </c>
      <c r="AE176" s="67"/>
      <c r="AF176" s="88" t="s">
        <v>56</v>
      </c>
      <c r="AG176" s="60">
        <v>0</v>
      </c>
      <c r="AH176" s="60">
        <v>5</v>
      </c>
      <c r="AI176" s="60">
        <f t="shared" si="165"/>
        <v>5</v>
      </c>
      <c r="AJ176" s="67"/>
      <c r="AK176" s="79">
        <v>5</v>
      </c>
      <c r="AL176" s="60">
        <v>45</v>
      </c>
      <c r="AM176" s="60">
        <v>5</v>
      </c>
      <c r="AN176" s="60">
        <f t="shared" si="166"/>
        <v>50</v>
      </c>
      <c r="AO176" s="67"/>
      <c r="AP176" s="60">
        <v>9</v>
      </c>
      <c r="AQ176" s="60">
        <v>9</v>
      </c>
      <c r="AR176" s="60">
        <v>5</v>
      </c>
      <c r="AS176" s="60">
        <f t="shared" si="167"/>
        <v>14</v>
      </c>
      <c r="AT176" s="67"/>
      <c r="AU176" s="60"/>
      <c r="AV176" s="60"/>
      <c r="AW176" s="60"/>
      <c r="AX176" s="60">
        <f t="shared" si="168"/>
        <v>0</v>
      </c>
      <c r="AY176" s="67"/>
      <c r="AZ176" s="60"/>
      <c r="BA176" s="60"/>
      <c r="BB176" s="60"/>
      <c r="BC176" s="60">
        <f t="shared" si="169"/>
        <v>0</v>
      </c>
      <c r="BD176" s="67"/>
      <c r="BE176" s="60"/>
      <c r="BF176" s="60"/>
      <c r="BG176" s="60"/>
      <c r="BH176" s="60">
        <f t="shared" si="170"/>
        <v>0</v>
      </c>
      <c r="BI176" s="67"/>
      <c r="BJ176" s="60"/>
      <c r="BK176" s="60"/>
      <c r="BL176" s="60"/>
      <c r="BM176" s="60">
        <f t="shared" si="171"/>
        <v>0</v>
      </c>
      <c r="BN176" s="67"/>
    </row>
    <row r="177" spans="1:66" x14ac:dyDescent="0.25">
      <c r="A177" s="56">
        <v>10</v>
      </c>
      <c r="B177" s="89" t="s">
        <v>802</v>
      </c>
      <c r="C177" s="87" t="s">
        <v>803</v>
      </c>
      <c r="D177" s="89" t="s">
        <v>249</v>
      </c>
      <c r="E177" s="56">
        <f t="shared" si="145"/>
        <v>120</v>
      </c>
      <c r="F177" s="56">
        <f t="shared" si="146"/>
        <v>4</v>
      </c>
      <c r="G177" s="67"/>
      <c r="H177" s="60">
        <f t="shared" si="147"/>
        <v>11</v>
      </c>
      <c r="I177" s="60">
        <f t="shared" si="148"/>
        <v>7</v>
      </c>
      <c r="J177" s="60">
        <f t="shared" si="149"/>
        <v>15</v>
      </c>
      <c r="K177" s="60">
        <f t="shared" si="150"/>
        <v>11</v>
      </c>
      <c r="L177" s="60" t="str">
        <f t="shared" si="151"/>
        <v/>
      </c>
      <c r="M177" s="60" t="str">
        <f>IF(AU177="","",AU177)</f>
        <v/>
      </c>
      <c r="N177" s="60" t="str">
        <f>IF(AZ177="","",AZ177)</f>
        <v/>
      </c>
      <c r="O177" s="60" t="str">
        <f>IF(BE177="","",BE177)</f>
        <v/>
      </c>
      <c r="P177" s="67"/>
      <c r="Q177" s="56">
        <f t="shared" si="172"/>
        <v>120</v>
      </c>
      <c r="R177" s="60" t="str">
        <f t="shared" si="156"/>
        <v/>
      </c>
      <c r="S177" s="60" t="str">
        <f t="shared" si="157"/>
        <v/>
      </c>
      <c r="T177" s="60" t="str">
        <f t="shared" si="158"/>
        <v/>
      </c>
      <c r="U177" s="60" t="str">
        <f t="shared" si="159"/>
        <v/>
      </c>
      <c r="V177" s="60" t="str">
        <f t="shared" si="160"/>
        <v/>
      </c>
      <c r="W177" s="60" t="str">
        <f t="shared" si="161"/>
        <v/>
      </c>
      <c r="X177" s="60" t="str">
        <f t="shared" si="162"/>
        <v/>
      </c>
      <c r="Y177" s="60" t="str">
        <f t="shared" si="163"/>
        <v/>
      </c>
      <c r="Z177" s="67"/>
      <c r="AA177" s="60">
        <v>11</v>
      </c>
      <c r="AB177" s="60">
        <v>24</v>
      </c>
      <c r="AC177" s="60">
        <v>5</v>
      </c>
      <c r="AD177" s="60">
        <f t="shared" si="164"/>
        <v>29</v>
      </c>
      <c r="AE177" s="67"/>
      <c r="AF177" s="60">
        <v>7</v>
      </c>
      <c r="AG177" s="60">
        <v>36</v>
      </c>
      <c r="AH177" s="60">
        <v>5</v>
      </c>
      <c r="AI177" s="60">
        <f t="shared" si="165"/>
        <v>41</v>
      </c>
      <c r="AJ177" s="67"/>
      <c r="AK177" s="60">
        <v>15</v>
      </c>
      <c r="AL177" s="60">
        <v>16</v>
      </c>
      <c r="AM177" s="60">
        <v>5</v>
      </c>
      <c r="AN177" s="60">
        <f t="shared" si="166"/>
        <v>21</v>
      </c>
      <c r="AO177" s="67"/>
      <c r="AP177" s="68">
        <v>11</v>
      </c>
      <c r="AQ177" s="60">
        <v>24</v>
      </c>
      <c r="AR177" s="60">
        <v>5</v>
      </c>
      <c r="AS177" s="60">
        <f t="shared" si="167"/>
        <v>29</v>
      </c>
      <c r="AT177" s="67"/>
      <c r="AU177" s="60"/>
      <c r="AV177" s="60"/>
      <c r="AW177" s="60"/>
      <c r="AX177" s="60">
        <f t="shared" si="168"/>
        <v>0</v>
      </c>
      <c r="AY177" s="67"/>
      <c r="AZ177" s="60"/>
      <c r="BA177" s="60"/>
      <c r="BB177" s="60"/>
      <c r="BC177" s="60">
        <f t="shared" si="169"/>
        <v>0</v>
      </c>
      <c r="BD177" s="67"/>
      <c r="BE177" s="60"/>
      <c r="BF177" s="60"/>
      <c r="BG177" s="60"/>
      <c r="BH177" s="60">
        <f t="shared" si="170"/>
        <v>0</v>
      </c>
      <c r="BI177" s="67"/>
      <c r="BJ177" s="60"/>
      <c r="BK177" s="60"/>
      <c r="BL177" s="60"/>
      <c r="BM177" s="60">
        <f t="shared" si="171"/>
        <v>0</v>
      </c>
      <c r="BN177" s="67"/>
    </row>
    <row r="178" spans="1:66" x14ac:dyDescent="0.25">
      <c r="A178" s="56">
        <v>11</v>
      </c>
      <c r="B178" s="89" t="s">
        <v>780</v>
      </c>
      <c r="C178" s="87" t="s">
        <v>530</v>
      </c>
      <c r="D178" s="89" t="s">
        <v>22</v>
      </c>
      <c r="E178" s="56">
        <f t="shared" si="145"/>
        <v>114</v>
      </c>
      <c r="F178" s="56">
        <f t="shared" si="146"/>
        <v>4</v>
      </c>
      <c r="G178" s="67"/>
      <c r="H178" s="74">
        <f t="shared" si="147"/>
        <v>9</v>
      </c>
      <c r="I178" s="74">
        <f t="shared" si="148"/>
        <v>5</v>
      </c>
      <c r="J178" s="74">
        <f t="shared" si="149"/>
        <v>13</v>
      </c>
      <c r="K178" s="74" t="str">
        <f t="shared" si="150"/>
        <v>DNF</v>
      </c>
      <c r="L178" s="74" t="str">
        <f t="shared" si="151"/>
        <v/>
      </c>
      <c r="M178" s="74" t="str">
        <f>IF(AZ178="","",AZ178)</f>
        <v/>
      </c>
      <c r="N178" s="74" t="str">
        <f>IF(BE178="","",BE178)</f>
        <v/>
      </c>
      <c r="O178" s="74" t="str">
        <f>IF(BJ178="","",BJ178)</f>
        <v/>
      </c>
      <c r="P178" s="67"/>
      <c r="Q178" s="56">
        <f t="shared" si="172"/>
        <v>114</v>
      </c>
      <c r="R178" s="74" t="str">
        <f t="shared" si="156"/>
        <v/>
      </c>
      <c r="S178" s="74" t="str">
        <f t="shared" si="157"/>
        <v/>
      </c>
      <c r="T178" s="74" t="str">
        <f t="shared" si="158"/>
        <v/>
      </c>
      <c r="U178" s="74" t="str">
        <f t="shared" si="159"/>
        <v/>
      </c>
      <c r="V178" s="74" t="str">
        <f t="shared" si="160"/>
        <v/>
      </c>
      <c r="W178" s="74" t="str">
        <f t="shared" si="161"/>
        <v/>
      </c>
      <c r="X178" s="74" t="str">
        <f t="shared" si="162"/>
        <v/>
      </c>
      <c r="Y178" s="60" t="str">
        <f t="shared" si="163"/>
        <v/>
      </c>
      <c r="Z178" s="67"/>
      <c r="AA178" s="60">
        <v>9</v>
      </c>
      <c r="AB178" s="60">
        <v>29</v>
      </c>
      <c r="AC178" s="60">
        <v>5</v>
      </c>
      <c r="AD178" s="60">
        <f t="shared" si="164"/>
        <v>34</v>
      </c>
      <c r="AE178" s="67"/>
      <c r="AF178" s="60">
        <v>5</v>
      </c>
      <c r="AG178" s="60">
        <v>45</v>
      </c>
      <c r="AH178" s="60">
        <v>5</v>
      </c>
      <c r="AI178" s="60">
        <f t="shared" si="165"/>
        <v>50</v>
      </c>
      <c r="AJ178" s="67"/>
      <c r="AK178" s="68">
        <v>13</v>
      </c>
      <c r="AL178" s="60">
        <v>20</v>
      </c>
      <c r="AM178" s="60">
        <v>5</v>
      </c>
      <c r="AN178" s="60">
        <f t="shared" si="166"/>
        <v>25</v>
      </c>
      <c r="AO178" s="67"/>
      <c r="AP178" s="88" t="s">
        <v>126</v>
      </c>
      <c r="AQ178" s="60">
        <v>0</v>
      </c>
      <c r="AR178" s="60">
        <v>5</v>
      </c>
      <c r="AS178" s="60">
        <f t="shared" si="167"/>
        <v>5</v>
      </c>
      <c r="AT178" s="67"/>
      <c r="AU178" s="60"/>
      <c r="AV178" s="60"/>
      <c r="AW178" s="60"/>
      <c r="AX178" s="60">
        <f t="shared" si="168"/>
        <v>0</v>
      </c>
      <c r="AY178" s="67"/>
      <c r="AZ178" s="60"/>
      <c r="BA178" s="60"/>
      <c r="BB178" s="60"/>
      <c r="BC178" s="60">
        <f t="shared" si="169"/>
        <v>0</v>
      </c>
      <c r="BD178" s="67"/>
      <c r="BE178" s="60"/>
      <c r="BF178" s="60"/>
      <c r="BG178" s="60"/>
      <c r="BH178" s="60">
        <f t="shared" si="170"/>
        <v>0</v>
      </c>
      <c r="BI178" s="67"/>
      <c r="BJ178" s="60"/>
      <c r="BK178" s="60"/>
      <c r="BL178" s="60"/>
      <c r="BM178" s="60">
        <f t="shared" si="171"/>
        <v>0</v>
      </c>
      <c r="BN178" s="67"/>
    </row>
    <row r="179" spans="1:66" x14ac:dyDescent="0.25">
      <c r="A179" s="56">
        <v>12</v>
      </c>
      <c r="B179" s="89" t="s">
        <v>763</v>
      </c>
      <c r="C179" s="87" t="s">
        <v>764</v>
      </c>
      <c r="D179" s="89" t="s">
        <v>249</v>
      </c>
      <c r="E179" s="56">
        <f t="shared" si="145"/>
        <v>78</v>
      </c>
      <c r="F179" s="56">
        <f t="shared" si="146"/>
        <v>4</v>
      </c>
      <c r="G179" s="67"/>
      <c r="H179" s="60" t="str">
        <f t="shared" si="147"/>
        <v>DSQ</v>
      </c>
      <c r="I179" s="60" t="str">
        <f t="shared" si="148"/>
        <v>DSQ</v>
      </c>
      <c r="J179" s="60">
        <f t="shared" si="149"/>
        <v>12</v>
      </c>
      <c r="K179" s="60">
        <f t="shared" si="150"/>
        <v>7</v>
      </c>
      <c r="L179" s="60" t="str">
        <f t="shared" si="151"/>
        <v/>
      </c>
      <c r="M179" s="60" t="str">
        <f>IF(AZ179="","",AZ179)</f>
        <v/>
      </c>
      <c r="N179" s="60" t="str">
        <f>IF(BE179="","",BE179)</f>
        <v/>
      </c>
      <c r="O179" s="60" t="str">
        <f>IF(BJ179="","",BJ179)</f>
        <v/>
      </c>
      <c r="P179" s="67"/>
      <c r="Q179" s="56">
        <f t="shared" si="172"/>
        <v>78</v>
      </c>
      <c r="R179" s="60" t="str">
        <f t="shared" si="156"/>
        <v/>
      </c>
      <c r="S179" s="60" t="str">
        <f t="shared" si="157"/>
        <v/>
      </c>
      <c r="T179" s="60" t="str">
        <f t="shared" si="158"/>
        <v/>
      </c>
      <c r="U179" s="60" t="str">
        <f t="shared" si="159"/>
        <v/>
      </c>
      <c r="V179" s="60" t="str">
        <f t="shared" si="160"/>
        <v/>
      </c>
      <c r="W179" s="60" t="str">
        <f t="shared" si="161"/>
        <v/>
      </c>
      <c r="X179" s="60" t="str">
        <f t="shared" si="162"/>
        <v/>
      </c>
      <c r="Y179" s="60" t="str">
        <f t="shared" si="163"/>
        <v/>
      </c>
      <c r="Z179" s="67"/>
      <c r="AA179" s="88" t="s">
        <v>56</v>
      </c>
      <c r="AB179" s="60">
        <v>0</v>
      </c>
      <c r="AC179" s="60">
        <v>5</v>
      </c>
      <c r="AD179" s="60">
        <f t="shared" si="164"/>
        <v>5</v>
      </c>
      <c r="AE179" s="67"/>
      <c r="AF179" s="88" t="s">
        <v>56</v>
      </c>
      <c r="AG179" s="60">
        <v>0</v>
      </c>
      <c r="AH179" s="60">
        <v>5</v>
      </c>
      <c r="AI179" s="60">
        <f t="shared" si="165"/>
        <v>5</v>
      </c>
      <c r="AJ179" s="67"/>
      <c r="AK179" s="79">
        <v>12</v>
      </c>
      <c r="AL179" s="60">
        <v>22</v>
      </c>
      <c r="AM179" s="60">
        <v>5</v>
      </c>
      <c r="AN179" s="60">
        <f t="shared" si="166"/>
        <v>27</v>
      </c>
      <c r="AO179" s="67"/>
      <c r="AP179" s="60">
        <v>7</v>
      </c>
      <c r="AQ179" s="60">
        <v>36</v>
      </c>
      <c r="AR179" s="60">
        <v>5</v>
      </c>
      <c r="AS179" s="60">
        <f t="shared" si="167"/>
        <v>41</v>
      </c>
      <c r="AT179" s="67"/>
      <c r="AU179" s="60"/>
      <c r="AV179" s="60"/>
      <c r="AW179" s="60"/>
      <c r="AX179" s="60">
        <f t="shared" si="168"/>
        <v>0</v>
      </c>
      <c r="AY179" s="67"/>
      <c r="AZ179" s="60"/>
      <c r="BA179" s="60"/>
      <c r="BB179" s="60"/>
      <c r="BC179" s="60">
        <f t="shared" si="169"/>
        <v>0</v>
      </c>
      <c r="BD179" s="67"/>
      <c r="BE179" s="68"/>
      <c r="BF179" s="60"/>
      <c r="BG179" s="60"/>
      <c r="BH179" s="60">
        <f t="shared" si="170"/>
        <v>0</v>
      </c>
      <c r="BI179" s="67"/>
      <c r="BJ179" s="60"/>
      <c r="BK179" s="60"/>
      <c r="BL179" s="60"/>
      <c r="BM179" s="60">
        <f t="shared" si="171"/>
        <v>0</v>
      </c>
      <c r="BN179" s="67"/>
    </row>
    <row r="180" spans="1:66" x14ac:dyDescent="0.25">
      <c r="A180" s="56">
        <v>13</v>
      </c>
      <c r="B180" s="89" t="s">
        <v>532</v>
      </c>
      <c r="C180" s="87" t="s">
        <v>444</v>
      </c>
      <c r="D180" s="89" t="s">
        <v>11</v>
      </c>
      <c r="E180" s="56">
        <f t="shared" si="145"/>
        <v>70</v>
      </c>
      <c r="F180" s="56">
        <f t="shared" si="146"/>
        <v>2</v>
      </c>
      <c r="G180" s="67"/>
      <c r="H180" s="74">
        <f t="shared" si="147"/>
        <v>7</v>
      </c>
      <c r="I180" s="74">
        <f t="shared" si="148"/>
        <v>11</v>
      </c>
      <c r="J180" s="74" t="str">
        <f t="shared" si="149"/>
        <v/>
      </c>
      <c r="K180" s="74" t="str">
        <f t="shared" si="150"/>
        <v/>
      </c>
      <c r="L180" s="74" t="str">
        <f t="shared" si="151"/>
        <v/>
      </c>
      <c r="M180" s="74" t="str">
        <f>IF(AZ180="","",AZ180)</f>
        <v/>
      </c>
      <c r="N180" s="74" t="str">
        <f>IF(BE180="","",BE180)</f>
        <v/>
      </c>
      <c r="O180" s="74" t="str">
        <f>IF(BJ180="","",BJ180)</f>
        <v/>
      </c>
      <c r="P180" s="67"/>
      <c r="Q180" s="56">
        <f t="shared" si="172"/>
        <v>70</v>
      </c>
      <c r="R180" s="74" t="str">
        <f t="shared" si="156"/>
        <v/>
      </c>
      <c r="S180" s="74" t="str">
        <f t="shared" si="157"/>
        <v/>
      </c>
      <c r="T180" s="74" t="str">
        <f t="shared" si="158"/>
        <v/>
      </c>
      <c r="U180" s="74" t="str">
        <f t="shared" si="159"/>
        <v/>
      </c>
      <c r="V180" s="74" t="str">
        <f t="shared" si="160"/>
        <v/>
      </c>
      <c r="W180" s="74" t="str">
        <f t="shared" si="161"/>
        <v/>
      </c>
      <c r="X180" s="74" t="str">
        <f t="shared" si="162"/>
        <v/>
      </c>
      <c r="Y180" s="60" t="str">
        <f t="shared" si="163"/>
        <v/>
      </c>
      <c r="Z180" s="67"/>
      <c r="AA180" s="60">
        <v>7</v>
      </c>
      <c r="AB180" s="60">
        <v>36</v>
      </c>
      <c r="AC180" s="60">
        <v>5</v>
      </c>
      <c r="AD180" s="60">
        <f t="shared" si="164"/>
        <v>41</v>
      </c>
      <c r="AE180" s="67"/>
      <c r="AF180" s="60">
        <v>11</v>
      </c>
      <c r="AG180" s="60">
        <v>24</v>
      </c>
      <c r="AH180" s="60">
        <v>5</v>
      </c>
      <c r="AI180" s="60">
        <f t="shared" si="165"/>
        <v>29</v>
      </c>
      <c r="AJ180" s="67"/>
      <c r="AK180" s="79"/>
      <c r="AL180" s="60"/>
      <c r="AM180" s="60"/>
      <c r="AN180" s="60">
        <f t="shared" si="166"/>
        <v>0</v>
      </c>
      <c r="AO180" s="67"/>
      <c r="AP180" s="60"/>
      <c r="AQ180" s="60"/>
      <c r="AR180" s="60"/>
      <c r="AS180" s="60">
        <f t="shared" si="167"/>
        <v>0</v>
      </c>
      <c r="AT180" s="67"/>
      <c r="AU180" s="60"/>
      <c r="AV180" s="60"/>
      <c r="AW180" s="60"/>
      <c r="AX180" s="60">
        <f t="shared" si="168"/>
        <v>0</v>
      </c>
      <c r="AY180" s="67"/>
      <c r="AZ180" s="60"/>
      <c r="BA180" s="60"/>
      <c r="BB180" s="60"/>
      <c r="BC180" s="60">
        <f t="shared" si="169"/>
        <v>0</v>
      </c>
      <c r="BD180" s="67"/>
      <c r="BE180" s="60"/>
      <c r="BF180" s="60"/>
      <c r="BG180" s="60"/>
      <c r="BH180" s="60">
        <f t="shared" si="170"/>
        <v>0</v>
      </c>
      <c r="BI180" s="67"/>
      <c r="BJ180" s="60"/>
      <c r="BK180" s="60"/>
      <c r="BL180" s="60"/>
      <c r="BM180" s="60">
        <f t="shared" si="171"/>
        <v>0</v>
      </c>
      <c r="BN180" s="67"/>
    </row>
    <row r="181" spans="1:66" x14ac:dyDescent="0.25">
      <c r="A181" s="56">
        <v>14</v>
      </c>
      <c r="B181" s="87" t="s">
        <v>338</v>
      </c>
      <c r="C181" s="87" t="s">
        <v>522</v>
      </c>
      <c r="D181" s="87" t="s">
        <v>11</v>
      </c>
      <c r="E181" s="56">
        <f t="shared" si="145"/>
        <v>66</v>
      </c>
      <c r="F181" s="56">
        <f t="shared" si="146"/>
        <v>2</v>
      </c>
      <c r="G181" s="67"/>
      <c r="H181" s="60" t="str">
        <f t="shared" si="147"/>
        <v/>
      </c>
      <c r="I181" s="60" t="str">
        <f t="shared" si="148"/>
        <v/>
      </c>
      <c r="J181" s="60">
        <f t="shared" si="149"/>
        <v>11</v>
      </c>
      <c r="K181" s="60">
        <f t="shared" si="150"/>
        <v>8</v>
      </c>
      <c r="L181" s="60" t="str">
        <f t="shared" si="151"/>
        <v/>
      </c>
      <c r="M181" s="60" t="str">
        <f>IF(AU181="","",AU181)</f>
        <v/>
      </c>
      <c r="N181" s="60" t="str">
        <f>IF(AZ181="","",AZ181)</f>
        <v/>
      </c>
      <c r="O181" s="60" t="str">
        <f>IF(BE181="","",BE181)</f>
        <v/>
      </c>
      <c r="P181" s="67"/>
      <c r="Q181" s="56">
        <f t="shared" si="172"/>
        <v>66</v>
      </c>
      <c r="R181" s="60" t="str">
        <f t="shared" si="156"/>
        <v/>
      </c>
      <c r="S181" s="60" t="str">
        <f t="shared" si="157"/>
        <v/>
      </c>
      <c r="T181" s="60" t="str">
        <f t="shared" si="158"/>
        <v/>
      </c>
      <c r="U181" s="60" t="str">
        <f t="shared" si="159"/>
        <v/>
      </c>
      <c r="V181" s="60" t="str">
        <f t="shared" si="160"/>
        <v/>
      </c>
      <c r="W181" s="60" t="str">
        <f t="shared" si="161"/>
        <v/>
      </c>
      <c r="X181" s="60" t="str">
        <f t="shared" si="162"/>
        <v/>
      </c>
      <c r="Y181" s="60" t="str">
        <f t="shared" si="163"/>
        <v/>
      </c>
      <c r="Z181" s="67"/>
      <c r="AA181" s="60"/>
      <c r="AB181" s="60"/>
      <c r="AC181" s="60"/>
      <c r="AD181" s="60">
        <f t="shared" si="164"/>
        <v>0</v>
      </c>
      <c r="AE181" s="67"/>
      <c r="AF181" s="60"/>
      <c r="AG181" s="60"/>
      <c r="AH181" s="60"/>
      <c r="AI181" s="60">
        <f t="shared" si="165"/>
        <v>0</v>
      </c>
      <c r="AJ181" s="67"/>
      <c r="AK181" s="60">
        <v>11</v>
      </c>
      <c r="AL181" s="60">
        <v>24</v>
      </c>
      <c r="AM181" s="60">
        <v>5</v>
      </c>
      <c r="AN181" s="60">
        <f t="shared" si="166"/>
        <v>29</v>
      </c>
      <c r="AO181" s="67"/>
      <c r="AP181" s="60">
        <v>8</v>
      </c>
      <c r="AQ181" s="60">
        <v>32</v>
      </c>
      <c r="AR181" s="60">
        <v>5</v>
      </c>
      <c r="AS181" s="60">
        <f t="shared" si="167"/>
        <v>37</v>
      </c>
      <c r="AT181" s="67"/>
      <c r="AU181" s="60"/>
      <c r="AV181" s="60"/>
      <c r="AW181" s="60"/>
      <c r="AX181" s="60">
        <f t="shared" si="168"/>
        <v>0</v>
      </c>
      <c r="AY181" s="67"/>
      <c r="AZ181" s="60"/>
      <c r="BA181" s="60"/>
      <c r="BB181" s="60"/>
      <c r="BC181" s="60">
        <f t="shared" si="169"/>
        <v>0</v>
      </c>
      <c r="BD181" s="67"/>
      <c r="BE181" s="60"/>
      <c r="BF181" s="60"/>
      <c r="BG181" s="60"/>
      <c r="BH181" s="60">
        <f t="shared" si="170"/>
        <v>0</v>
      </c>
      <c r="BI181" s="67"/>
      <c r="BJ181" s="60"/>
      <c r="BK181" s="60"/>
      <c r="BL181" s="60"/>
      <c r="BM181" s="60">
        <f t="shared" si="171"/>
        <v>0</v>
      </c>
      <c r="BN181" s="67"/>
    </row>
    <row r="182" spans="1:66" x14ac:dyDescent="0.25">
      <c r="A182" s="56">
        <v>15</v>
      </c>
      <c r="B182" s="89" t="s">
        <v>817</v>
      </c>
      <c r="C182" s="87" t="s">
        <v>823</v>
      </c>
      <c r="D182" s="89" t="s">
        <v>828</v>
      </c>
      <c r="E182" s="56">
        <f t="shared" si="145"/>
        <v>58</v>
      </c>
      <c r="F182" s="56">
        <f t="shared" si="146"/>
        <v>2</v>
      </c>
      <c r="G182" s="67"/>
      <c r="H182" s="74">
        <f t="shared" si="147"/>
        <v>12</v>
      </c>
      <c r="I182" s="74">
        <f t="shared" si="148"/>
        <v>10</v>
      </c>
      <c r="J182" s="74" t="str">
        <f t="shared" si="149"/>
        <v/>
      </c>
      <c r="K182" s="74" t="str">
        <f t="shared" si="150"/>
        <v/>
      </c>
      <c r="L182" s="74" t="str">
        <f t="shared" si="151"/>
        <v/>
      </c>
      <c r="M182" s="74" t="str">
        <f t="shared" ref="M182:M188" si="173">IF(AZ182="","",AZ182)</f>
        <v/>
      </c>
      <c r="N182" s="74" t="str">
        <f t="shared" ref="N182:N188" si="174">IF(BE182="","",BE182)</f>
        <v/>
      </c>
      <c r="O182" s="74" t="str">
        <f t="shared" ref="O182:O188" si="175">IF(BJ182="","",BJ182)</f>
        <v/>
      </c>
      <c r="P182" s="67"/>
      <c r="Q182" s="56">
        <f t="shared" si="172"/>
        <v>58</v>
      </c>
      <c r="R182" s="74" t="str">
        <f t="shared" si="156"/>
        <v/>
      </c>
      <c r="S182" s="74" t="str">
        <f t="shared" si="157"/>
        <v/>
      </c>
      <c r="T182" s="74" t="str">
        <f t="shared" si="158"/>
        <v/>
      </c>
      <c r="U182" s="74" t="str">
        <f t="shared" si="159"/>
        <v/>
      </c>
      <c r="V182" s="74" t="str">
        <f t="shared" si="160"/>
        <v/>
      </c>
      <c r="W182" s="74" t="str">
        <f t="shared" si="161"/>
        <v/>
      </c>
      <c r="X182" s="74" t="str">
        <f t="shared" si="162"/>
        <v/>
      </c>
      <c r="Y182" s="60" t="str">
        <f t="shared" si="163"/>
        <v/>
      </c>
      <c r="Z182" s="67"/>
      <c r="AA182" s="60">
        <v>12</v>
      </c>
      <c r="AB182" s="60">
        <v>22</v>
      </c>
      <c r="AC182" s="60">
        <v>5</v>
      </c>
      <c r="AD182" s="60">
        <f t="shared" si="164"/>
        <v>27</v>
      </c>
      <c r="AE182" s="67"/>
      <c r="AF182" s="76">
        <v>10</v>
      </c>
      <c r="AG182" s="60">
        <v>26</v>
      </c>
      <c r="AH182" s="60">
        <v>5</v>
      </c>
      <c r="AI182" s="60">
        <f t="shared" si="165"/>
        <v>31</v>
      </c>
      <c r="AJ182" s="67"/>
      <c r="AK182" s="60"/>
      <c r="AL182" s="60"/>
      <c r="AM182" s="60"/>
      <c r="AN182" s="60">
        <f t="shared" si="166"/>
        <v>0</v>
      </c>
      <c r="AO182" s="67"/>
      <c r="AP182" s="60"/>
      <c r="AQ182" s="60"/>
      <c r="AR182" s="60"/>
      <c r="AS182" s="60">
        <f t="shared" si="167"/>
        <v>0</v>
      </c>
      <c r="AT182" s="67"/>
      <c r="AU182" s="60"/>
      <c r="AV182" s="60"/>
      <c r="AW182" s="60"/>
      <c r="AX182" s="60">
        <f t="shared" si="168"/>
        <v>0</v>
      </c>
      <c r="AY182" s="67"/>
      <c r="AZ182" s="60"/>
      <c r="BA182" s="60"/>
      <c r="BB182" s="60"/>
      <c r="BC182" s="60">
        <f t="shared" si="169"/>
        <v>0</v>
      </c>
      <c r="BD182" s="67"/>
      <c r="BE182" s="60"/>
      <c r="BF182" s="60"/>
      <c r="BG182" s="60"/>
      <c r="BH182" s="60">
        <f t="shared" si="170"/>
        <v>0</v>
      </c>
      <c r="BI182" s="67"/>
      <c r="BJ182" s="60"/>
      <c r="BK182" s="60"/>
      <c r="BL182" s="60"/>
      <c r="BM182" s="60">
        <f t="shared" si="171"/>
        <v>0</v>
      </c>
      <c r="BN182" s="67"/>
    </row>
    <row r="183" spans="1:66" x14ac:dyDescent="0.25">
      <c r="A183" s="56">
        <v>16</v>
      </c>
      <c r="B183" s="89" t="s">
        <v>745</v>
      </c>
      <c r="C183" s="87" t="s">
        <v>520</v>
      </c>
      <c r="D183" s="89" t="s">
        <v>11</v>
      </c>
      <c r="E183" s="56">
        <f t="shared" si="145"/>
        <v>50</v>
      </c>
      <c r="F183" s="56">
        <f t="shared" si="146"/>
        <v>1</v>
      </c>
      <c r="G183" s="67"/>
      <c r="H183" s="74">
        <f t="shared" si="147"/>
        <v>5</v>
      </c>
      <c r="I183" s="74" t="str">
        <f t="shared" si="148"/>
        <v/>
      </c>
      <c r="J183" s="74" t="str">
        <f t="shared" si="149"/>
        <v/>
      </c>
      <c r="K183" s="74" t="str">
        <f t="shared" si="150"/>
        <v/>
      </c>
      <c r="L183" s="74" t="str">
        <f t="shared" si="151"/>
        <v/>
      </c>
      <c r="M183" s="74" t="str">
        <f t="shared" si="173"/>
        <v/>
      </c>
      <c r="N183" s="74" t="str">
        <f t="shared" si="174"/>
        <v/>
      </c>
      <c r="O183" s="74" t="str">
        <f t="shared" si="175"/>
        <v/>
      </c>
      <c r="P183" s="67"/>
      <c r="Q183" s="56">
        <f t="shared" si="172"/>
        <v>50</v>
      </c>
      <c r="R183" s="74" t="str">
        <f t="shared" si="156"/>
        <v/>
      </c>
      <c r="S183" s="74" t="str">
        <f t="shared" si="157"/>
        <v/>
      </c>
      <c r="T183" s="74" t="str">
        <f t="shared" si="158"/>
        <v/>
      </c>
      <c r="U183" s="74" t="str">
        <f t="shared" si="159"/>
        <v/>
      </c>
      <c r="V183" s="74" t="str">
        <f t="shared" si="160"/>
        <v/>
      </c>
      <c r="W183" s="74" t="str">
        <f t="shared" si="161"/>
        <v/>
      </c>
      <c r="X183" s="74" t="str">
        <f t="shared" si="162"/>
        <v/>
      </c>
      <c r="Y183" s="60" t="str">
        <f t="shared" si="163"/>
        <v/>
      </c>
      <c r="Z183" s="67"/>
      <c r="AA183" s="60">
        <v>5</v>
      </c>
      <c r="AB183" s="60">
        <v>45</v>
      </c>
      <c r="AC183" s="60">
        <v>5</v>
      </c>
      <c r="AD183" s="60">
        <f t="shared" si="164"/>
        <v>50</v>
      </c>
      <c r="AE183" s="67"/>
      <c r="AF183" s="60"/>
      <c r="AG183" s="60"/>
      <c r="AH183" s="60"/>
      <c r="AI183" s="60">
        <f t="shared" si="165"/>
        <v>0</v>
      </c>
      <c r="AJ183" s="67"/>
      <c r="AK183" s="60"/>
      <c r="AL183" s="60"/>
      <c r="AM183" s="60"/>
      <c r="AN183" s="60">
        <f t="shared" si="166"/>
        <v>0</v>
      </c>
      <c r="AO183" s="67"/>
      <c r="AP183" s="79"/>
      <c r="AQ183" s="60"/>
      <c r="AR183" s="60"/>
      <c r="AS183" s="60">
        <f t="shared" si="167"/>
        <v>0</v>
      </c>
      <c r="AT183" s="67"/>
      <c r="AU183" s="60"/>
      <c r="AV183" s="60"/>
      <c r="AW183" s="60"/>
      <c r="AX183" s="60">
        <f t="shared" si="168"/>
        <v>0</v>
      </c>
      <c r="AY183" s="67"/>
      <c r="AZ183" s="60"/>
      <c r="BA183" s="60"/>
      <c r="BB183" s="60"/>
      <c r="BC183" s="60">
        <f t="shared" si="169"/>
        <v>0</v>
      </c>
      <c r="BD183" s="67"/>
      <c r="BE183" s="60"/>
      <c r="BF183" s="60"/>
      <c r="BG183" s="60"/>
      <c r="BH183" s="60">
        <f t="shared" si="170"/>
        <v>0</v>
      </c>
      <c r="BI183" s="67"/>
      <c r="BJ183" s="60"/>
      <c r="BK183" s="60"/>
      <c r="BL183" s="60"/>
      <c r="BM183" s="60">
        <f t="shared" si="171"/>
        <v>0</v>
      </c>
      <c r="BN183" s="67"/>
    </row>
    <row r="184" spans="1:66" x14ac:dyDescent="0.25">
      <c r="A184" s="56">
        <v>17</v>
      </c>
      <c r="B184" s="89" t="s">
        <v>824</v>
      </c>
      <c r="C184" s="78" t="s">
        <v>518</v>
      </c>
      <c r="D184" s="89" t="s">
        <v>22</v>
      </c>
      <c r="E184" s="56">
        <f t="shared" si="145"/>
        <v>48</v>
      </c>
      <c r="F184" s="56">
        <f t="shared" si="146"/>
        <v>2</v>
      </c>
      <c r="G184" s="67"/>
      <c r="H184" s="74" t="str">
        <f t="shared" si="147"/>
        <v/>
      </c>
      <c r="I184" s="74">
        <f t="shared" si="148"/>
        <v>8</v>
      </c>
      <c r="J184" s="74" t="str">
        <f t="shared" si="149"/>
        <v/>
      </c>
      <c r="K184" s="74">
        <f t="shared" si="150"/>
        <v>10</v>
      </c>
      <c r="L184" s="74" t="str">
        <f t="shared" si="151"/>
        <v/>
      </c>
      <c r="M184" s="74" t="str">
        <f t="shared" si="173"/>
        <v/>
      </c>
      <c r="N184" s="74" t="str">
        <f t="shared" si="174"/>
        <v/>
      </c>
      <c r="O184" s="74" t="str">
        <f t="shared" si="175"/>
        <v/>
      </c>
      <c r="P184" s="67"/>
      <c r="Q184" s="56">
        <f t="shared" si="172"/>
        <v>48</v>
      </c>
      <c r="R184" s="74" t="str">
        <f t="shared" si="156"/>
        <v/>
      </c>
      <c r="S184" s="74" t="str">
        <f t="shared" si="157"/>
        <v/>
      </c>
      <c r="T184" s="74" t="str">
        <f t="shared" si="158"/>
        <v/>
      </c>
      <c r="U184" s="74" t="str">
        <f t="shared" si="159"/>
        <v/>
      </c>
      <c r="V184" s="74" t="str">
        <f t="shared" si="160"/>
        <v/>
      </c>
      <c r="W184" s="74" t="str">
        <f t="shared" si="161"/>
        <v/>
      </c>
      <c r="X184" s="74" t="str">
        <f t="shared" si="162"/>
        <v/>
      </c>
      <c r="Y184" s="60" t="str">
        <f t="shared" si="163"/>
        <v/>
      </c>
      <c r="Z184" s="67"/>
      <c r="AA184" s="60"/>
      <c r="AB184" s="60"/>
      <c r="AC184" s="60"/>
      <c r="AD184" s="60">
        <f t="shared" si="164"/>
        <v>0</v>
      </c>
      <c r="AE184" s="67"/>
      <c r="AF184" s="60">
        <v>8</v>
      </c>
      <c r="AG184" s="60">
        <v>32</v>
      </c>
      <c r="AH184" s="60">
        <v>5</v>
      </c>
      <c r="AI184" s="60">
        <f t="shared" si="165"/>
        <v>37</v>
      </c>
      <c r="AJ184" s="67"/>
      <c r="AK184" s="60"/>
      <c r="AL184" s="60"/>
      <c r="AM184" s="60"/>
      <c r="AN184" s="60">
        <f t="shared" si="166"/>
        <v>0</v>
      </c>
      <c r="AO184" s="67"/>
      <c r="AP184" s="60">
        <v>10</v>
      </c>
      <c r="AQ184" s="60">
        <v>6</v>
      </c>
      <c r="AR184" s="60">
        <v>5</v>
      </c>
      <c r="AS184" s="60">
        <f t="shared" si="167"/>
        <v>11</v>
      </c>
      <c r="AT184" s="67"/>
      <c r="AU184" s="60"/>
      <c r="AV184" s="60"/>
      <c r="AW184" s="60"/>
      <c r="AX184" s="60">
        <f t="shared" si="168"/>
        <v>0</v>
      </c>
      <c r="AY184" s="67"/>
      <c r="AZ184" s="60"/>
      <c r="BA184" s="60"/>
      <c r="BB184" s="60"/>
      <c r="BC184" s="60">
        <f t="shared" si="169"/>
        <v>0</v>
      </c>
      <c r="BD184" s="67"/>
      <c r="BE184" s="60"/>
      <c r="BF184" s="60"/>
      <c r="BG184" s="60"/>
      <c r="BH184" s="60">
        <f t="shared" si="170"/>
        <v>0</v>
      </c>
      <c r="BI184" s="67"/>
      <c r="BJ184" s="60"/>
      <c r="BK184" s="60"/>
      <c r="BL184" s="60"/>
      <c r="BM184" s="60">
        <f t="shared" si="171"/>
        <v>0</v>
      </c>
      <c r="BN184" s="67"/>
    </row>
    <row r="185" spans="1:66" x14ac:dyDescent="0.25">
      <c r="A185" s="56">
        <v>18</v>
      </c>
      <c r="B185" s="78" t="s">
        <v>169</v>
      </c>
      <c r="C185" s="78" t="s">
        <v>618</v>
      </c>
      <c r="D185" s="78" t="s">
        <v>613</v>
      </c>
      <c r="E185" s="56">
        <f t="shared" si="145"/>
        <v>37</v>
      </c>
      <c r="F185" s="56">
        <f t="shared" si="146"/>
        <v>1</v>
      </c>
      <c r="G185" s="67"/>
      <c r="H185" s="60" t="str">
        <f t="shared" si="147"/>
        <v/>
      </c>
      <c r="I185" s="60" t="str">
        <f t="shared" si="148"/>
        <v/>
      </c>
      <c r="J185" s="60">
        <f t="shared" si="149"/>
        <v>8</v>
      </c>
      <c r="K185" s="60" t="str">
        <f t="shared" si="150"/>
        <v/>
      </c>
      <c r="L185" s="60" t="str">
        <f t="shared" si="151"/>
        <v/>
      </c>
      <c r="M185" s="60" t="str">
        <f t="shared" si="173"/>
        <v/>
      </c>
      <c r="N185" s="60" t="str">
        <f t="shared" si="174"/>
        <v/>
      </c>
      <c r="O185" s="60" t="str">
        <f t="shared" si="175"/>
        <v/>
      </c>
      <c r="P185" s="67"/>
      <c r="Q185" s="56">
        <f t="shared" si="172"/>
        <v>37</v>
      </c>
      <c r="R185" s="60" t="str">
        <f t="shared" si="156"/>
        <v/>
      </c>
      <c r="S185" s="60" t="str">
        <f t="shared" si="157"/>
        <v/>
      </c>
      <c r="T185" s="60" t="str">
        <f t="shared" si="158"/>
        <v/>
      </c>
      <c r="U185" s="60" t="str">
        <f t="shared" si="159"/>
        <v/>
      </c>
      <c r="V185" s="60" t="str">
        <f t="shared" si="160"/>
        <v/>
      </c>
      <c r="W185" s="60" t="str">
        <f t="shared" si="161"/>
        <v/>
      </c>
      <c r="X185" s="60" t="str">
        <f t="shared" si="162"/>
        <v/>
      </c>
      <c r="Y185" s="60" t="str">
        <f t="shared" si="163"/>
        <v/>
      </c>
      <c r="Z185" s="67"/>
      <c r="AA185" s="60"/>
      <c r="AB185" s="60"/>
      <c r="AC185" s="60"/>
      <c r="AD185" s="60">
        <f t="shared" si="164"/>
        <v>0</v>
      </c>
      <c r="AE185" s="67"/>
      <c r="AF185" s="60"/>
      <c r="AG185" s="60"/>
      <c r="AH185" s="60"/>
      <c r="AI185" s="60">
        <f t="shared" si="165"/>
        <v>0</v>
      </c>
      <c r="AJ185" s="67"/>
      <c r="AK185" s="60">
        <v>8</v>
      </c>
      <c r="AL185" s="60">
        <v>32</v>
      </c>
      <c r="AM185" s="60">
        <v>5</v>
      </c>
      <c r="AN185" s="60">
        <f t="shared" si="166"/>
        <v>37</v>
      </c>
      <c r="AO185" s="67"/>
      <c r="AP185" s="60"/>
      <c r="AQ185" s="60"/>
      <c r="AR185" s="60"/>
      <c r="AS185" s="60">
        <f t="shared" si="167"/>
        <v>0</v>
      </c>
      <c r="AT185" s="67"/>
      <c r="AU185" s="60"/>
      <c r="AV185" s="60"/>
      <c r="AW185" s="60"/>
      <c r="AX185" s="60">
        <f t="shared" si="168"/>
        <v>0</v>
      </c>
      <c r="AY185" s="67"/>
      <c r="AZ185" s="60"/>
      <c r="BA185" s="60"/>
      <c r="BB185" s="60"/>
      <c r="BC185" s="60">
        <f t="shared" si="169"/>
        <v>0</v>
      </c>
      <c r="BD185" s="67"/>
      <c r="BE185" s="60"/>
      <c r="BF185" s="60"/>
      <c r="BG185" s="60"/>
      <c r="BH185" s="60">
        <f t="shared" si="170"/>
        <v>0</v>
      </c>
      <c r="BI185" s="67"/>
      <c r="BJ185" s="60"/>
      <c r="BK185" s="60"/>
      <c r="BL185" s="60"/>
      <c r="BM185" s="60">
        <f t="shared" si="171"/>
        <v>0</v>
      </c>
      <c r="BN185" s="67"/>
    </row>
    <row r="186" spans="1:66" x14ac:dyDescent="0.25">
      <c r="A186" s="56">
        <v>19</v>
      </c>
      <c r="B186" s="78" t="s">
        <v>620</v>
      </c>
      <c r="C186" s="78" t="s">
        <v>621</v>
      </c>
      <c r="D186" s="78" t="s">
        <v>249</v>
      </c>
      <c r="E186" s="56">
        <f t="shared" si="145"/>
        <v>31</v>
      </c>
      <c r="F186" s="56">
        <f t="shared" si="146"/>
        <v>1</v>
      </c>
      <c r="G186" s="67"/>
      <c r="H186" s="60" t="str">
        <f t="shared" si="147"/>
        <v/>
      </c>
      <c r="I186" s="60">
        <f t="shared" si="148"/>
        <v>9</v>
      </c>
      <c r="J186" s="60" t="str">
        <f t="shared" si="149"/>
        <v/>
      </c>
      <c r="K186" s="60" t="str">
        <f t="shared" si="150"/>
        <v/>
      </c>
      <c r="L186" s="60" t="str">
        <f t="shared" si="151"/>
        <v/>
      </c>
      <c r="M186" s="60" t="str">
        <f t="shared" si="173"/>
        <v/>
      </c>
      <c r="N186" s="60" t="str">
        <f t="shared" si="174"/>
        <v/>
      </c>
      <c r="O186" s="60" t="str">
        <f t="shared" si="175"/>
        <v/>
      </c>
      <c r="P186" s="67"/>
      <c r="Q186" s="56">
        <f t="shared" si="172"/>
        <v>31</v>
      </c>
      <c r="R186" s="60" t="str">
        <f t="shared" si="156"/>
        <v/>
      </c>
      <c r="S186" s="60" t="str">
        <f t="shared" si="157"/>
        <v/>
      </c>
      <c r="T186" s="60" t="str">
        <f t="shared" si="158"/>
        <v/>
      </c>
      <c r="U186" s="60" t="str">
        <f t="shared" si="159"/>
        <v/>
      </c>
      <c r="V186" s="60" t="str">
        <f t="shared" si="160"/>
        <v/>
      </c>
      <c r="W186" s="60" t="str">
        <f t="shared" si="161"/>
        <v/>
      </c>
      <c r="X186" s="60" t="str">
        <f t="shared" si="162"/>
        <v/>
      </c>
      <c r="Y186" s="60" t="str">
        <f t="shared" si="163"/>
        <v/>
      </c>
      <c r="Z186" s="67"/>
      <c r="AA186" s="60"/>
      <c r="AB186" s="60"/>
      <c r="AC186" s="60"/>
      <c r="AD186" s="60">
        <f t="shared" si="164"/>
        <v>0</v>
      </c>
      <c r="AE186" s="67"/>
      <c r="AF186" s="60">
        <v>9</v>
      </c>
      <c r="AG186" s="60">
        <v>26</v>
      </c>
      <c r="AH186" s="60">
        <v>5</v>
      </c>
      <c r="AI186" s="60">
        <f t="shared" si="165"/>
        <v>31</v>
      </c>
      <c r="AJ186" s="67"/>
      <c r="AK186" s="60"/>
      <c r="AL186" s="60"/>
      <c r="AM186" s="60"/>
      <c r="AN186" s="60">
        <f t="shared" si="166"/>
        <v>0</v>
      </c>
      <c r="AO186" s="67"/>
      <c r="AP186" s="60"/>
      <c r="AQ186" s="60"/>
      <c r="AR186" s="60"/>
      <c r="AS186" s="60">
        <f t="shared" si="167"/>
        <v>0</v>
      </c>
      <c r="AT186" s="67"/>
      <c r="AU186" s="60"/>
      <c r="AV186" s="60"/>
      <c r="AW186" s="60"/>
      <c r="AX186" s="60">
        <f t="shared" si="168"/>
        <v>0</v>
      </c>
      <c r="AY186" s="67"/>
      <c r="AZ186" s="60"/>
      <c r="BA186" s="60"/>
      <c r="BB186" s="60"/>
      <c r="BC186" s="60">
        <f t="shared" si="169"/>
        <v>0</v>
      </c>
      <c r="BD186" s="67"/>
      <c r="BE186" s="60"/>
      <c r="BF186" s="60"/>
      <c r="BG186" s="60"/>
      <c r="BH186" s="60">
        <f t="shared" si="170"/>
        <v>0</v>
      </c>
      <c r="BI186" s="67"/>
      <c r="BJ186" s="60"/>
      <c r="BK186" s="60"/>
      <c r="BL186" s="60"/>
      <c r="BM186" s="60">
        <f t="shared" si="171"/>
        <v>0</v>
      </c>
      <c r="BN186" s="67"/>
    </row>
    <row r="187" spans="1:66" x14ac:dyDescent="0.25">
      <c r="A187" s="56">
        <v>20</v>
      </c>
      <c r="B187" s="87" t="s">
        <v>304</v>
      </c>
      <c r="C187" s="87" t="s">
        <v>280</v>
      </c>
      <c r="D187" s="87" t="s">
        <v>11</v>
      </c>
      <c r="E187" s="56">
        <f t="shared" si="145"/>
        <v>28</v>
      </c>
      <c r="F187" s="56">
        <f t="shared" si="146"/>
        <v>2</v>
      </c>
      <c r="G187" s="67"/>
      <c r="H187" s="60" t="str">
        <f t="shared" si="147"/>
        <v/>
      </c>
      <c r="I187" s="60" t="str">
        <f t="shared" si="148"/>
        <v/>
      </c>
      <c r="J187" s="60">
        <f t="shared" si="149"/>
        <v>14</v>
      </c>
      <c r="K187" s="60" t="str">
        <f t="shared" si="150"/>
        <v>DNF</v>
      </c>
      <c r="L187" s="60" t="str">
        <f t="shared" si="151"/>
        <v/>
      </c>
      <c r="M187" s="60" t="str">
        <f t="shared" si="173"/>
        <v/>
      </c>
      <c r="N187" s="60" t="str">
        <f t="shared" si="174"/>
        <v/>
      </c>
      <c r="O187" s="60" t="str">
        <f t="shared" si="175"/>
        <v/>
      </c>
      <c r="P187" s="67"/>
      <c r="Q187" s="56">
        <f t="shared" si="172"/>
        <v>28</v>
      </c>
      <c r="R187" s="60" t="str">
        <f t="shared" si="156"/>
        <v/>
      </c>
      <c r="S187" s="60" t="str">
        <f t="shared" si="157"/>
        <v/>
      </c>
      <c r="T187" s="60" t="str">
        <f t="shared" si="158"/>
        <v/>
      </c>
      <c r="U187" s="60" t="str">
        <f t="shared" si="159"/>
        <v/>
      </c>
      <c r="V187" s="60" t="str">
        <f t="shared" si="160"/>
        <v/>
      </c>
      <c r="W187" s="60" t="str">
        <f t="shared" si="161"/>
        <v/>
      </c>
      <c r="X187" s="60" t="str">
        <f t="shared" si="162"/>
        <v/>
      </c>
      <c r="Y187" s="60" t="str">
        <f t="shared" si="163"/>
        <v/>
      </c>
      <c r="Z187" s="67"/>
      <c r="AA187" s="60"/>
      <c r="AB187" s="60"/>
      <c r="AC187" s="60"/>
      <c r="AD187" s="60">
        <f t="shared" si="164"/>
        <v>0</v>
      </c>
      <c r="AE187" s="67"/>
      <c r="AF187" s="76"/>
      <c r="AG187" s="60"/>
      <c r="AH187" s="60"/>
      <c r="AI187" s="60">
        <f t="shared" si="165"/>
        <v>0</v>
      </c>
      <c r="AJ187" s="67"/>
      <c r="AK187" s="60">
        <v>14</v>
      </c>
      <c r="AL187" s="60">
        <v>18</v>
      </c>
      <c r="AM187" s="60">
        <v>5</v>
      </c>
      <c r="AN187" s="60">
        <f t="shared" si="166"/>
        <v>23</v>
      </c>
      <c r="AO187" s="67"/>
      <c r="AP187" s="88" t="s">
        <v>126</v>
      </c>
      <c r="AQ187" s="60">
        <v>0</v>
      </c>
      <c r="AR187" s="60">
        <v>5</v>
      </c>
      <c r="AS187" s="60">
        <f t="shared" si="167"/>
        <v>5</v>
      </c>
      <c r="AT187" s="67"/>
      <c r="AU187" s="60"/>
      <c r="AV187" s="60"/>
      <c r="AW187" s="60"/>
      <c r="AX187" s="60">
        <f t="shared" si="168"/>
        <v>0</v>
      </c>
      <c r="AY187" s="67"/>
      <c r="AZ187" s="60"/>
      <c r="BA187" s="60"/>
      <c r="BB187" s="60"/>
      <c r="BC187" s="60">
        <f t="shared" si="169"/>
        <v>0</v>
      </c>
      <c r="BD187" s="67"/>
      <c r="BE187" s="60"/>
      <c r="BF187" s="60"/>
      <c r="BG187" s="60"/>
      <c r="BH187" s="60">
        <f t="shared" si="170"/>
        <v>0</v>
      </c>
      <c r="BI187" s="67"/>
      <c r="BJ187" s="60"/>
      <c r="BK187" s="60"/>
      <c r="BL187" s="60"/>
      <c r="BM187" s="60">
        <f t="shared" si="171"/>
        <v>0</v>
      </c>
      <c r="BN187" s="67"/>
    </row>
    <row r="188" spans="1:66" x14ac:dyDescent="0.25">
      <c r="A188" s="56">
        <v>21</v>
      </c>
      <c r="B188" s="87" t="s">
        <v>533</v>
      </c>
      <c r="C188" s="87" t="s">
        <v>534</v>
      </c>
      <c r="D188" s="87" t="s">
        <v>455</v>
      </c>
      <c r="E188" s="56">
        <f t="shared" si="145"/>
        <v>27</v>
      </c>
      <c r="F188" s="56">
        <f t="shared" si="146"/>
        <v>1</v>
      </c>
      <c r="G188" s="67"/>
      <c r="H188" s="60" t="str">
        <f t="shared" si="147"/>
        <v/>
      </c>
      <c r="I188" s="60">
        <f t="shared" si="148"/>
        <v>12</v>
      </c>
      <c r="J188" s="60" t="str">
        <f t="shared" si="149"/>
        <v/>
      </c>
      <c r="K188" s="60" t="str">
        <f t="shared" si="150"/>
        <v/>
      </c>
      <c r="L188" s="60" t="str">
        <f t="shared" si="151"/>
        <v/>
      </c>
      <c r="M188" s="60" t="str">
        <f t="shared" si="173"/>
        <v/>
      </c>
      <c r="N188" s="60" t="str">
        <f t="shared" si="174"/>
        <v/>
      </c>
      <c r="O188" s="60" t="str">
        <f t="shared" si="175"/>
        <v/>
      </c>
      <c r="P188" s="67"/>
      <c r="Q188" s="56">
        <f t="shared" si="172"/>
        <v>27</v>
      </c>
      <c r="R188" s="60" t="str">
        <f t="shared" si="156"/>
        <v/>
      </c>
      <c r="S188" s="60" t="str">
        <f t="shared" si="157"/>
        <v/>
      </c>
      <c r="T188" s="60" t="str">
        <f t="shared" si="158"/>
        <v/>
      </c>
      <c r="U188" s="60" t="str">
        <f t="shared" si="159"/>
        <v/>
      </c>
      <c r="V188" s="60" t="str">
        <f t="shared" si="160"/>
        <v/>
      </c>
      <c r="W188" s="60" t="str">
        <f t="shared" si="161"/>
        <v/>
      </c>
      <c r="X188" s="60" t="str">
        <f t="shared" si="162"/>
        <v/>
      </c>
      <c r="Y188" s="60" t="str">
        <f t="shared" si="163"/>
        <v/>
      </c>
      <c r="Z188" s="67"/>
      <c r="AA188" s="60"/>
      <c r="AB188" s="60"/>
      <c r="AC188" s="60"/>
      <c r="AD188" s="60">
        <f t="shared" si="164"/>
        <v>0</v>
      </c>
      <c r="AE188" s="67"/>
      <c r="AF188" s="76">
        <v>12</v>
      </c>
      <c r="AG188" s="60">
        <v>22</v>
      </c>
      <c r="AH188" s="60">
        <v>5</v>
      </c>
      <c r="AI188" s="60">
        <f t="shared" si="165"/>
        <v>27</v>
      </c>
      <c r="AJ188" s="67"/>
      <c r="AK188" s="60"/>
      <c r="AL188" s="60"/>
      <c r="AM188" s="60"/>
      <c r="AN188" s="60">
        <f t="shared" si="166"/>
        <v>0</v>
      </c>
      <c r="AO188" s="67"/>
      <c r="AP188" s="60"/>
      <c r="AQ188" s="60"/>
      <c r="AR188" s="60"/>
      <c r="AS188" s="60">
        <f t="shared" si="167"/>
        <v>0</v>
      </c>
      <c r="AT188" s="67"/>
      <c r="AU188" s="60"/>
      <c r="AV188" s="60"/>
      <c r="AW188" s="60"/>
      <c r="AX188" s="60">
        <f t="shared" si="168"/>
        <v>0</v>
      </c>
      <c r="AY188" s="67"/>
      <c r="AZ188" s="60"/>
      <c r="BA188" s="60"/>
      <c r="BB188" s="60"/>
      <c r="BC188" s="60">
        <f t="shared" si="169"/>
        <v>0</v>
      </c>
      <c r="BD188" s="67"/>
      <c r="BE188" s="60"/>
      <c r="BF188" s="60"/>
      <c r="BG188" s="60"/>
      <c r="BH188" s="60">
        <f t="shared" si="170"/>
        <v>0</v>
      </c>
      <c r="BI188" s="67"/>
      <c r="BJ188" s="60"/>
      <c r="BK188" s="60"/>
      <c r="BL188" s="60"/>
      <c r="BM188" s="60">
        <f t="shared" si="171"/>
        <v>0</v>
      </c>
      <c r="BN188" s="67"/>
    </row>
    <row r="189" spans="1:66" x14ac:dyDescent="0.25">
      <c r="A189" s="56">
        <v>22</v>
      </c>
      <c r="B189" s="87" t="s">
        <v>853</v>
      </c>
      <c r="C189" s="87" t="s">
        <v>854</v>
      </c>
      <c r="D189" s="87" t="s">
        <v>455</v>
      </c>
      <c r="E189" s="56">
        <f t="shared" si="145"/>
        <v>23</v>
      </c>
      <c r="F189" s="56">
        <f t="shared" si="146"/>
        <v>1</v>
      </c>
      <c r="G189" s="67"/>
      <c r="H189" s="60" t="str">
        <f t="shared" si="147"/>
        <v/>
      </c>
      <c r="I189" s="60">
        <f t="shared" si="148"/>
        <v>14</v>
      </c>
      <c r="J189" s="60" t="str">
        <f t="shared" si="149"/>
        <v/>
      </c>
      <c r="K189" s="60" t="str">
        <f t="shared" si="150"/>
        <v/>
      </c>
      <c r="L189" s="60" t="str">
        <f t="shared" si="151"/>
        <v/>
      </c>
      <c r="M189" s="60" t="str">
        <f>IF(AU189="","",AU189)</f>
        <v/>
      </c>
      <c r="N189" s="60" t="str">
        <f>IF(AZ189="","",AZ189)</f>
        <v/>
      </c>
      <c r="O189" s="60" t="str">
        <f>IF(BE189="","",BE189)</f>
        <v/>
      </c>
      <c r="P189" s="67"/>
      <c r="Q189" s="56">
        <f t="shared" si="172"/>
        <v>23</v>
      </c>
      <c r="R189" s="60" t="str">
        <f t="shared" si="156"/>
        <v/>
      </c>
      <c r="S189" s="60" t="str">
        <f t="shared" si="157"/>
        <v/>
      </c>
      <c r="T189" s="60" t="str">
        <f t="shared" si="158"/>
        <v/>
      </c>
      <c r="U189" s="60" t="str">
        <f t="shared" si="159"/>
        <v/>
      </c>
      <c r="V189" s="60" t="str">
        <f t="shared" si="160"/>
        <v/>
      </c>
      <c r="W189" s="60" t="str">
        <f t="shared" si="161"/>
        <v/>
      </c>
      <c r="X189" s="60" t="str">
        <f t="shared" si="162"/>
        <v/>
      </c>
      <c r="Y189" s="60" t="str">
        <f t="shared" si="163"/>
        <v/>
      </c>
      <c r="Z189" s="67"/>
      <c r="AA189" s="60"/>
      <c r="AB189" s="60"/>
      <c r="AC189" s="60"/>
      <c r="AD189" s="60">
        <f t="shared" si="164"/>
        <v>0</v>
      </c>
      <c r="AE189" s="67"/>
      <c r="AF189" s="60">
        <v>14</v>
      </c>
      <c r="AG189" s="60">
        <v>18</v>
      </c>
      <c r="AH189" s="60">
        <v>5</v>
      </c>
      <c r="AI189" s="60">
        <f t="shared" si="165"/>
        <v>23</v>
      </c>
      <c r="AJ189" s="67"/>
      <c r="AK189" s="60"/>
      <c r="AL189" s="60"/>
      <c r="AM189" s="60"/>
      <c r="AN189" s="60">
        <f t="shared" si="166"/>
        <v>0</v>
      </c>
      <c r="AO189" s="67"/>
      <c r="AP189" s="60"/>
      <c r="AQ189" s="60"/>
      <c r="AR189" s="60"/>
      <c r="AS189" s="60">
        <f t="shared" si="167"/>
        <v>0</v>
      </c>
      <c r="AT189" s="67"/>
      <c r="AU189" s="60"/>
      <c r="AV189" s="60"/>
      <c r="AW189" s="60"/>
      <c r="AX189" s="60">
        <f t="shared" si="168"/>
        <v>0</v>
      </c>
      <c r="AY189" s="67"/>
      <c r="AZ189" s="60"/>
      <c r="BA189" s="60"/>
      <c r="BB189" s="60"/>
      <c r="BC189" s="60">
        <f t="shared" si="169"/>
        <v>0</v>
      </c>
      <c r="BD189" s="67"/>
      <c r="BE189" s="60"/>
      <c r="BF189" s="60"/>
      <c r="BG189" s="60"/>
      <c r="BH189" s="60">
        <f t="shared" si="170"/>
        <v>0</v>
      </c>
      <c r="BI189" s="67"/>
      <c r="BJ189" s="60"/>
      <c r="BK189" s="60"/>
      <c r="BL189" s="60"/>
      <c r="BM189" s="60">
        <f t="shared" si="171"/>
        <v>0</v>
      </c>
      <c r="BN189" s="67"/>
    </row>
    <row r="190" spans="1:66" x14ac:dyDescent="0.25">
      <c r="A190" s="56">
        <v>23</v>
      </c>
      <c r="B190" s="89" t="s">
        <v>825</v>
      </c>
      <c r="C190" s="87" t="s">
        <v>303</v>
      </c>
      <c r="D190" s="89" t="s">
        <v>18</v>
      </c>
      <c r="E190" s="56">
        <f t="shared" si="145"/>
        <v>5</v>
      </c>
      <c r="F190" s="56">
        <f t="shared" si="146"/>
        <v>1</v>
      </c>
      <c r="G190" s="67"/>
      <c r="H190" s="74" t="str">
        <f t="shared" si="147"/>
        <v>DNF</v>
      </c>
      <c r="I190" s="74" t="str">
        <f t="shared" si="148"/>
        <v/>
      </c>
      <c r="J190" s="74" t="str">
        <f t="shared" si="149"/>
        <v/>
      </c>
      <c r="K190" s="74" t="str">
        <f t="shared" si="150"/>
        <v/>
      </c>
      <c r="L190" s="74" t="str">
        <f t="shared" si="151"/>
        <v/>
      </c>
      <c r="M190" s="74" t="str">
        <f>IF(AZ190="","",AZ190)</f>
        <v/>
      </c>
      <c r="N190" s="74" t="str">
        <f>IF(BE190="","",BE190)</f>
        <v/>
      </c>
      <c r="O190" s="74" t="str">
        <f>IF(BJ190="","",BJ190)</f>
        <v/>
      </c>
      <c r="P190" s="67"/>
      <c r="Q190" s="56">
        <f t="shared" si="172"/>
        <v>5</v>
      </c>
      <c r="R190" s="74" t="str">
        <f t="shared" si="156"/>
        <v/>
      </c>
      <c r="S190" s="74" t="str">
        <f t="shared" si="157"/>
        <v/>
      </c>
      <c r="T190" s="74" t="str">
        <f t="shared" si="158"/>
        <v/>
      </c>
      <c r="U190" s="74" t="str">
        <f t="shared" si="159"/>
        <v/>
      </c>
      <c r="V190" s="74" t="str">
        <f t="shared" si="160"/>
        <v/>
      </c>
      <c r="W190" s="74" t="str">
        <f t="shared" si="161"/>
        <v/>
      </c>
      <c r="X190" s="74" t="str">
        <f t="shared" si="162"/>
        <v/>
      </c>
      <c r="Y190" s="60" t="str">
        <f t="shared" si="163"/>
        <v/>
      </c>
      <c r="Z190" s="67"/>
      <c r="AA190" s="88" t="s">
        <v>126</v>
      </c>
      <c r="AB190" s="60">
        <v>0</v>
      </c>
      <c r="AC190" s="60">
        <v>5</v>
      </c>
      <c r="AD190" s="60">
        <f t="shared" si="164"/>
        <v>5</v>
      </c>
      <c r="AE190" s="67"/>
      <c r="AF190" s="60"/>
      <c r="AG190" s="60"/>
      <c r="AH190" s="60"/>
      <c r="AI190" s="60">
        <f t="shared" si="165"/>
        <v>0</v>
      </c>
      <c r="AJ190" s="67"/>
      <c r="AK190" s="60"/>
      <c r="AL190" s="60"/>
      <c r="AM190" s="60"/>
      <c r="AN190" s="60">
        <f t="shared" si="166"/>
        <v>0</v>
      </c>
      <c r="AO190" s="67"/>
      <c r="AP190" s="60"/>
      <c r="AQ190" s="60"/>
      <c r="AR190" s="60"/>
      <c r="AS190" s="60">
        <f t="shared" si="167"/>
        <v>0</v>
      </c>
      <c r="AT190" s="67"/>
      <c r="AU190" s="60"/>
      <c r="AV190" s="60"/>
      <c r="AW190" s="60"/>
      <c r="AX190" s="60">
        <f t="shared" si="168"/>
        <v>0</v>
      </c>
      <c r="AY190" s="67"/>
      <c r="AZ190" s="60"/>
      <c r="BA190" s="60"/>
      <c r="BB190" s="60"/>
      <c r="BC190" s="60">
        <f t="shared" si="169"/>
        <v>0</v>
      </c>
      <c r="BD190" s="67"/>
      <c r="BE190" s="68"/>
      <c r="BF190" s="60"/>
      <c r="BG190" s="60"/>
      <c r="BH190" s="60">
        <f t="shared" si="170"/>
        <v>0</v>
      </c>
      <c r="BI190" s="67"/>
      <c r="BJ190" s="60"/>
      <c r="BK190" s="60"/>
      <c r="BL190" s="60"/>
      <c r="BM190" s="60">
        <f t="shared" si="171"/>
        <v>0</v>
      </c>
      <c r="BN190" s="67"/>
    </row>
    <row r="191" spans="1:66" x14ac:dyDescent="0.25">
      <c r="A191" s="56">
        <f t="shared" ref="A191" si="176">IF(E191&lt;E190,BO191,A190)</f>
        <v>23</v>
      </c>
      <c r="B191" s="89" t="s">
        <v>785</v>
      </c>
      <c r="C191" s="87" t="s">
        <v>786</v>
      </c>
      <c r="D191" s="89" t="s">
        <v>22</v>
      </c>
      <c r="E191" s="56">
        <f t="shared" si="145"/>
        <v>5</v>
      </c>
      <c r="F191" s="56">
        <f t="shared" si="146"/>
        <v>1</v>
      </c>
      <c r="G191" s="67"/>
      <c r="H191" s="60" t="str">
        <f t="shared" si="147"/>
        <v>DSQ</v>
      </c>
      <c r="I191" s="60" t="str">
        <f t="shared" si="148"/>
        <v/>
      </c>
      <c r="J191" s="60" t="str">
        <f t="shared" si="149"/>
        <v/>
      </c>
      <c r="K191" s="60" t="str">
        <f t="shared" si="150"/>
        <v/>
      </c>
      <c r="L191" s="60" t="str">
        <f t="shared" si="151"/>
        <v/>
      </c>
      <c r="M191" s="60" t="str">
        <f>IF(AZ191="","",AZ191)</f>
        <v/>
      </c>
      <c r="N191" s="60" t="str">
        <f>IF(BE191="","",BE191)</f>
        <v/>
      </c>
      <c r="O191" s="60" t="str">
        <f>IF(BJ191="","",BJ191)</f>
        <v/>
      </c>
      <c r="P191" s="67"/>
      <c r="Q191" s="56">
        <f t="shared" si="172"/>
        <v>5</v>
      </c>
      <c r="R191" s="60" t="str">
        <f t="shared" si="156"/>
        <v/>
      </c>
      <c r="S191" s="60" t="str">
        <f t="shared" si="157"/>
        <v/>
      </c>
      <c r="T191" s="60" t="str">
        <f t="shared" si="158"/>
        <v/>
      </c>
      <c r="U191" s="60" t="str">
        <f t="shared" si="159"/>
        <v/>
      </c>
      <c r="V191" s="60" t="str">
        <f t="shared" si="160"/>
        <v/>
      </c>
      <c r="W191" s="60" t="str">
        <f t="shared" si="161"/>
        <v/>
      </c>
      <c r="X191" s="60" t="str">
        <f t="shared" si="162"/>
        <v/>
      </c>
      <c r="Y191" s="60" t="str">
        <f t="shared" si="163"/>
        <v/>
      </c>
      <c r="Z191" s="67"/>
      <c r="AA191" s="88" t="s">
        <v>56</v>
      </c>
      <c r="AB191" s="60">
        <v>0</v>
      </c>
      <c r="AC191" s="60">
        <v>5</v>
      </c>
      <c r="AD191" s="60">
        <f t="shared" si="164"/>
        <v>5</v>
      </c>
      <c r="AE191" s="67"/>
      <c r="AF191" s="60"/>
      <c r="AG191" s="60"/>
      <c r="AH191" s="60"/>
      <c r="AI191" s="60">
        <f t="shared" si="165"/>
        <v>0</v>
      </c>
      <c r="AJ191" s="67"/>
      <c r="AK191" s="60"/>
      <c r="AL191" s="60"/>
      <c r="AM191" s="60"/>
      <c r="AN191" s="60">
        <f t="shared" si="166"/>
        <v>0</v>
      </c>
      <c r="AO191" s="67"/>
      <c r="AP191" s="60"/>
      <c r="AQ191" s="60"/>
      <c r="AR191" s="60"/>
      <c r="AS191" s="60">
        <f t="shared" si="167"/>
        <v>0</v>
      </c>
      <c r="AT191" s="67"/>
      <c r="AU191" s="60"/>
      <c r="AV191" s="60"/>
      <c r="AW191" s="60"/>
      <c r="AX191" s="60">
        <f t="shared" si="168"/>
        <v>0</v>
      </c>
      <c r="AY191" s="67"/>
      <c r="AZ191" s="60"/>
      <c r="BA191" s="60"/>
      <c r="BB191" s="60"/>
      <c r="BC191" s="60">
        <f t="shared" si="169"/>
        <v>0</v>
      </c>
      <c r="BD191" s="67"/>
      <c r="BE191" s="60"/>
      <c r="BF191" s="60"/>
      <c r="BG191" s="60"/>
      <c r="BH191" s="60">
        <f t="shared" si="170"/>
        <v>0</v>
      </c>
      <c r="BI191" s="67"/>
      <c r="BJ191" s="60"/>
      <c r="BK191" s="60"/>
      <c r="BL191" s="60"/>
      <c r="BM191" s="60">
        <f t="shared" si="171"/>
        <v>0</v>
      </c>
      <c r="BN191" s="67"/>
    </row>
  </sheetData>
  <mergeCells count="91">
    <mergeCell ref="H167:O167"/>
    <mergeCell ref="R167:Y167"/>
    <mergeCell ref="AU165:AX165"/>
    <mergeCell ref="AZ165:BC165"/>
    <mergeCell ref="BE165:BH165"/>
    <mergeCell ref="BJ165:BM165"/>
    <mergeCell ref="AB166:AD166"/>
    <mergeCell ref="AG166:AI166"/>
    <mergeCell ref="AL166:AN166"/>
    <mergeCell ref="AQ166:AS166"/>
    <mergeCell ref="AV166:AX166"/>
    <mergeCell ref="BA166:BC166"/>
    <mergeCell ref="BF166:BH166"/>
    <mergeCell ref="BK166:BM166"/>
    <mergeCell ref="AQ163:AT163"/>
    <mergeCell ref="AA165:AD165"/>
    <mergeCell ref="AF165:AI165"/>
    <mergeCell ref="AK165:AN165"/>
    <mergeCell ref="AP165:AS165"/>
    <mergeCell ref="BA111:BC111"/>
    <mergeCell ref="BF111:BH111"/>
    <mergeCell ref="BK111:BM111"/>
    <mergeCell ref="H112:O112"/>
    <mergeCell ref="R112:Y112"/>
    <mergeCell ref="AB111:AD111"/>
    <mergeCell ref="AG111:AI111"/>
    <mergeCell ref="AL111:AN111"/>
    <mergeCell ref="AQ111:AS111"/>
    <mergeCell ref="AV111:AX111"/>
    <mergeCell ref="AP110:AS110"/>
    <mergeCell ref="AU110:AX110"/>
    <mergeCell ref="AZ110:BC110"/>
    <mergeCell ref="BE110:BH110"/>
    <mergeCell ref="BJ110:BM110"/>
    <mergeCell ref="H72:O72"/>
    <mergeCell ref="R72:Y72"/>
    <mergeCell ref="AA110:AD110"/>
    <mergeCell ref="AF110:AI110"/>
    <mergeCell ref="AK110:AN110"/>
    <mergeCell ref="AB71:AD71"/>
    <mergeCell ref="AG71:AI71"/>
    <mergeCell ref="AL71:AN71"/>
    <mergeCell ref="AQ71:AS71"/>
    <mergeCell ref="AV71:AX71"/>
    <mergeCell ref="AA70:AD70"/>
    <mergeCell ref="AF70:AI70"/>
    <mergeCell ref="AK70:AN70"/>
    <mergeCell ref="AP70:AS70"/>
    <mergeCell ref="AU70:AX70"/>
    <mergeCell ref="AP33:AS33"/>
    <mergeCell ref="AU33:AX33"/>
    <mergeCell ref="AZ33:BC33"/>
    <mergeCell ref="BE33:BH33"/>
    <mergeCell ref="BJ33:BM33"/>
    <mergeCell ref="AQ34:AS34"/>
    <mergeCell ref="AV34:AX34"/>
    <mergeCell ref="BA34:BC34"/>
    <mergeCell ref="BF34:BH34"/>
    <mergeCell ref="BK34:BM34"/>
    <mergeCell ref="H35:O35"/>
    <mergeCell ref="R35:Y35"/>
    <mergeCell ref="AA3:AD3"/>
    <mergeCell ref="AF3:AI3"/>
    <mergeCell ref="AK3:AN3"/>
    <mergeCell ref="H5:O5"/>
    <mergeCell ref="R5:Y5"/>
    <mergeCell ref="AB4:AD4"/>
    <mergeCell ref="AG4:AI4"/>
    <mergeCell ref="AL4:AN4"/>
    <mergeCell ref="AA33:AD33"/>
    <mergeCell ref="AF33:AI33"/>
    <mergeCell ref="AK33:AN33"/>
    <mergeCell ref="AB34:AD34"/>
    <mergeCell ref="AG34:AI34"/>
    <mergeCell ref="AL34:AN34"/>
    <mergeCell ref="AP3:AS3"/>
    <mergeCell ref="AU3:AX3"/>
    <mergeCell ref="BE3:BH3"/>
    <mergeCell ref="BJ3:BM3"/>
    <mergeCell ref="AQ4:AS4"/>
    <mergeCell ref="AV4:AX4"/>
    <mergeCell ref="BA4:BC4"/>
    <mergeCell ref="BF4:BH4"/>
    <mergeCell ref="BK4:BM4"/>
    <mergeCell ref="AZ3:BC3"/>
    <mergeCell ref="AZ70:BC70"/>
    <mergeCell ref="BE70:BH70"/>
    <mergeCell ref="BJ70:BM70"/>
    <mergeCell ref="BA71:BC71"/>
    <mergeCell ref="BF71:BH71"/>
    <mergeCell ref="BK71:BM71"/>
  </mergeCells>
  <phoneticPr fontId="12" type="noConversion"/>
  <pageMargins left="0.71" right="0.71" top="0.75000000000000011" bottom="0.75000000000000011" header="0.31" footer="0.31"/>
  <pageSetup paperSize="9" scale="37" fitToHeight="4" orientation="landscape" horizontalDpi="4294967292" verticalDpi="4294967292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19"/>
  <sheetViews>
    <sheetView workbookViewId="0">
      <selection activeCell="D8" sqref="D8"/>
    </sheetView>
  </sheetViews>
  <sheetFormatPr defaultColWidth="11" defaultRowHeight="15.75" x14ac:dyDescent="0.25"/>
  <cols>
    <col min="3" max="3" width="7" customWidth="1"/>
    <col min="4" max="7" width="10.875" style="3"/>
    <col min="8" max="8" width="10.875" style="5"/>
  </cols>
  <sheetData>
    <row r="1" spans="1:10" s="2" customFormat="1" ht="18.75" x14ac:dyDescent="0.3">
      <c r="A1" s="2" t="s">
        <v>445</v>
      </c>
      <c r="D1" s="4"/>
      <c r="E1" s="4"/>
      <c r="F1" s="4"/>
      <c r="G1" s="4"/>
      <c r="H1" s="4"/>
      <c r="I1" s="4"/>
      <c r="J1" s="4"/>
    </row>
    <row r="2" spans="1:10" x14ac:dyDescent="0.25">
      <c r="A2" t="e">
        <f>#REF!</f>
        <v>#REF!</v>
      </c>
      <c r="E2" s="5"/>
      <c r="I2" s="3"/>
      <c r="J2" s="3"/>
    </row>
    <row r="7" spans="1:10" s="1" customFormat="1" x14ac:dyDescent="0.25">
      <c r="D7" s="38" t="s">
        <v>409</v>
      </c>
      <c r="E7" s="43" t="s">
        <v>410</v>
      </c>
      <c r="F7" s="39" t="s">
        <v>411</v>
      </c>
      <c r="G7" s="43" t="s">
        <v>412</v>
      </c>
      <c r="H7" s="29" t="s">
        <v>413</v>
      </c>
    </row>
    <row r="8" spans="1:10" x14ac:dyDescent="0.25">
      <c r="A8" s="26" t="s">
        <v>406</v>
      </c>
      <c r="B8" s="27"/>
      <c r="C8" s="27"/>
      <c r="D8" s="40">
        <f>'J11 2013'!E57</f>
        <v>38</v>
      </c>
      <c r="E8" s="44">
        <f>'G11 2013'!E62</f>
        <v>44</v>
      </c>
      <c r="F8" s="28">
        <f>'J12 2013'!E51</f>
        <v>34</v>
      </c>
      <c r="G8" s="44">
        <f>'G12 2013'!E71</f>
        <v>56</v>
      </c>
      <c r="H8" s="29">
        <f>SUM(D8:G8)</f>
        <v>172</v>
      </c>
    </row>
    <row r="9" spans="1:10" x14ac:dyDescent="0.25">
      <c r="A9" s="30" t="s">
        <v>408</v>
      </c>
      <c r="B9" s="31"/>
      <c r="C9" s="31"/>
      <c r="D9" s="41">
        <f>'J11 2013'!E58</f>
        <v>9</v>
      </c>
      <c r="E9" s="45">
        <f>'G11 2013'!E63</f>
        <v>10</v>
      </c>
      <c r="F9" s="32">
        <f>'J12 2013'!E52</f>
        <v>10</v>
      </c>
      <c r="G9" s="45">
        <f>'G12 2013'!E72</f>
        <v>21</v>
      </c>
      <c r="H9" s="33">
        <f t="shared" ref="H9" si="0">SUM(D9:G9)</f>
        <v>50</v>
      </c>
    </row>
    <row r="10" spans="1:10" x14ac:dyDescent="0.25">
      <c r="A10" s="34" t="s">
        <v>407</v>
      </c>
      <c r="B10" s="35"/>
      <c r="C10" s="35"/>
      <c r="D10" s="42">
        <f>'J11 2013'!E59</f>
        <v>93</v>
      </c>
      <c r="E10" s="46">
        <f>'G11 2013'!E64</f>
        <v>116</v>
      </c>
      <c r="F10" s="36">
        <f>'J12 2013'!E53</f>
        <v>94</v>
      </c>
      <c r="G10" s="46">
        <f>'G12 2013'!E73</f>
        <v>169</v>
      </c>
      <c r="H10" s="37">
        <f>SUM(D10:G10)</f>
        <v>472</v>
      </c>
    </row>
    <row r="11" spans="1:10" x14ac:dyDescent="0.25">
      <c r="A11" s="30"/>
      <c r="B11" s="31"/>
      <c r="C11" s="31"/>
      <c r="D11" s="41"/>
      <c r="E11" s="45"/>
      <c r="F11" s="32"/>
      <c r="G11" s="45"/>
      <c r="H11" s="33"/>
    </row>
    <row r="12" spans="1:10" x14ac:dyDescent="0.25">
      <c r="A12" s="26" t="s">
        <v>414</v>
      </c>
      <c r="B12" s="27"/>
      <c r="C12" s="27"/>
      <c r="D12" s="40">
        <f>'J11 2013'!E61</f>
        <v>3</v>
      </c>
      <c r="E12" s="44">
        <f>'G11 2013'!E66</f>
        <v>5</v>
      </c>
      <c r="F12" s="28">
        <f>'J12 2013'!E55</f>
        <v>0</v>
      </c>
      <c r="G12" s="44">
        <f>'G12 2013'!E75</f>
        <v>2</v>
      </c>
      <c r="H12" s="29">
        <f>SUM(D12:G12)</f>
        <v>10</v>
      </c>
    </row>
    <row r="13" spans="1:10" x14ac:dyDescent="0.25">
      <c r="A13" s="30" t="s">
        <v>430</v>
      </c>
      <c r="B13" s="31"/>
      <c r="C13" s="31"/>
      <c r="D13" s="41">
        <f>'J11 2013'!E62</f>
        <v>0</v>
      </c>
      <c r="E13" s="45">
        <f>'G11 2013'!E67</f>
        <v>2</v>
      </c>
      <c r="F13" s="32">
        <f>'J12 2013'!E56</f>
        <v>2</v>
      </c>
      <c r="G13" s="45">
        <f>'G12 2013'!E76</f>
        <v>8</v>
      </c>
      <c r="H13" s="33">
        <f t="shared" ref="H13:H18" si="1">SUM(D13:G13)</f>
        <v>12</v>
      </c>
    </row>
    <row r="14" spans="1:10" x14ac:dyDescent="0.25">
      <c r="A14" s="30" t="s">
        <v>431</v>
      </c>
      <c r="B14" s="31"/>
      <c r="C14" s="31"/>
      <c r="D14" s="41">
        <f>'J11 2013'!E63</f>
        <v>4</v>
      </c>
      <c r="E14" s="45">
        <f>'G11 2013'!E68</f>
        <v>1</v>
      </c>
      <c r="F14" s="32">
        <f>'J12 2013'!E57</f>
        <v>4</v>
      </c>
      <c r="G14" s="45">
        <f>'G12 2013'!E77</f>
        <v>4</v>
      </c>
      <c r="H14" s="33">
        <f t="shared" si="1"/>
        <v>13</v>
      </c>
    </row>
    <row r="15" spans="1:10" x14ac:dyDescent="0.25">
      <c r="A15" s="30" t="s">
        <v>432</v>
      </c>
      <c r="B15" s="31"/>
      <c r="C15" s="31"/>
      <c r="D15" s="41">
        <f>'J11 2013'!E64</f>
        <v>2</v>
      </c>
      <c r="E15" s="45">
        <f>'G11 2013'!E69</f>
        <v>2</v>
      </c>
      <c r="F15" s="32">
        <f>'J12 2013'!E58</f>
        <v>4</v>
      </c>
      <c r="G15" s="45">
        <f>'G12 2013'!E78</f>
        <v>7</v>
      </c>
      <c r="H15" s="33">
        <f t="shared" si="1"/>
        <v>15</v>
      </c>
    </row>
    <row r="16" spans="1:10" x14ac:dyDescent="0.25">
      <c r="A16" s="30" t="s">
        <v>433</v>
      </c>
      <c r="B16" s="31"/>
      <c r="C16" s="31"/>
      <c r="D16" s="41">
        <f>'J11 2013'!E65</f>
        <v>4</v>
      </c>
      <c r="E16" s="45">
        <f>'G11 2013'!E70</f>
        <v>7</v>
      </c>
      <c r="F16" s="32">
        <f>'J12 2013'!E59</f>
        <v>9</v>
      </c>
      <c r="G16" s="45">
        <f>'G12 2013'!E79</f>
        <v>8</v>
      </c>
      <c r="H16" s="33">
        <f t="shared" si="1"/>
        <v>28</v>
      </c>
    </row>
    <row r="17" spans="1:8" x14ac:dyDescent="0.25">
      <c r="A17" s="30" t="s">
        <v>434</v>
      </c>
      <c r="B17" s="31"/>
      <c r="C17" s="31"/>
      <c r="D17" s="41">
        <f>'J11 2013'!E66</f>
        <v>7</v>
      </c>
      <c r="E17" s="45">
        <f>'G11 2013'!E71</f>
        <v>8</v>
      </c>
      <c r="F17" s="32">
        <f>'J12 2013'!E60</f>
        <v>4</v>
      </c>
      <c r="G17" s="45">
        <f>'G12 2013'!E80</f>
        <v>8</v>
      </c>
      <c r="H17" s="33">
        <f t="shared" si="1"/>
        <v>27</v>
      </c>
    </row>
    <row r="18" spans="1:8" x14ac:dyDescent="0.25">
      <c r="A18" s="34" t="s">
        <v>435</v>
      </c>
      <c r="B18" s="35"/>
      <c r="C18" s="35"/>
      <c r="D18" s="42">
        <f>'J11 2013'!E67</f>
        <v>18</v>
      </c>
      <c r="E18" s="46">
        <f>'G11 2013'!E72</f>
        <v>19</v>
      </c>
      <c r="F18" s="36">
        <f>'J12 2013'!E61</f>
        <v>11</v>
      </c>
      <c r="G18" s="46">
        <f>'G12 2013'!E81</f>
        <v>19</v>
      </c>
      <c r="H18" s="37">
        <f t="shared" si="1"/>
        <v>67</v>
      </c>
    </row>
    <row r="19" spans="1:8" x14ac:dyDescent="0.25">
      <c r="A19" s="50" t="s">
        <v>436</v>
      </c>
      <c r="B19" s="35"/>
      <c r="C19" s="35"/>
      <c r="D19" s="48">
        <f>SUM(D12:D18)</f>
        <v>38</v>
      </c>
      <c r="E19" s="48">
        <f t="shared" ref="E19:H19" si="2">SUM(E12:E18)</f>
        <v>44</v>
      </c>
      <c r="F19" s="48">
        <f t="shared" si="2"/>
        <v>34</v>
      </c>
      <c r="G19" s="48">
        <f t="shared" si="2"/>
        <v>56</v>
      </c>
      <c r="H19" s="49">
        <f t="shared" si="2"/>
        <v>172</v>
      </c>
    </row>
  </sheetData>
  <phoneticPr fontId="12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S68"/>
  <sheetViews>
    <sheetView workbookViewId="0">
      <pane xSplit="7" ySplit="5" topLeftCell="M6" activePane="bottomRight" state="frozenSplit"/>
      <selection pane="topRight" activeCell="H1" sqref="H1"/>
      <selection pane="bottomLeft" activeCell="A6" sqref="A6"/>
      <selection pane="bottomRight" activeCell="B3" sqref="B3"/>
    </sheetView>
  </sheetViews>
  <sheetFormatPr defaultColWidth="11" defaultRowHeight="15.75" x14ac:dyDescent="0.25"/>
  <cols>
    <col min="1" max="1" width="8" customWidth="1"/>
    <col min="2" max="2" width="17.125" customWidth="1"/>
    <col min="3" max="3" width="16.875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14" width="5.875" style="5" customWidth="1"/>
    <col min="15" max="15" width="2.5" style="3" customWidth="1"/>
    <col min="16" max="16" width="8.625" style="5" customWidth="1"/>
    <col min="17" max="23" width="5.875" style="5" customWidth="1"/>
    <col min="24" max="24" width="2.5" style="3" customWidth="1"/>
    <col min="25" max="25" width="5.125" style="3" customWidth="1"/>
    <col min="26" max="28" width="5.375" style="3" customWidth="1"/>
    <col min="29" max="29" width="2.5" style="3" customWidth="1"/>
    <col min="30" max="30" width="5.125" style="3" customWidth="1"/>
    <col min="31" max="33" width="5.375" style="3" customWidth="1"/>
    <col min="34" max="34" width="2.5" style="3" customWidth="1"/>
    <col min="35" max="35" width="5.125" style="3" customWidth="1"/>
    <col min="36" max="38" width="5.375" style="3" customWidth="1"/>
    <col min="39" max="39" width="2.5" style="3" customWidth="1"/>
    <col min="40" max="40" width="5.125" style="3" customWidth="1"/>
    <col min="41" max="43" width="5.375" style="3" customWidth="1"/>
    <col min="44" max="44" width="2.5" style="3" customWidth="1"/>
    <col min="45" max="45" width="5.125" style="3" customWidth="1"/>
    <col min="46" max="48" width="5.375" style="3" customWidth="1"/>
    <col min="49" max="49" width="2.5" style="3" customWidth="1"/>
    <col min="50" max="50" width="5.125" style="3" customWidth="1"/>
    <col min="51" max="53" width="5.375" style="3" customWidth="1"/>
    <col min="54" max="54" width="2.5" style="3" customWidth="1"/>
    <col min="55" max="55" width="5.125" style="3" customWidth="1"/>
    <col min="56" max="58" width="5.375" style="3" customWidth="1"/>
    <col min="63" max="63" width="13.875" style="3" customWidth="1"/>
    <col min="64" max="64" width="12.125" style="3" customWidth="1"/>
    <col min="65" max="70" width="13.875" style="3" customWidth="1"/>
    <col min="71" max="71" width="12.125" style="3" customWidth="1"/>
  </cols>
  <sheetData>
    <row r="1" spans="1:71" s="2" customFormat="1" ht="18.75" x14ac:dyDescent="0.3">
      <c r="A1" s="2" t="s">
        <v>140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K1" s="4"/>
      <c r="BL1" s="4"/>
      <c r="BM1" s="4"/>
      <c r="BN1" s="4"/>
      <c r="BO1" s="4"/>
      <c r="BP1" s="4"/>
      <c r="BQ1" s="4"/>
      <c r="BR1" s="4"/>
      <c r="BS1" s="4"/>
    </row>
    <row r="2" spans="1:71" x14ac:dyDescent="0.25">
      <c r="A2" t="e">
        <f>#REF!</f>
        <v>#REF!</v>
      </c>
    </row>
    <row r="3" spans="1:71" s="1" customFormat="1" ht="82.5" x14ac:dyDescent="0.25">
      <c r="E3" s="5"/>
      <c r="F3" s="5"/>
      <c r="G3" s="13"/>
      <c r="H3" s="25" t="s">
        <v>389</v>
      </c>
      <c r="I3" s="25" t="s">
        <v>390</v>
      </c>
      <c r="J3" s="25" t="s">
        <v>391</v>
      </c>
      <c r="K3" s="25" t="s">
        <v>392</v>
      </c>
      <c r="L3" s="25" t="s">
        <v>393</v>
      </c>
      <c r="M3" s="25" t="s">
        <v>394</v>
      </c>
      <c r="N3" s="25" t="s">
        <v>395</v>
      </c>
      <c r="O3" s="13"/>
      <c r="P3" s="5"/>
      <c r="Q3" s="25" t="s">
        <v>389</v>
      </c>
      <c r="R3" s="25" t="s">
        <v>390</v>
      </c>
      <c r="S3" s="25" t="s">
        <v>391</v>
      </c>
      <c r="T3" s="25" t="s">
        <v>392</v>
      </c>
      <c r="U3" s="25" t="s">
        <v>393</v>
      </c>
      <c r="V3" s="25" t="s">
        <v>394</v>
      </c>
      <c r="W3" s="25" t="s">
        <v>395</v>
      </c>
      <c r="X3" s="13"/>
      <c r="Y3" s="6" t="s">
        <v>212</v>
      </c>
      <c r="Z3" s="7"/>
      <c r="AA3" s="5"/>
      <c r="AB3" s="5"/>
      <c r="AC3" s="13"/>
      <c r="AD3" s="6" t="s">
        <v>227</v>
      </c>
      <c r="AE3" s="7"/>
      <c r="AF3" s="5"/>
      <c r="AG3" s="5"/>
      <c r="AH3" s="13"/>
      <c r="AI3" s="6" t="s">
        <v>228</v>
      </c>
      <c r="AJ3" s="7"/>
      <c r="AK3" s="5"/>
      <c r="AL3" s="5"/>
      <c r="AM3" s="13"/>
      <c r="AN3" s="6" t="s">
        <v>295</v>
      </c>
      <c r="AO3" s="7"/>
      <c r="AP3" s="5"/>
      <c r="AQ3" s="5"/>
      <c r="AR3" s="13"/>
      <c r="AS3" s="6" t="s">
        <v>363</v>
      </c>
      <c r="AT3" s="7"/>
      <c r="AU3" s="5"/>
      <c r="AV3" s="5"/>
      <c r="AW3" s="13"/>
      <c r="AX3" s="6" t="s">
        <v>386</v>
      </c>
      <c r="AY3" s="7"/>
      <c r="AZ3" s="5"/>
      <c r="BA3" s="5"/>
      <c r="BB3" s="13"/>
      <c r="BC3" s="6" t="s">
        <v>387</v>
      </c>
      <c r="BD3" s="7"/>
      <c r="BE3" s="5"/>
      <c r="BF3" s="5"/>
      <c r="BK3" s="5"/>
      <c r="BL3" s="5"/>
      <c r="BM3" s="5"/>
      <c r="BN3" s="5"/>
      <c r="BO3" s="5"/>
      <c r="BP3" s="5"/>
      <c r="BQ3" s="5"/>
      <c r="BR3" s="5"/>
      <c r="BS3" s="5"/>
    </row>
    <row r="4" spans="1:71" s="1" customFormat="1" x14ac:dyDescent="0.25">
      <c r="A4" s="5"/>
      <c r="E4" s="5"/>
      <c r="F4" s="5" t="s">
        <v>365</v>
      </c>
      <c r="G4" s="13"/>
      <c r="O4" s="13"/>
      <c r="P4" s="5" t="s">
        <v>5</v>
      </c>
      <c r="Q4" s="5"/>
      <c r="R4" s="5"/>
      <c r="S4" s="5"/>
      <c r="T4" s="5"/>
      <c r="U4" s="5"/>
      <c r="V4" s="5"/>
      <c r="W4" s="5"/>
      <c r="X4" s="13"/>
      <c r="Y4" s="7"/>
      <c r="Z4" s="6" t="s">
        <v>207</v>
      </c>
      <c r="AA4" s="5"/>
      <c r="AB4" s="5"/>
      <c r="AC4" s="13"/>
      <c r="AD4" s="7"/>
      <c r="AE4" s="6" t="s">
        <v>207</v>
      </c>
      <c r="AF4" s="5"/>
      <c r="AG4" s="5"/>
      <c r="AH4" s="13"/>
      <c r="AI4" s="7"/>
      <c r="AJ4" s="6" t="s">
        <v>207</v>
      </c>
      <c r="AK4" s="5"/>
      <c r="AL4" s="5"/>
      <c r="AM4" s="13"/>
      <c r="AN4" s="7"/>
      <c r="AO4" s="6" t="s">
        <v>207</v>
      </c>
      <c r="AP4" s="5"/>
      <c r="AQ4" s="5"/>
      <c r="AR4" s="13"/>
      <c r="AS4" s="7"/>
      <c r="AT4" s="6" t="s">
        <v>207</v>
      </c>
      <c r="AU4" s="5"/>
      <c r="AV4" s="5"/>
      <c r="AW4" s="13"/>
      <c r="AX4" s="7"/>
      <c r="AY4" s="6" t="s">
        <v>207</v>
      </c>
      <c r="AZ4" s="5"/>
      <c r="BA4" s="5"/>
      <c r="BB4" s="13"/>
      <c r="BC4" s="7"/>
      <c r="BD4" s="6" t="s">
        <v>207</v>
      </c>
      <c r="BE4" s="5"/>
      <c r="BF4" s="5"/>
      <c r="BK4" s="5" t="s">
        <v>402</v>
      </c>
      <c r="BL4" s="5" t="s">
        <v>404</v>
      </c>
      <c r="BM4" s="5" t="s">
        <v>402</v>
      </c>
      <c r="BN4" s="5" t="s">
        <v>402</v>
      </c>
      <c r="BO4" s="5" t="s">
        <v>402</v>
      </c>
      <c r="BP4" s="5" t="s">
        <v>402</v>
      </c>
      <c r="BQ4" s="5" t="s">
        <v>402</v>
      </c>
      <c r="BR4" s="5" t="s">
        <v>402</v>
      </c>
      <c r="BS4" s="5" t="s">
        <v>402</v>
      </c>
    </row>
    <row r="5" spans="1:71" s="1" customFormat="1" x14ac:dyDescent="0.25">
      <c r="A5" s="8" t="s">
        <v>1</v>
      </c>
      <c r="B5" s="9" t="s">
        <v>2</v>
      </c>
      <c r="C5" s="9" t="s">
        <v>3</v>
      </c>
      <c r="D5" s="9" t="s">
        <v>4</v>
      </c>
      <c r="E5" s="8" t="s">
        <v>5</v>
      </c>
      <c r="F5" s="8" t="s">
        <v>366</v>
      </c>
      <c r="G5" s="14"/>
      <c r="H5" s="24" t="s">
        <v>440</v>
      </c>
      <c r="I5" s="8"/>
      <c r="J5" s="8"/>
      <c r="K5" s="8"/>
      <c r="L5" s="8"/>
      <c r="M5" s="8"/>
      <c r="N5" s="8"/>
      <c r="O5" s="14"/>
      <c r="P5" s="8" t="s">
        <v>364</v>
      </c>
      <c r="Q5" s="22" t="s">
        <v>374</v>
      </c>
      <c r="R5" s="8"/>
      <c r="S5" s="8"/>
      <c r="T5" s="8"/>
      <c r="U5" s="8"/>
      <c r="V5" s="8"/>
      <c r="W5" s="8"/>
      <c r="X5" s="14"/>
      <c r="Y5" s="8" t="s">
        <v>1</v>
      </c>
      <c r="Z5" s="8" t="s">
        <v>205</v>
      </c>
      <c r="AA5" s="8" t="s">
        <v>204</v>
      </c>
      <c r="AB5" s="8" t="s">
        <v>206</v>
      </c>
      <c r="AC5" s="14"/>
      <c r="AD5" s="8" t="s">
        <v>1</v>
      </c>
      <c r="AE5" s="8" t="s">
        <v>205</v>
      </c>
      <c r="AF5" s="8" t="s">
        <v>204</v>
      </c>
      <c r="AG5" s="8" t="s">
        <v>206</v>
      </c>
      <c r="AH5" s="14"/>
      <c r="AI5" s="8" t="s">
        <v>1</v>
      </c>
      <c r="AJ5" s="8" t="s">
        <v>205</v>
      </c>
      <c r="AK5" s="8" t="s">
        <v>204</v>
      </c>
      <c r="AL5" s="8" t="s">
        <v>206</v>
      </c>
      <c r="AM5" s="14"/>
      <c r="AN5" s="8" t="s">
        <v>1</v>
      </c>
      <c r="AO5" s="8" t="s">
        <v>205</v>
      </c>
      <c r="AP5" s="8" t="s">
        <v>204</v>
      </c>
      <c r="AQ5" s="8" t="s">
        <v>206</v>
      </c>
      <c r="AR5" s="14"/>
      <c r="AS5" s="8" t="s">
        <v>1</v>
      </c>
      <c r="AT5" s="8" t="s">
        <v>205</v>
      </c>
      <c r="AU5" s="8" t="s">
        <v>204</v>
      </c>
      <c r="AV5" s="8" t="s">
        <v>206</v>
      </c>
      <c r="AW5" s="14"/>
      <c r="AX5" s="8" t="s">
        <v>1</v>
      </c>
      <c r="AY5" s="8" t="s">
        <v>205</v>
      </c>
      <c r="AZ5" s="8" t="s">
        <v>204</v>
      </c>
      <c r="BA5" s="8" t="s">
        <v>206</v>
      </c>
      <c r="BB5" s="14"/>
      <c r="BC5" s="8" t="s">
        <v>1</v>
      </c>
      <c r="BD5" s="8" t="s">
        <v>205</v>
      </c>
      <c r="BE5" s="8" t="s">
        <v>204</v>
      </c>
      <c r="BF5" s="8" t="s">
        <v>206</v>
      </c>
      <c r="BK5" s="5" t="s">
        <v>403</v>
      </c>
      <c r="BL5" s="5" t="s">
        <v>405</v>
      </c>
      <c r="BM5" s="47" t="s">
        <v>415</v>
      </c>
      <c r="BN5" s="47" t="s">
        <v>424</v>
      </c>
      <c r="BO5" s="47" t="s">
        <v>425</v>
      </c>
      <c r="BP5" s="47" t="s">
        <v>426</v>
      </c>
      <c r="BQ5" s="47" t="s">
        <v>427</v>
      </c>
      <c r="BR5" s="47" t="s">
        <v>428</v>
      </c>
      <c r="BS5" s="47" t="s">
        <v>416</v>
      </c>
    </row>
    <row r="6" spans="1:71" x14ac:dyDescent="0.25">
      <c r="A6" s="5">
        <v>1</v>
      </c>
      <c r="B6" t="s">
        <v>168</v>
      </c>
      <c r="C6" t="s">
        <v>128</v>
      </c>
      <c r="D6" t="s">
        <v>18</v>
      </c>
      <c r="E6" s="5">
        <f>P6-T6-V6-W6</f>
        <v>435</v>
      </c>
      <c r="F6" s="5">
        <f t="shared" ref="F6:F44" si="0">COUNT(AA6,AF6,AK6,AP6,AU6,AZ6,BE6)</f>
        <v>7</v>
      </c>
      <c r="G6" s="15"/>
      <c r="H6" s="53" t="str">
        <f t="shared" ref="H6:H44" si="1">IF(Y6="","",Y6)</f>
        <v>1</v>
      </c>
      <c r="I6" s="53" t="str">
        <f t="shared" ref="I6:I44" si="2">IF(AD6="","",AD6)</f>
        <v>1</v>
      </c>
      <c r="J6" s="53" t="str">
        <f t="shared" ref="J6:J44" si="3">IF(AI6="","",AI6)</f>
        <v>1</v>
      </c>
      <c r="K6" s="52">
        <f t="shared" ref="K6:K44" si="4">IF(AN6="","",AN6)</f>
        <v>3</v>
      </c>
      <c r="L6" s="53" t="str">
        <f t="shared" ref="L6:L44" si="5">IF(AS6="","",AS6)</f>
        <v>1</v>
      </c>
      <c r="M6" s="52">
        <f t="shared" ref="M6:M44" si="6">IF(AX6="","",AX6)</f>
        <v>1</v>
      </c>
      <c r="N6" s="52">
        <f t="shared" ref="N6:N44" si="7">IF(BC6="","",BC6)</f>
        <v>1</v>
      </c>
      <c r="O6" s="15"/>
      <c r="P6" s="5">
        <f t="shared" ref="P6:P44" si="8">AB6+AG6+AL6+AQ6+AV6+BA6+BF6</f>
        <v>695</v>
      </c>
      <c r="Q6" s="51">
        <f t="shared" ref="Q6:Q44" si="9">IF($F6&gt;=5,IF(Z6="","",Z6),"")</f>
        <v>100</v>
      </c>
      <c r="R6" s="51">
        <f t="shared" ref="R6:R44" si="10">IF($F6&gt;=5,IF(AE6="","",AE6),"")</f>
        <v>100</v>
      </c>
      <c r="S6" s="51">
        <f t="shared" ref="S6:S44" si="11">IF($F6&gt;=5,IF(AJ6="","",AJ6),"")</f>
        <v>100</v>
      </c>
      <c r="T6" s="52">
        <f t="shared" ref="T6:T44" si="12">IF($F6&gt;=5,IF(AO6="","",AO6),"")</f>
        <v>60</v>
      </c>
      <c r="U6" s="51">
        <f t="shared" ref="U6:U44" si="13">IF($F6&gt;=5,IF(AT6="","",AT6),"")</f>
        <v>100</v>
      </c>
      <c r="V6" s="52">
        <f t="shared" ref="V6:V44" si="14">IF($F6&gt;=5,IF(AY6="","",AY6),"")</f>
        <v>100</v>
      </c>
      <c r="W6" s="52">
        <f t="shared" ref="W6:W44" si="15">IF($F6&gt;=5,IF(BD6="","",BD6),"")</f>
        <v>100</v>
      </c>
      <c r="X6" s="15"/>
      <c r="Y6" s="3" t="s">
        <v>8</v>
      </c>
      <c r="Z6" s="3">
        <v>100</v>
      </c>
      <c r="AA6" s="3">
        <v>5</v>
      </c>
      <c r="AB6" s="3">
        <v>105</v>
      </c>
      <c r="AC6" s="15"/>
      <c r="AD6" s="3" t="s">
        <v>8</v>
      </c>
      <c r="AE6" s="3">
        <v>100</v>
      </c>
      <c r="AF6" s="3">
        <v>5</v>
      </c>
      <c r="AG6" s="3">
        <f>AE6+AF6</f>
        <v>105</v>
      </c>
      <c r="AH6" s="15"/>
      <c r="AI6" s="3" t="s">
        <v>8</v>
      </c>
      <c r="AJ6" s="3">
        <v>100</v>
      </c>
      <c r="AK6" s="3">
        <v>5</v>
      </c>
      <c r="AL6" s="3">
        <f>AJ6+AK6</f>
        <v>105</v>
      </c>
      <c r="AM6" s="15"/>
      <c r="AN6" s="3">
        <v>3</v>
      </c>
      <c r="AO6" s="3">
        <v>60</v>
      </c>
      <c r="AP6" s="3">
        <v>5</v>
      </c>
      <c r="AQ6" s="3">
        <f t="shared" ref="AQ6:AQ12" si="16">AO6+AP6</f>
        <v>65</v>
      </c>
      <c r="AR6" s="15"/>
      <c r="AS6" s="3" t="s">
        <v>8</v>
      </c>
      <c r="AT6" s="3">
        <v>100</v>
      </c>
      <c r="AU6" s="3">
        <f>5</f>
        <v>5</v>
      </c>
      <c r="AV6" s="3">
        <f>AT6+AU6</f>
        <v>105</v>
      </c>
      <c r="AW6" s="15"/>
      <c r="AX6" s="3">
        <v>1</v>
      </c>
      <c r="AY6" s="3">
        <v>100</v>
      </c>
      <c r="AZ6" s="3">
        <f>5</f>
        <v>5</v>
      </c>
      <c r="BA6" s="3">
        <f t="shared" ref="BA6:BA13" si="17">AY6+AZ6</f>
        <v>105</v>
      </c>
      <c r="BB6" s="15"/>
      <c r="BC6" s="3">
        <v>1</v>
      </c>
      <c r="BD6" s="3">
        <v>100</v>
      </c>
      <c r="BE6" s="3">
        <f>5</f>
        <v>5</v>
      </c>
      <c r="BF6" s="3">
        <f t="shared" ref="BF6:BF13" si="18">BD6+BE6</f>
        <v>105</v>
      </c>
      <c r="BH6" s="3">
        <v>1</v>
      </c>
      <c r="BI6" s="3">
        <v>100</v>
      </c>
      <c r="BK6" s="3">
        <f t="shared" ref="BK6:BK52" si="19">IF(F6&gt;=4,1,0)</f>
        <v>1</v>
      </c>
      <c r="BL6" s="3">
        <f>IF(F6&gt;=1,1,0)</f>
        <v>1</v>
      </c>
      <c r="BM6" s="3">
        <f>IF($F6=7,1,0)</f>
        <v>1</v>
      </c>
      <c r="BN6" s="3">
        <f>IF($F6=6,1,0)</f>
        <v>0</v>
      </c>
      <c r="BO6" s="3">
        <f>IF($F6=5,1,0)</f>
        <v>0</v>
      </c>
      <c r="BP6" s="3">
        <f>IF($F6=4,1,0)</f>
        <v>0</v>
      </c>
      <c r="BQ6" s="3">
        <f>IF($F6=3,1,0)</f>
        <v>0</v>
      </c>
      <c r="BR6" s="3">
        <f>IF($F6=2,1,0)</f>
        <v>0</v>
      </c>
      <c r="BS6" s="3">
        <f>IF($F6=1,1,0)</f>
        <v>0</v>
      </c>
    </row>
    <row r="7" spans="1:71" x14ac:dyDescent="0.25">
      <c r="A7" s="5">
        <f>IF(E7&lt;E6,BH7,A6)</f>
        <v>2</v>
      </c>
      <c r="B7" t="s">
        <v>213</v>
      </c>
      <c r="C7" t="s">
        <v>319</v>
      </c>
      <c r="D7" t="s">
        <v>11</v>
      </c>
      <c r="E7" s="5">
        <f>P7</f>
        <v>320</v>
      </c>
      <c r="F7" s="5">
        <f t="shared" si="0"/>
        <v>4</v>
      </c>
      <c r="G7" s="15"/>
      <c r="H7" s="18" t="str">
        <f t="shared" si="1"/>
        <v/>
      </c>
      <c r="I7" s="18" t="str">
        <f t="shared" si="2"/>
        <v/>
      </c>
      <c r="J7" s="18">
        <f t="shared" si="3"/>
        <v>2</v>
      </c>
      <c r="K7" s="18">
        <f t="shared" si="4"/>
        <v>2</v>
      </c>
      <c r="L7" s="18" t="str">
        <f t="shared" si="5"/>
        <v/>
      </c>
      <c r="M7" s="18">
        <f t="shared" si="6"/>
        <v>3</v>
      </c>
      <c r="N7" s="18">
        <f t="shared" si="7"/>
        <v>2</v>
      </c>
      <c r="O7" s="15"/>
      <c r="P7" s="5">
        <f t="shared" si="8"/>
        <v>320</v>
      </c>
      <c r="Q7" s="18" t="str">
        <f t="shared" si="9"/>
        <v/>
      </c>
      <c r="R7" s="18" t="str">
        <f t="shared" si="10"/>
        <v/>
      </c>
      <c r="S7" s="18" t="str">
        <f t="shared" si="11"/>
        <v/>
      </c>
      <c r="T7" s="18" t="str">
        <f t="shared" si="12"/>
        <v/>
      </c>
      <c r="U7" s="18" t="str">
        <f t="shared" si="13"/>
        <v/>
      </c>
      <c r="V7" s="18" t="str">
        <f t="shared" si="14"/>
        <v/>
      </c>
      <c r="W7" s="18" t="str">
        <f t="shared" si="15"/>
        <v/>
      </c>
      <c r="X7" s="15"/>
      <c r="AC7" s="15"/>
      <c r="AH7" s="15"/>
      <c r="AI7" s="3">
        <v>2</v>
      </c>
      <c r="AJ7" s="3">
        <v>80</v>
      </c>
      <c r="AK7" s="3">
        <v>5</v>
      </c>
      <c r="AL7" s="3">
        <f>AJ7+AK7</f>
        <v>85</v>
      </c>
      <c r="AM7" s="15"/>
      <c r="AN7" s="3">
        <v>2</v>
      </c>
      <c r="AO7" s="3">
        <v>80</v>
      </c>
      <c r="AP7" s="3">
        <v>5</v>
      </c>
      <c r="AQ7" s="3">
        <f t="shared" si="16"/>
        <v>85</v>
      </c>
      <c r="AR7" s="15"/>
      <c r="AW7" s="15"/>
      <c r="AX7" s="3">
        <v>3</v>
      </c>
      <c r="AY7" s="3">
        <v>60</v>
      </c>
      <c r="AZ7" s="3">
        <f>5</f>
        <v>5</v>
      </c>
      <c r="BA7" s="3">
        <f t="shared" si="17"/>
        <v>65</v>
      </c>
      <c r="BB7" s="15"/>
      <c r="BC7" s="3">
        <v>2</v>
      </c>
      <c r="BD7" s="3">
        <v>80</v>
      </c>
      <c r="BE7" s="3">
        <f>5</f>
        <v>5</v>
      </c>
      <c r="BF7" s="3">
        <f t="shared" si="18"/>
        <v>85</v>
      </c>
      <c r="BH7" s="3">
        <v>2</v>
      </c>
      <c r="BI7" s="3">
        <v>80</v>
      </c>
      <c r="BK7" s="3">
        <f t="shared" si="19"/>
        <v>1</v>
      </c>
      <c r="BL7" s="3">
        <f t="shared" ref="BL7:BL53" si="20">IF(F7&gt;=1,1,0)</f>
        <v>1</v>
      </c>
      <c r="BM7" s="3">
        <f t="shared" ref="BM7:BM53" si="21">IF($F7=7,1,0)</f>
        <v>0</v>
      </c>
      <c r="BN7" s="3">
        <f t="shared" ref="BN7:BN53" si="22">IF($F7=6,1,0)</f>
        <v>0</v>
      </c>
      <c r="BO7" s="3">
        <f t="shared" ref="BO7:BO53" si="23">IF($F7=5,1,0)</f>
        <v>0</v>
      </c>
      <c r="BP7" s="3">
        <f t="shared" ref="BP7:BP53" si="24">IF($F7=4,1,0)</f>
        <v>1</v>
      </c>
      <c r="BQ7" s="3">
        <f t="shared" ref="BQ7:BQ53" si="25">IF($F7=3,1,0)</f>
        <v>0</v>
      </c>
      <c r="BR7" s="3">
        <f t="shared" ref="BR7:BR53" si="26">IF($F7=2,1,0)</f>
        <v>0</v>
      </c>
      <c r="BS7" s="3">
        <f t="shared" ref="BS7:BS53" si="27">IF($F7=1,1,0)</f>
        <v>0</v>
      </c>
    </row>
    <row r="8" spans="1:71" x14ac:dyDescent="0.25">
      <c r="A8" s="5">
        <f t="shared" ref="A8:A53" si="28">IF(E8&lt;E7,BH8,A7)</f>
        <v>3</v>
      </c>
      <c r="B8" t="s">
        <v>170</v>
      </c>
      <c r="C8" t="s">
        <v>130</v>
      </c>
      <c r="D8" t="s">
        <v>22</v>
      </c>
      <c r="E8" s="5">
        <f>P8-S8-T8-U8</f>
        <v>295</v>
      </c>
      <c r="F8" s="5">
        <f t="shared" si="0"/>
        <v>7</v>
      </c>
      <c r="G8" s="15"/>
      <c r="H8" s="18" t="str">
        <f t="shared" si="1"/>
        <v>3</v>
      </c>
      <c r="I8" s="18">
        <f t="shared" si="2"/>
        <v>3</v>
      </c>
      <c r="J8" s="52" t="str">
        <f t="shared" si="3"/>
        <v>6</v>
      </c>
      <c r="K8" s="52">
        <f t="shared" si="4"/>
        <v>5</v>
      </c>
      <c r="L8" s="52" t="str">
        <f t="shared" si="5"/>
        <v>4</v>
      </c>
      <c r="M8" s="18">
        <f t="shared" si="6"/>
        <v>2</v>
      </c>
      <c r="N8" s="18">
        <f t="shared" si="7"/>
        <v>3</v>
      </c>
      <c r="O8" s="15"/>
      <c r="P8" s="5">
        <f t="shared" si="8"/>
        <v>430</v>
      </c>
      <c r="Q8" s="18">
        <f t="shared" si="9"/>
        <v>60</v>
      </c>
      <c r="R8" s="18">
        <f t="shared" si="10"/>
        <v>60</v>
      </c>
      <c r="S8" s="52">
        <f t="shared" si="11"/>
        <v>40</v>
      </c>
      <c r="T8" s="52">
        <f t="shared" si="12"/>
        <v>45</v>
      </c>
      <c r="U8" s="52">
        <f t="shared" si="13"/>
        <v>50</v>
      </c>
      <c r="V8" s="18">
        <f t="shared" si="14"/>
        <v>80</v>
      </c>
      <c r="W8" s="18">
        <f t="shared" si="15"/>
        <v>60</v>
      </c>
      <c r="X8" s="15"/>
      <c r="Y8" s="3" t="s">
        <v>15</v>
      </c>
      <c r="Z8" s="3">
        <v>60</v>
      </c>
      <c r="AA8" s="3">
        <v>5</v>
      </c>
      <c r="AB8" s="3">
        <v>65</v>
      </c>
      <c r="AC8" s="15"/>
      <c r="AD8" s="3">
        <v>3</v>
      </c>
      <c r="AE8" s="3">
        <v>60</v>
      </c>
      <c r="AF8" s="3">
        <v>5</v>
      </c>
      <c r="AG8" s="3">
        <f>AE8+AF8</f>
        <v>65</v>
      </c>
      <c r="AH8" s="15"/>
      <c r="AI8" s="3" t="s">
        <v>26</v>
      </c>
      <c r="AJ8" s="3">
        <v>40</v>
      </c>
      <c r="AK8" s="3">
        <v>5</v>
      </c>
      <c r="AL8" s="3">
        <f>AJ8+AK8</f>
        <v>45</v>
      </c>
      <c r="AM8" s="15"/>
      <c r="AN8" s="3">
        <v>5</v>
      </c>
      <c r="AO8" s="3">
        <v>45</v>
      </c>
      <c r="AP8" s="3">
        <v>5</v>
      </c>
      <c r="AQ8" s="3">
        <f t="shared" si="16"/>
        <v>50</v>
      </c>
      <c r="AR8" s="15"/>
      <c r="AS8" s="3" t="s">
        <v>19</v>
      </c>
      <c r="AT8" s="3">
        <v>50</v>
      </c>
      <c r="AU8" s="3">
        <f>5</f>
        <v>5</v>
      </c>
      <c r="AV8" s="3">
        <f>AT8+AU8</f>
        <v>55</v>
      </c>
      <c r="AW8" s="15"/>
      <c r="AX8" s="3">
        <v>2</v>
      </c>
      <c r="AY8" s="3">
        <v>80</v>
      </c>
      <c r="AZ8" s="3">
        <f>5</f>
        <v>5</v>
      </c>
      <c r="BA8" s="3">
        <f t="shared" si="17"/>
        <v>85</v>
      </c>
      <c r="BB8" s="15"/>
      <c r="BC8" s="3">
        <v>3</v>
      </c>
      <c r="BD8" s="3">
        <v>60</v>
      </c>
      <c r="BE8" s="3">
        <f>5</f>
        <v>5</v>
      </c>
      <c r="BF8" s="3">
        <f t="shared" si="18"/>
        <v>65</v>
      </c>
      <c r="BH8" s="3">
        <v>3</v>
      </c>
      <c r="BI8" s="3">
        <v>60</v>
      </c>
      <c r="BK8" s="3">
        <f t="shared" si="19"/>
        <v>1</v>
      </c>
      <c r="BL8" s="3">
        <f t="shared" si="20"/>
        <v>1</v>
      </c>
      <c r="BM8" s="3">
        <f t="shared" si="21"/>
        <v>1</v>
      </c>
      <c r="BN8" s="3">
        <f t="shared" si="22"/>
        <v>0</v>
      </c>
      <c r="BO8" s="3">
        <f t="shared" si="23"/>
        <v>0</v>
      </c>
      <c r="BP8" s="3">
        <f t="shared" si="24"/>
        <v>0</v>
      </c>
      <c r="BQ8" s="3">
        <f t="shared" si="25"/>
        <v>0</v>
      </c>
      <c r="BR8" s="3">
        <f t="shared" si="26"/>
        <v>0</v>
      </c>
      <c r="BS8" s="3">
        <f t="shared" si="27"/>
        <v>0</v>
      </c>
    </row>
    <row r="9" spans="1:71" x14ac:dyDescent="0.25">
      <c r="A9" s="5">
        <f t="shared" si="28"/>
        <v>4</v>
      </c>
      <c r="B9" t="s">
        <v>208</v>
      </c>
      <c r="C9" t="s">
        <v>209</v>
      </c>
      <c r="D9" t="s">
        <v>18</v>
      </c>
      <c r="E9" s="5">
        <f>P9-T9</f>
        <v>265</v>
      </c>
      <c r="F9" s="5">
        <f t="shared" si="0"/>
        <v>5</v>
      </c>
      <c r="G9" s="15"/>
      <c r="H9" s="18" t="str">
        <f t="shared" si="1"/>
        <v/>
      </c>
      <c r="I9" s="18">
        <f t="shared" si="2"/>
        <v>2</v>
      </c>
      <c r="J9" s="18">
        <f t="shared" si="3"/>
        <v>3</v>
      </c>
      <c r="K9" s="52" t="str">
        <f t="shared" si="4"/>
        <v>6</v>
      </c>
      <c r="L9" s="18" t="str">
        <f t="shared" si="5"/>
        <v/>
      </c>
      <c r="M9" s="18">
        <f t="shared" si="6"/>
        <v>4</v>
      </c>
      <c r="N9" s="18">
        <f t="shared" si="7"/>
        <v>4</v>
      </c>
      <c r="O9" s="15"/>
      <c r="P9" s="5">
        <f t="shared" si="8"/>
        <v>305</v>
      </c>
      <c r="Q9" s="18" t="str">
        <f t="shared" si="9"/>
        <v/>
      </c>
      <c r="R9" s="18">
        <f t="shared" si="10"/>
        <v>80</v>
      </c>
      <c r="S9" s="18">
        <f t="shared" si="11"/>
        <v>60</v>
      </c>
      <c r="T9" s="52">
        <f t="shared" si="12"/>
        <v>40</v>
      </c>
      <c r="U9" s="18" t="str">
        <f t="shared" si="13"/>
        <v/>
      </c>
      <c r="V9" s="18">
        <f t="shared" si="14"/>
        <v>50</v>
      </c>
      <c r="W9" s="18">
        <f t="shared" si="15"/>
        <v>50</v>
      </c>
      <c r="X9" s="15"/>
      <c r="AC9" s="15"/>
      <c r="AD9" s="3">
        <v>2</v>
      </c>
      <c r="AE9" s="3">
        <v>80</v>
      </c>
      <c r="AF9" s="3">
        <v>5</v>
      </c>
      <c r="AG9" s="3">
        <f>AE9+AF9</f>
        <v>85</v>
      </c>
      <c r="AH9" s="15"/>
      <c r="AI9" s="3">
        <v>3</v>
      </c>
      <c r="AJ9" s="3">
        <v>60</v>
      </c>
      <c r="AK9" s="3">
        <v>5</v>
      </c>
      <c r="AL9" s="3">
        <f>AJ9+AK9</f>
        <v>65</v>
      </c>
      <c r="AM9" s="15"/>
      <c r="AN9" s="3" t="s">
        <v>26</v>
      </c>
      <c r="AO9" s="3">
        <v>40</v>
      </c>
      <c r="AP9" s="3">
        <v>5</v>
      </c>
      <c r="AQ9" s="3">
        <f t="shared" si="16"/>
        <v>45</v>
      </c>
      <c r="AR9" s="15"/>
      <c r="AW9" s="15"/>
      <c r="AX9" s="3">
        <v>4</v>
      </c>
      <c r="AY9" s="3">
        <v>50</v>
      </c>
      <c r="AZ9" s="3">
        <f>5</f>
        <v>5</v>
      </c>
      <c r="BA9" s="3">
        <f t="shared" si="17"/>
        <v>55</v>
      </c>
      <c r="BB9" s="15"/>
      <c r="BC9" s="3">
        <v>4</v>
      </c>
      <c r="BD9" s="3">
        <v>50</v>
      </c>
      <c r="BE9" s="3">
        <f>5</f>
        <v>5</v>
      </c>
      <c r="BF9" s="3">
        <f t="shared" si="18"/>
        <v>55</v>
      </c>
      <c r="BH9" s="3">
        <v>4</v>
      </c>
      <c r="BI9" s="3">
        <v>50</v>
      </c>
      <c r="BK9" s="3">
        <f t="shared" si="19"/>
        <v>1</v>
      </c>
      <c r="BL9" s="3">
        <f t="shared" si="20"/>
        <v>1</v>
      </c>
      <c r="BM9" s="3">
        <f t="shared" si="21"/>
        <v>0</v>
      </c>
      <c r="BN9" s="3">
        <f t="shared" si="22"/>
        <v>0</v>
      </c>
      <c r="BO9" s="3">
        <f t="shared" si="23"/>
        <v>1</v>
      </c>
      <c r="BP9" s="3">
        <f t="shared" si="24"/>
        <v>0</v>
      </c>
      <c r="BQ9" s="3">
        <f t="shared" si="25"/>
        <v>0</v>
      </c>
      <c r="BR9" s="3">
        <f t="shared" si="26"/>
        <v>0</v>
      </c>
      <c r="BS9" s="3">
        <f t="shared" si="27"/>
        <v>0</v>
      </c>
    </row>
    <row r="10" spans="1:71" x14ac:dyDescent="0.25">
      <c r="A10" s="5">
        <f t="shared" si="28"/>
        <v>5</v>
      </c>
      <c r="B10" t="s">
        <v>169</v>
      </c>
      <c r="C10" t="s">
        <v>129</v>
      </c>
      <c r="D10" t="s">
        <v>11</v>
      </c>
      <c r="E10" s="5">
        <f>P10-V10</f>
        <v>250</v>
      </c>
      <c r="F10" s="5">
        <f t="shared" si="0"/>
        <v>5</v>
      </c>
      <c r="G10" s="15"/>
      <c r="H10" s="18" t="str">
        <f t="shared" si="1"/>
        <v>2</v>
      </c>
      <c r="I10" s="18" t="str">
        <f t="shared" si="2"/>
        <v/>
      </c>
      <c r="J10" s="18" t="str">
        <f t="shared" si="3"/>
        <v/>
      </c>
      <c r="K10" s="18" t="str">
        <f t="shared" si="4"/>
        <v>7</v>
      </c>
      <c r="L10" s="18">
        <f t="shared" si="5"/>
        <v>2</v>
      </c>
      <c r="M10" s="52" t="str">
        <f t="shared" si="6"/>
        <v>DNF</v>
      </c>
      <c r="N10" s="18">
        <f t="shared" si="7"/>
        <v>9</v>
      </c>
      <c r="O10" s="15"/>
      <c r="P10" s="5">
        <f t="shared" si="8"/>
        <v>250</v>
      </c>
      <c r="Q10" s="18">
        <f t="shared" si="9"/>
        <v>80</v>
      </c>
      <c r="R10" s="18" t="str">
        <f t="shared" si="10"/>
        <v/>
      </c>
      <c r="S10" s="18" t="str">
        <f t="shared" si="11"/>
        <v/>
      </c>
      <c r="T10" s="18">
        <f t="shared" si="12"/>
        <v>36</v>
      </c>
      <c r="U10" s="18">
        <f t="shared" si="13"/>
        <v>80</v>
      </c>
      <c r="V10" s="52">
        <f t="shared" si="14"/>
        <v>0</v>
      </c>
      <c r="W10" s="18">
        <f t="shared" si="15"/>
        <v>29</v>
      </c>
      <c r="X10" s="15"/>
      <c r="Y10" s="3" t="s">
        <v>12</v>
      </c>
      <c r="Z10" s="3">
        <v>80</v>
      </c>
      <c r="AA10" s="3">
        <v>5</v>
      </c>
      <c r="AB10" s="3">
        <v>85</v>
      </c>
      <c r="AC10" s="15"/>
      <c r="AH10" s="15"/>
      <c r="AM10" s="15"/>
      <c r="AN10" s="3" t="s">
        <v>29</v>
      </c>
      <c r="AO10" s="3">
        <v>36</v>
      </c>
      <c r="AP10" s="3">
        <v>5</v>
      </c>
      <c r="AQ10" s="3">
        <f t="shared" si="16"/>
        <v>41</v>
      </c>
      <c r="AR10" s="15"/>
      <c r="AS10" s="3">
        <v>2</v>
      </c>
      <c r="AT10" s="3">
        <v>80</v>
      </c>
      <c r="AU10" s="3">
        <f>5</f>
        <v>5</v>
      </c>
      <c r="AV10" s="3">
        <f t="shared" ref="AV10:AV15" si="29">AT10+AU10</f>
        <v>85</v>
      </c>
      <c r="AW10" s="15"/>
      <c r="AX10" s="3" t="s">
        <v>126</v>
      </c>
      <c r="AY10" s="3">
        <v>0</v>
      </c>
      <c r="AZ10" s="3">
        <f>5</f>
        <v>5</v>
      </c>
      <c r="BA10" s="3">
        <f t="shared" si="17"/>
        <v>5</v>
      </c>
      <c r="BB10" s="15"/>
      <c r="BC10" s="3">
        <v>9</v>
      </c>
      <c r="BD10" s="3">
        <v>29</v>
      </c>
      <c r="BE10" s="3">
        <f>5</f>
        <v>5</v>
      </c>
      <c r="BF10" s="3">
        <f t="shared" si="18"/>
        <v>34</v>
      </c>
      <c r="BH10" s="3">
        <v>5</v>
      </c>
      <c r="BI10" s="3">
        <v>45</v>
      </c>
      <c r="BK10" s="3">
        <f t="shared" si="19"/>
        <v>1</v>
      </c>
      <c r="BL10" s="3">
        <f t="shared" si="20"/>
        <v>1</v>
      </c>
      <c r="BM10" s="3">
        <f t="shared" si="21"/>
        <v>0</v>
      </c>
      <c r="BN10" s="3">
        <f t="shared" si="22"/>
        <v>0</v>
      </c>
      <c r="BO10" s="3">
        <f t="shared" si="23"/>
        <v>1</v>
      </c>
      <c r="BP10" s="3">
        <f t="shared" si="24"/>
        <v>0</v>
      </c>
      <c r="BQ10" s="3">
        <f t="shared" si="25"/>
        <v>0</v>
      </c>
      <c r="BR10" s="3">
        <f t="shared" si="26"/>
        <v>0</v>
      </c>
      <c r="BS10" s="3">
        <f t="shared" si="27"/>
        <v>0</v>
      </c>
    </row>
    <row r="11" spans="1:71" x14ac:dyDescent="0.25">
      <c r="A11" s="5">
        <f t="shared" si="28"/>
        <v>6</v>
      </c>
      <c r="B11" t="s">
        <v>174</v>
      </c>
      <c r="C11" t="s">
        <v>135</v>
      </c>
      <c r="D11" t="s">
        <v>18</v>
      </c>
      <c r="E11" s="5">
        <f>P11-T11-U11-S11</f>
        <v>188</v>
      </c>
      <c r="F11" s="5">
        <f t="shared" si="0"/>
        <v>7</v>
      </c>
      <c r="G11" s="15"/>
      <c r="H11" s="18" t="str">
        <f t="shared" si="1"/>
        <v>7</v>
      </c>
      <c r="I11" s="18">
        <f t="shared" si="2"/>
        <v>5</v>
      </c>
      <c r="J11" s="52">
        <f t="shared" si="3"/>
        <v>9</v>
      </c>
      <c r="K11" s="52">
        <f t="shared" si="4"/>
        <v>19</v>
      </c>
      <c r="L11" s="52">
        <f t="shared" si="5"/>
        <v>10</v>
      </c>
      <c r="M11" s="18">
        <f t="shared" si="6"/>
        <v>7</v>
      </c>
      <c r="N11" s="18">
        <f t="shared" si="7"/>
        <v>7</v>
      </c>
      <c r="O11" s="15"/>
      <c r="P11" s="5">
        <f t="shared" si="8"/>
        <v>255</v>
      </c>
      <c r="Q11" s="18">
        <f t="shared" si="9"/>
        <v>36</v>
      </c>
      <c r="R11" s="18">
        <f t="shared" si="10"/>
        <v>45</v>
      </c>
      <c r="S11" s="52">
        <f t="shared" si="11"/>
        <v>29</v>
      </c>
      <c r="T11" s="52">
        <f t="shared" si="12"/>
        <v>12</v>
      </c>
      <c r="U11" s="52">
        <f t="shared" si="13"/>
        <v>26</v>
      </c>
      <c r="V11" s="18">
        <f t="shared" si="14"/>
        <v>36</v>
      </c>
      <c r="W11" s="18">
        <f t="shared" si="15"/>
        <v>36</v>
      </c>
      <c r="X11" s="15"/>
      <c r="Y11" s="3" t="s">
        <v>29</v>
      </c>
      <c r="Z11" s="3">
        <v>36</v>
      </c>
      <c r="AA11" s="3">
        <v>5</v>
      </c>
      <c r="AB11" s="3">
        <v>41</v>
      </c>
      <c r="AC11" s="15"/>
      <c r="AD11" s="3">
        <v>5</v>
      </c>
      <c r="AE11" s="3">
        <v>45</v>
      </c>
      <c r="AF11" s="3">
        <v>5</v>
      </c>
      <c r="AG11" s="3">
        <f>AE11+AF11</f>
        <v>50</v>
      </c>
      <c r="AH11" s="15"/>
      <c r="AI11" s="3">
        <v>9</v>
      </c>
      <c r="AJ11" s="3">
        <v>29</v>
      </c>
      <c r="AK11" s="3">
        <v>5</v>
      </c>
      <c r="AL11" s="3">
        <f>AJ11+AK11</f>
        <v>34</v>
      </c>
      <c r="AM11" s="15"/>
      <c r="AN11" s="3">
        <v>19</v>
      </c>
      <c r="AO11" s="3">
        <v>12</v>
      </c>
      <c r="AP11" s="3">
        <v>5</v>
      </c>
      <c r="AQ11" s="3">
        <f t="shared" si="16"/>
        <v>17</v>
      </c>
      <c r="AR11" s="15"/>
      <c r="AS11" s="3">
        <v>10</v>
      </c>
      <c r="AT11" s="3">
        <v>26</v>
      </c>
      <c r="AU11" s="3">
        <f>5</f>
        <v>5</v>
      </c>
      <c r="AV11" s="3">
        <f t="shared" si="29"/>
        <v>31</v>
      </c>
      <c r="AW11" s="15"/>
      <c r="AX11" s="3">
        <v>7</v>
      </c>
      <c r="AY11" s="3">
        <v>36</v>
      </c>
      <c r="AZ11" s="3">
        <f>5</f>
        <v>5</v>
      </c>
      <c r="BA11" s="3">
        <f t="shared" si="17"/>
        <v>41</v>
      </c>
      <c r="BB11" s="15"/>
      <c r="BC11" s="3">
        <v>7</v>
      </c>
      <c r="BD11" s="3">
        <v>36</v>
      </c>
      <c r="BE11" s="3">
        <f>5</f>
        <v>5</v>
      </c>
      <c r="BF11" s="3">
        <f t="shared" si="18"/>
        <v>41</v>
      </c>
      <c r="BH11" s="3">
        <v>6</v>
      </c>
      <c r="BI11" s="3">
        <v>40</v>
      </c>
      <c r="BK11" s="3">
        <f t="shared" si="19"/>
        <v>1</v>
      </c>
      <c r="BL11" s="3">
        <f t="shared" si="20"/>
        <v>1</v>
      </c>
      <c r="BM11" s="3">
        <f t="shared" si="21"/>
        <v>1</v>
      </c>
      <c r="BN11" s="3">
        <f t="shared" si="22"/>
        <v>0</v>
      </c>
      <c r="BO11" s="3">
        <f t="shared" si="23"/>
        <v>0</v>
      </c>
      <c r="BP11" s="3">
        <f t="shared" si="24"/>
        <v>0</v>
      </c>
      <c r="BQ11" s="3">
        <f t="shared" si="25"/>
        <v>0</v>
      </c>
      <c r="BR11" s="3">
        <f t="shared" si="26"/>
        <v>0</v>
      </c>
      <c r="BS11" s="3">
        <f t="shared" si="27"/>
        <v>0</v>
      </c>
    </row>
    <row r="12" spans="1:71" x14ac:dyDescent="0.25">
      <c r="A12" s="5">
        <f t="shared" si="28"/>
        <v>7</v>
      </c>
      <c r="B12" t="s">
        <v>215</v>
      </c>
      <c r="C12" t="s">
        <v>214</v>
      </c>
      <c r="D12" t="s">
        <v>11</v>
      </c>
      <c r="E12" s="5">
        <f>P12-U12</f>
        <v>186</v>
      </c>
      <c r="F12" s="5">
        <f t="shared" si="0"/>
        <v>5</v>
      </c>
      <c r="G12" s="15"/>
      <c r="H12" s="18" t="str">
        <f t="shared" si="1"/>
        <v/>
      </c>
      <c r="I12" s="18" t="str">
        <f t="shared" si="2"/>
        <v/>
      </c>
      <c r="J12" s="18" t="str">
        <f t="shared" si="3"/>
        <v>4</v>
      </c>
      <c r="K12" s="18">
        <f t="shared" si="4"/>
        <v>10</v>
      </c>
      <c r="L12" s="52">
        <f t="shared" si="5"/>
        <v>14</v>
      </c>
      <c r="M12" s="18">
        <f t="shared" si="6"/>
        <v>5</v>
      </c>
      <c r="N12" s="18">
        <f t="shared" si="7"/>
        <v>6</v>
      </c>
      <c r="O12" s="15"/>
      <c r="P12" s="5">
        <f t="shared" si="8"/>
        <v>204</v>
      </c>
      <c r="Q12" s="18" t="str">
        <f t="shared" si="9"/>
        <v/>
      </c>
      <c r="R12" s="18" t="str">
        <f t="shared" si="10"/>
        <v/>
      </c>
      <c r="S12" s="18">
        <f t="shared" si="11"/>
        <v>50</v>
      </c>
      <c r="T12" s="18">
        <f t="shared" si="12"/>
        <v>26</v>
      </c>
      <c r="U12" s="52">
        <f t="shared" si="13"/>
        <v>18</v>
      </c>
      <c r="V12" s="18">
        <f t="shared" si="14"/>
        <v>45</v>
      </c>
      <c r="W12" s="18">
        <f t="shared" si="15"/>
        <v>40</v>
      </c>
      <c r="X12" s="15"/>
      <c r="AC12" s="15"/>
      <c r="AH12" s="15"/>
      <c r="AI12" s="3" t="s">
        <v>19</v>
      </c>
      <c r="AJ12" s="3">
        <v>50</v>
      </c>
      <c r="AK12" s="3">
        <v>5</v>
      </c>
      <c r="AL12" s="3">
        <f>AJ12+AK12</f>
        <v>55</v>
      </c>
      <c r="AM12" s="15"/>
      <c r="AN12" s="3">
        <v>10</v>
      </c>
      <c r="AO12" s="3">
        <v>26</v>
      </c>
      <c r="AP12" s="3">
        <v>5</v>
      </c>
      <c r="AQ12" s="3">
        <f t="shared" si="16"/>
        <v>31</v>
      </c>
      <c r="AR12" s="15"/>
      <c r="AS12" s="3">
        <v>14</v>
      </c>
      <c r="AT12" s="3">
        <v>18</v>
      </c>
      <c r="AU12" s="3">
        <f>5</f>
        <v>5</v>
      </c>
      <c r="AV12" s="3">
        <f t="shared" si="29"/>
        <v>23</v>
      </c>
      <c r="AW12" s="15"/>
      <c r="AX12" s="3">
        <v>5</v>
      </c>
      <c r="AY12" s="3">
        <v>45</v>
      </c>
      <c r="AZ12" s="3">
        <f>5</f>
        <v>5</v>
      </c>
      <c r="BA12" s="3">
        <f t="shared" si="17"/>
        <v>50</v>
      </c>
      <c r="BB12" s="15"/>
      <c r="BC12" s="3">
        <v>6</v>
      </c>
      <c r="BD12" s="3">
        <v>40</v>
      </c>
      <c r="BE12" s="3">
        <f>5</f>
        <v>5</v>
      </c>
      <c r="BF12" s="3">
        <f t="shared" si="18"/>
        <v>45</v>
      </c>
      <c r="BH12" s="3">
        <v>7</v>
      </c>
      <c r="BI12" s="3">
        <v>36</v>
      </c>
      <c r="BK12" s="3">
        <f t="shared" si="19"/>
        <v>1</v>
      </c>
      <c r="BL12" s="3">
        <f t="shared" si="20"/>
        <v>1</v>
      </c>
      <c r="BM12" s="3">
        <f t="shared" si="21"/>
        <v>0</v>
      </c>
      <c r="BN12" s="3">
        <f t="shared" si="22"/>
        <v>0</v>
      </c>
      <c r="BO12" s="3">
        <f t="shared" si="23"/>
        <v>1</v>
      </c>
      <c r="BP12" s="3">
        <f t="shared" si="24"/>
        <v>0</v>
      </c>
      <c r="BQ12" s="3">
        <f t="shared" si="25"/>
        <v>0</v>
      </c>
      <c r="BR12" s="3">
        <f t="shared" si="26"/>
        <v>0</v>
      </c>
      <c r="BS12" s="3">
        <f t="shared" si="27"/>
        <v>0</v>
      </c>
    </row>
    <row r="13" spans="1:71" x14ac:dyDescent="0.25">
      <c r="A13" s="5">
        <f t="shared" si="28"/>
        <v>8</v>
      </c>
      <c r="B13" t="s">
        <v>210</v>
      </c>
      <c r="C13" t="s">
        <v>211</v>
      </c>
      <c r="D13" t="s">
        <v>18</v>
      </c>
      <c r="E13" s="5">
        <f>P13-V13</f>
        <v>181</v>
      </c>
      <c r="F13" s="5">
        <f t="shared" si="0"/>
        <v>5</v>
      </c>
      <c r="G13" s="15"/>
      <c r="H13" s="18" t="str">
        <f t="shared" si="1"/>
        <v/>
      </c>
      <c r="I13" s="18">
        <f t="shared" si="2"/>
        <v>4</v>
      </c>
      <c r="J13" s="18">
        <f t="shared" si="3"/>
        <v>8</v>
      </c>
      <c r="K13" s="18" t="str">
        <f t="shared" si="4"/>
        <v/>
      </c>
      <c r="L13" s="18">
        <f t="shared" si="5"/>
        <v>9</v>
      </c>
      <c r="M13" s="52" t="str">
        <f t="shared" si="6"/>
        <v>DSQ</v>
      </c>
      <c r="N13" s="18">
        <f t="shared" si="7"/>
        <v>5</v>
      </c>
      <c r="O13" s="15"/>
      <c r="P13" s="5">
        <f t="shared" si="8"/>
        <v>181</v>
      </c>
      <c r="Q13" s="18" t="str">
        <f t="shared" si="9"/>
        <v/>
      </c>
      <c r="R13" s="18">
        <f t="shared" si="10"/>
        <v>50</v>
      </c>
      <c r="S13" s="18">
        <f t="shared" si="11"/>
        <v>32</v>
      </c>
      <c r="T13" s="18" t="str">
        <f t="shared" si="12"/>
        <v/>
      </c>
      <c r="U13" s="18">
        <f t="shared" si="13"/>
        <v>29</v>
      </c>
      <c r="V13" s="52">
        <f t="shared" si="14"/>
        <v>0</v>
      </c>
      <c r="W13" s="18">
        <f t="shared" si="15"/>
        <v>45</v>
      </c>
      <c r="X13" s="15"/>
      <c r="AC13" s="15"/>
      <c r="AD13" s="3">
        <v>4</v>
      </c>
      <c r="AE13" s="3">
        <v>50</v>
      </c>
      <c r="AF13" s="3">
        <v>5</v>
      </c>
      <c r="AG13" s="3">
        <f>AE13+AF13</f>
        <v>55</v>
      </c>
      <c r="AH13" s="15"/>
      <c r="AI13" s="3">
        <v>8</v>
      </c>
      <c r="AJ13" s="3">
        <v>32</v>
      </c>
      <c r="AK13" s="3">
        <v>5</v>
      </c>
      <c r="AL13" s="3">
        <f>AJ13+AK13</f>
        <v>37</v>
      </c>
      <c r="AM13" s="15"/>
      <c r="AR13" s="15"/>
      <c r="AS13" s="3">
        <v>9</v>
      </c>
      <c r="AT13" s="3">
        <v>29</v>
      </c>
      <c r="AU13" s="3">
        <f>5</f>
        <v>5</v>
      </c>
      <c r="AV13" s="3">
        <f t="shared" si="29"/>
        <v>34</v>
      </c>
      <c r="AW13" s="15"/>
      <c r="AX13" s="3" t="s">
        <v>56</v>
      </c>
      <c r="AY13" s="3">
        <v>0</v>
      </c>
      <c r="AZ13" s="3">
        <f>5</f>
        <v>5</v>
      </c>
      <c r="BA13" s="3">
        <f t="shared" si="17"/>
        <v>5</v>
      </c>
      <c r="BB13" s="15"/>
      <c r="BC13" s="3">
        <v>5</v>
      </c>
      <c r="BD13" s="3">
        <v>45</v>
      </c>
      <c r="BE13" s="3">
        <f>5</f>
        <v>5</v>
      </c>
      <c r="BF13" s="3">
        <f t="shared" si="18"/>
        <v>50</v>
      </c>
      <c r="BH13" s="3">
        <v>8</v>
      </c>
      <c r="BI13" s="3">
        <v>32</v>
      </c>
      <c r="BK13" s="3">
        <f t="shared" si="19"/>
        <v>1</v>
      </c>
      <c r="BL13" s="3">
        <f t="shared" si="20"/>
        <v>1</v>
      </c>
      <c r="BM13" s="3">
        <f t="shared" si="21"/>
        <v>0</v>
      </c>
      <c r="BN13" s="3">
        <f t="shared" si="22"/>
        <v>0</v>
      </c>
      <c r="BO13" s="3">
        <f t="shared" si="23"/>
        <v>1</v>
      </c>
      <c r="BP13" s="3">
        <f t="shared" si="24"/>
        <v>0</v>
      </c>
      <c r="BQ13" s="3">
        <f t="shared" si="25"/>
        <v>0</v>
      </c>
      <c r="BR13" s="3">
        <f t="shared" si="26"/>
        <v>0</v>
      </c>
      <c r="BS13" s="3">
        <f t="shared" si="27"/>
        <v>0</v>
      </c>
    </row>
    <row r="14" spans="1:71" x14ac:dyDescent="0.25">
      <c r="A14" s="5">
        <f t="shared" si="28"/>
        <v>9</v>
      </c>
      <c r="B14" t="s">
        <v>179</v>
      </c>
      <c r="C14" t="s">
        <v>136</v>
      </c>
      <c r="D14" t="s">
        <v>11</v>
      </c>
      <c r="E14" s="5">
        <f t="shared" ref="E14:E44" si="30">P14</f>
        <v>134</v>
      </c>
      <c r="F14" s="5">
        <f t="shared" si="0"/>
        <v>4</v>
      </c>
      <c r="G14" s="15"/>
      <c r="H14" s="18" t="str">
        <f t="shared" si="1"/>
        <v>DSQ</v>
      </c>
      <c r="I14" s="18" t="str">
        <f t="shared" si="2"/>
        <v/>
      </c>
      <c r="J14" s="18">
        <f t="shared" si="3"/>
        <v>11</v>
      </c>
      <c r="K14" s="18" t="str">
        <f t="shared" si="4"/>
        <v>4</v>
      </c>
      <c r="L14" s="18">
        <f t="shared" si="5"/>
        <v>6</v>
      </c>
      <c r="M14" s="18" t="str">
        <f t="shared" si="6"/>
        <v/>
      </c>
      <c r="N14" s="18" t="str">
        <f t="shared" si="7"/>
        <v/>
      </c>
      <c r="O14" s="15"/>
      <c r="P14" s="5">
        <f t="shared" si="8"/>
        <v>134</v>
      </c>
      <c r="Q14" s="18" t="str">
        <f t="shared" si="9"/>
        <v/>
      </c>
      <c r="R14" s="18" t="str">
        <f t="shared" si="10"/>
        <v/>
      </c>
      <c r="S14" s="18" t="str">
        <f t="shared" si="11"/>
        <v/>
      </c>
      <c r="T14" s="18" t="str">
        <f t="shared" si="12"/>
        <v/>
      </c>
      <c r="U14" s="18" t="str">
        <f t="shared" si="13"/>
        <v/>
      </c>
      <c r="V14" s="18" t="str">
        <f t="shared" si="14"/>
        <v/>
      </c>
      <c r="W14" s="18" t="str">
        <f t="shared" si="15"/>
        <v/>
      </c>
      <c r="X14" s="15"/>
      <c r="Y14" s="3" t="s">
        <v>56</v>
      </c>
      <c r="Z14" s="3">
        <v>0</v>
      </c>
      <c r="AA14" s="3">
        <v>5</v>
      </c>
      <c r="AB14" s="3">
        <v>5</v>
      </c>
      <c r="AC14" s="15"/>
      <c r="AH14" s="15"/>
      <c r="AI14" s="3">
        <v>11</v>
      </c>
      <c r="AJ14" s="3">
        <v>24</v>
      </c>
      <c r="AK14" s="3">
        <v>5</v>
      </c>
      <c r="AL14" s="3">
        <f>AJ14+AK14</f>
        <v>29</v>
      </c>
      <c r="AM14" s="15"/>
      <c r="AN14" s="3" t="s">
        <v>19</v>
      </c>
      <c r="AO14" s="3">
        <v>50</v>
      </c>
      <c r="AP14" s="3">
        <v>5</v>
      </c>
      <c r="AQ14" s="3">
        <f>AO14+AP14</f>
        <v>55</v>
      </c>
      <c r="AR14" s="15"/>
      <c r="AS14" s="3">
        <v>6</v>
      </c>
      <c r="AT14" s="3">
        <v>40</v>
      </c>
      <c r="AU14" s="3">
        <f>5</f>
        <v>5</v>
      </c>
      <c r="AV14" s="3">
        <f t="shared" si="29"/>
        <v>45</v>
      </c>
      <c r="AW14" s="15"/>
      <c r="BB14" s="15"/>
      <c r="BH14" s="3">
        <v>9</v>
      </c>
      <c r="BI14" s="3">
        <v>29</v>
      </c>
      <c r="BK14" s="3">
        <f t="shared" si="19"/>
        <v>1</v>
      </c>
      <c r="BL14" s="3">
        <f t="shared" si="20"/>
        <v>1</v>
      </c>
      <c r="BM14" s="3">
        <f t="shared" si="21"/>
        <v>0</v>
      </c>
      <c r="BN14" s="3">
        <f t="shared" si="22"/>
        <v>0</v>
      </c>
      <c r="BO14" s="3">
        <f t="shared" si="23"/>
        <v>0</v>
      </c>
      <c r="BP14" s="3">
        <f t="shared" si="24"/>
        <v>1</v>
      </c>
      <c r="BQ14" s="3">
        <f t="shared" si="25"/>
        <v>0</v>
      </c>
      <c r="BR14" s="3">
        <f t="shared" si="26"/>
        <v>0</v>
      </c>
      <c r="BS14" s="3">
        <f t="shared" si="27"/>
        <v>0</v>
      </c>
    </row>
    <row r="15" spans="1:71" x14ac:dyDescent="0.25">
      <c r="A15" s="5">
        <f t="shared" si="28"/>
        <v>10</v>
      </c>
      <c r="B15" t="s">
        <v>173</v>
      </c>
      <c r="C15" t="s">
        <v>134</v>
      </c>
      <c r="D15" t="s">
        <v>18</v>
      </c>
      <c r="E15" s="5">
        <f t="shared" si="30"/>
        <v>107</v>
      </c>
      <c r="F15" s="5">
        <f t="shared" si="0"/>
        <v>3</v>
      </c>
      <c r="G15" s="15"/>
      <c r="H15" s="18" t="str">
        <f t="shared" si="1"/>
        <v>6</v>
      </c>
      <c r="I15" s="18" t="str">
        <f t="shared" si="2"/>
        <v/>
      </c>
      <c r="J15" s="18" t="str">
        <f t="shared" si="3"/>
        <v/>
      </c>
      <c r="K15" s="18">
        <f t="shared" si="4"/>
        <v>15</v>
      </c>
      <c r="L15" s="18">
        <f t="shared" si="5"/>
        <v>7</v>
      </c>
      <c r="M15" s="18" t="str">
        <f t="shared" si="6"/>
        <v/>
      </c>
      <c r="N15" s="18" t="str">
        <f t="shared" si="7"/>
        <v/>
      </c>
      <c r="O15" s="15"/>
      <c r="P15" s="5">
        <f t="shared" si="8"/>
        <v>107</v>
      </c>
      <c r="Q15" s="18" t="str">
        <f t="shared" si="9"/>
        <v/>
      </c>
      <c r="R15" s="18" t="str">
        <f t="shared" si="10"/>
        <v/>
      </c>
      <c r="S15" s="18" t="str">
        <f t="shared" si="11"/>
        <v/>
      </c>
      <c r="T15" s="18" t="str">
        <f t="shared" si="12"/>
        <v/>
      </c>
      <c r="U15" s="18" t="str">
        <f t="shared" si="13"/>
        <v/>
      </c>
      <c r="V15" s="18" t="str">
        <f t="shared" si="14"/>
        <v/>
      </c>
      <c r="W15" s="18" t="str">
        <f t="shared" si="15"/>
        <v/>
      </c>
      <c r="X15" s="15"/>
      <c r="Y15" s="3" t="s">
        <v>26</v>
      </c>
      <c r="Z15" s="3">
        <v>40</v>
      </c>
      <c r="AA15" s="3">
        <v>5</v>
      </c>
      <c r="AB15" s="3">
        <v>45</v>
      </c>
      <c r="AC15" s="15"/>
      <c r="AH15" s="15"/>
      <c r="AM15" s="15"/>
      <c r="AN15" s="3">
        <v>15</v>
      </c>
      <c r="AO15" s="3">
        <v>16</v>
      </c>
      <c r="AP15" s="3">
        <v>5</v>
      </c>
      <c r="AQ15" s="3">
        <f>AO15+AP15</f>
        <v>21</v>
      </c>
      <c r="AR15" s="15"/>
      <c r="AS15" s="3">
        <v>7</v>
      </c>
      <c r="AT15" s="3">
        <v>36</v>
      </c>
      <c r="AU15" s="3">
        <f>5</f>
        <v>5</v>
      </c>
      <c r="AV15" s="3">
        <f t="shared" si="29"/>
        <v>41</v>
      </c>
      <c r="AW15" s="15"/>
      <c r="BB15" s="15"/>
      <c r="BH15" s="3">
        <v>10</v>
      </c>
      <c r="BI15" s="3">
        <v>26</v>
      </c>
      <c r="BK15" s="3">
        <f t="shared" si="19"/>
        <v>0</v>
      </c>
      <c r="BL15" s="3">
        <f t="shared" si="20"/>
        <v>1</v>
      </c>
      <c r="BM15" s="3">
        <f t="shared" si="21"/>
        <v>0</v>
      </c>
      <c r="BN15" s="3">
        <f t="shared" si="22"/>
        <v>0</v>
      </c>
      <c r="BO15" s="3">
        <f t="shared" si="23"/>
        <v>0</v>
      </c>
      <c r="BP15" s="3">
        <f t="shared" si="24"/>
        <v>0</v>
      </c>
      <c r="BQ15" s="3">
        <f t="shared" si="25"/>
        <v>1</v>
      </c>
      <c r="BR15" s="3">
        <f t="shared" si="26"/>
        <v>0</v>
      </c>
      <c r="BS15" s="3">
        <f t="shared" si="27"/>
        <v>0</v>
      </c>
    </row>
    <row r="16" spans="1:71" x14ac:dyDescent="0.25">
      <c r="A16" s="5">
        <f t="shared" si="28"/>
        <v>11</v>
      </c>
      <c r="B16" t="s">
        <v>317</v>
      </c>
      <c r="C16" t="s">
        <v>128</v>
      </c>
      <c r="D16" t="s">
        <v>318</v>
      </c>
      <c r="E16" s="5">
        <f t="shared" si="30"/>
        <v>105</v>
      </c>
      <c r="F16" s="5">
        <f t="shared" si="0"/>
        <v>1</v>
      </c>
      <c r="G16" s="15"/>
      <c r="H16" s="18" t="str">
        <f t="shared" si="1"/>
        <v/>
      </c>
      <c r="I16" s="18" t="str">
        <f t="shared" si="2"/>
        <v/>
      </c>
      <c r="J16" s="18" t="str">
        <f t="shared" si="3"/>
        <v/>
      </c>
      <c r="K16" s="18" t="str">
        <f t="shared" si="4"/>
        <v>1</v>
      </c>
      <c r="L16" s="18" t="str">
        <f t="shared" si="5"/>
        <v/>
      </c>
      <c r="M16" s="18" t="str">
        <f t="shared" si="6"/>
        <v/>
      </c>
      <c r="N16" s="18" t="str">
        <f t="shared" si="7"/>
        <v/>
      </c>
      <c r="O16" s="15"/>
      <c r="P16" s="5">
        <f t="shared" si="8"/>
        <v>105</v>
      </c>
      <c r="Q16" s="18" t="str">
        <f t="shared" si="9"/>
        <v/>
      </c>
      <c r="R16" s="18" t="str">
        <f t="shared" si="10"/>
        <v/>
      </c>
      <c r="S16" s="18" t="str">
        <f t="shared" si="11"/>
        <v/>
      </c>
      <c r="T16" s="18" t="str">
        <f t="shared" si="12"/>
        <v/>
      </c>
      <c r="U16" s="18" t="str">
        <f t="shared" si="13"/>
        <v/>
      </c>
      <c r="V16" s="18" t="str">
        <f t="shared" si="14"/>
        <v/>
      </c>
      <c r="W16" s="18" t="str">
        <f t="shared" si="15"/>
        <v/>
      </c>
      <c r="X16" s="15"/>
      <c r="AC16" s="15"/>
      <c r="AH16" s="15"/>
      <c r="AM16" s="15"/>
      <c r="AN16" s="3" t="s">
        <v>8</v>
      </c>
      <c r="AO16" s="3">
        <v>100</v>
      </c>
      <c r="AP16" s="3">
        <v>5</v>
      </c>
      <c r="AQ16" s="3">
        <f>AO16+AP16</f>
        <v>105</v>
      </c>
      <c r="AR16" s="15"/>
      <c r="AW16" s="15"/>
      <c r="BB16" s="15"/>
      <c r="BH16" s="3">
        <v>11</v>
      </c>
      <c r="BI16" s="3">
        <v>24</v>
      </c>
      <c r="BK16" s="3">
        <f t="shared" si="19"/>
        <v>0</v>
      </c>
      <c r="BL16" s="3">
        <f t="shared" si="20"/>
        <v>1</v>
      </c>
      <c r="BM16" s="3">
        <f t="shared" si="21"/>
        <v>0</v>
      </c>
      <c r="BN16" s="3">
        <f t="shared" si="22"/>
        <v>0</v>
      </c>
      <c r="BO16" s="3">
        <f t="shared" si="23"/>
        <v>0</v>
      </c>
      <c r="BP16" s="3">
        <f t="shared" si="24"/>
        <v>0</v>
      </c>
      <c r="BQ16" s="3">
        <f t="shared" si="25"/>
        <v>0</v>
      </c>
      <c r="BR16" s="3">
        <f t="shared" si="26"/>
        <v>0</v>
      </c>
      <c r="BS16" s="3">
        <f t="shared" si="27"/>
        <v>1</v>
      </c>
    </row>
    <row r="17" spans="1:71" x14ac:dyDescent="0.25">
      <c r="A17" s="5">
        <f t="shared" si="28"/>
        <v>12</v>
      </c>
      <c r="B17" t="s">
        <v>322</v>
      </c>
      <c r="C17" t="s">
        <v>323</v>
      </c>
      <c r="D17" t="s">
        <v>18</v>
      </c>
      <c r="E17" s="5">
        <f t="shared" si="30"/>
        <v>99</v>
      </c>
      <c r="F17" s="5">
        <f t="shared" si="0"/>
        <v>2</v>
      </c>
      <c r="G17" s="15"/>
      <c r="H17" s="18" t="str">
        <f t="shared" si="1"/>
        <v/>
      </c>
      <c r="I17" s="18" t="str">
        <f t="shared" si="2"/>
        <v/>
      </c>
      <c r="J17" s="18" t="str">
        <f t="shared" si="3"/>
        <v/>
      </c>
      <c r="K17" s="18">
        <f t="shared" si="4"/>
        <v>9</v>
      </c>
      <c r="L17" s="18">
        <f t="shared" si="5"/>
        <v>3</v>
      </c>
      <c r="M17" s="18" t="str">
        <f t="shared" si="6"/>
        <v/>
      </c>
      <c r="N17" s="18" t="str">
        <f t="shared" si="7"/>
        <v/>
      </c>
      <c r="O17" s="15"/>
      <c r="P17" s="5">
        <f t="shared" si="8"/>
        <v>99</v>
      </c>
      <c r="Q17" s="18" t="str">
        <f t="shared" si="9"/>
        <v/>
      </c>
      <c r="R17" s="18" t="str">
        <f t="shared" si="10"/>
        <v/>
      </c>
      <c r="S17" s="18" t="str">
        <f t="shared" si="11"/>
        <v/>
      </c>
      <c r="T17" s="18" t="str">
        <f t="shared" si="12"/>
        <v/>
      </c>
      <c r="U17" s="18" t="str">
        <f t="shared" si="13"/>
        <v/>
      </c>
      <c r="V17" s="18" t="str">
        <f t="shared" si="14"/>
        <v/>
      </c>
      <c r="W17" s="18" t="str">
        <f t="shared" si="15"/>
        <v/>
      </c>
      <c r="X17" s="15"/>
      <c r="AC17" s="15"/>
      <c r="AH17" s="15"/>
      <c r="AM17" s="15"/>
      <c r="AN17" s="3">
        <v>9</v>
      </c>
      <c r="AO17" s="3">
        <v>29</v>
      </c>
      <c r="AP17" s="3">
        <v>5</v>
      </c>
      <c r="AQ17" s="3">
        <f>AO17+AP17</f>
        <v>34</v>
      </c>
      <c r="AR17" s="15"/>
      <c r="AS17" s="3">
        <v>3</v>
      </c>
      <c r="AT17" s="3">
        <v>60</v>
      </c>
      <c r="AU17" s="3">
        <f>5</f>
        <v>5</v>
      </c>
      <c r="AV17" s="3">
        <f>AT17+AU17</f>
        <v>65</v>
      </c>
      <c r="AW17" s="15"/>
      <c r="BB17" s="15"/>
      <c r="BH17" s="3">
        <v>12</v>
      </c>
      <c r="BI17" s="3">
        <v>22</v>
      </c>
      <c r="BK17" s="3">
        <f t="shared" si="19"/>
        <v>0</v>
      </c>
      <c r="BL17" s="3">
        <f t="shared" si="20"/>
        <v>1</v>
      </c>
      <c r="BM17" s="3">
        <f t="shared" si="21"/>
        <v>0</v>
      </c>
      <c r="BN17" s="3">
        <f t="shared" si="22"/>
        <v>0</v>
      </c>
      <c r="BO17" s="3">
        <f t="shared" si="23"/>
        <v>0</v>
      </c>
      <c r="BP17" s="3">
        <f t="shared" si="24"/>
        <v>0</v>
      </c>
      <c r="BQ17" s="3">
        <f t="shared" si="25"/>
        <v>0</v>
      </c>
      <c r="BR17" s="3">
        <f t="shared" si="26"/>
        <v>1</v>
      </c>
      <c r="BS17" s="3">
        <f t="shared" si="27"/>
        <v>0</v>
      </c>
    </row>
    <row r="18" spans="1:71" x14ac:dyDescent="0.25">
      <c r="A18" s="5">
        <f t="shared" si="28"/>
        <v>13</v>
      </c>
      <c r="B18" t="s">
        <v>171</v>
      </c>
      <c r="C18" t="s">
        <v>131</v>
      </c>
      <c r="D18" t="s">
        <v>250</v>
      </c>
      <c r="E18" s="5">
        <f t="shared" si="30"/>
        <v>92</v>
      </c>
      <c r="F18" s="5">
        <f t="shared" si="0"/>
        <v>2</v>
      </c>
      <c r="G18" s="15"/>
      <c r="H18" s="18" t="str">
        <f t="shared" si="1"/>
        <v>4</v>
      </c>
      <c r="I18" s="18" t="str">
        <f t="shared" si="2"/>
        <v/>
      </c>
      <c r="J18" s="18" t="str">
        <f t="shared" si="3"/>
        <v/>
      </c>
      <c r="K18" s="18" t="str">
        <f t="shared" si="4"/>
        <v/>
      </c>
      <c r="L18" s="18">
        <f t="shared" si="5"/>
        <v>8</v>
      </c>
      <c r="M18" s="18" t="str">
        <f t="shared" si="6"/>
        <v/>
      </c>
      <c r="N18" s="18" t="str">
        <f t="shared" si="7"/>
        <v/>
      </c>
      <c r="O18" s="15"/>
      <c r="P18" s="5">
        <f t="shared" si="8"/>
        <v>92</v>
      </c>
      <c r="Q18" s="18" t="str">
        <f t="shared" si="9"/>
        <v/>
      </c>
      <c r="R18" s="18" t="str">
        <f t="shared" si="10"/>
        <v/>
      </c>
      <c r="S18" s="18" t="str">
        <f t="shared" si="11"/>
        <v/>
      </c>
      <c r="T18" s="18" t="str">
        <f t="shared" si="12"/>
        <v/>
      </c>
      <c r="U18" s="18" t="str">
        <f t="shared" si="13"/>
        <v/>
      </c>
      <c r="V18" s="18" t="str">
        <f t="shared" si="14"/>
        <v/>
      </c>
      <c r="W18" s="18" t="str">
        <f t="shared" si="15"/>
        <v/>
      </c>
      <c r="X18" s="15"/>
      <c r="Y18" s="3" t="s">
        <v>19</v>
      </c>
      <c r="Z18" s="3">
        <v>50</v>
      </c>
      <c r="AA18" s="3">
        <v>5</v>
      </c>
      <c r="AB18" s="3">
        <v>55</v>
      </c>
      <c r="AC18" s="15"/>
      <c r="AH18" s="15"/>
      <c r="AM18" s="15"/>
      <c r="AR18" s="15"/>
      <c r="AS18" s="3">
        <v>8</v>
      </c>
      <c r="AT18" s="3">
        <v>32</v>
      </c>
      <c r="AU18" s="3">
        <f>5</f>
        <v>5</v>
      </c>
      <c r="AV18" s="3">
        <f>AT18+AU18</f>
        <v>37</v>
      </c>
      <c r="AW18" s="15"/>
      <c r="BB18" s="15"/>
      <c r="BH18" s="3">
        <v>13</v>
      </c>
      <c r="BI18" s="3">
        <v>20</v>
      </c>
      <c r="BK18" s="3">
        <f t="shared" si="19"/>
        <v>0</v>
      </c>
      <c r="BL18" s="3">
        <f t="shared" si="20"/>
        <v>1</v>
      </c>
      <c r="BM18" s="3">
        <f t="shared" si="21"/>
        <v>0</v>
      </c>
      <c r="BN18" s="3">
        <f t="shared" si="22"/>
        <v>0</v>
      </c>
      <c r="BO18" s="3">
        <f t="shared" si="23"/>
        <v>0</v>
      </c>
      <c r="BP18" s="3">
        <f t="shared" si="24"/>
        <v>0</v>
      </c>
      <c r="BQ18" s="3">
        <f t="shared" si="25"/>
        <v>0</v>
      </c>
      <c r="BR18" s="3">
        <f t="shared" si="26"/>
        <v>1</v>
      </c>
      <c r="BS18" s="3">
        <f t="shared" si="27"/>
        <v>0</v>
      </c>
    </row>
    <row r="19" spans="1:71" x14ac:dyDescent="0.25">
      <c r="A19" s="5">
        <f t="shared" si="28"/>
        <v>14</v>
      </c>
      <c r="B19" t="s">
        <v>370</v>
      </c>
      <c r="C19" t="s">
        <v>371</v>
      </c>
      <c r="D19" t="s">
        <v>369</v>
      </c>
      <c r="E19" s="5">
        <f t="shared" si="30"/>
        <v>89</v>
      </c>
      <c r="F19" s="5">
        <f t="shared" si="0"/>
        <v>3</v>
      </c>
      <c r="G19" s="15"/>
      <c r="H19" s="18" t="str">
        <f t="shared" si="1"/>
        <v/>
      </c>
      <c r="I19" s="18" t="str">
        <f t="shared" si="2"/>
        <v/>
      </c>
      <c r="J19" s="18" t="str">
        <f t="shared" si="3"/>
        <v/>
      </c>
      <c r="K19" s="18" t="str">
        <f t="shared" si="4"/>
        <v/>
      </c>
      <c r="L19" s="18">
        <f t="shared" si="5"/>
        <v>15</v>
      </c>
      <c r="M19" s="18">
        <f t="shared" si="6"/>
        <v>8</v>
      </c>
      <c r="N19" s="18">
        <f t="shared" si="7"/>
        <v>10</v>
      </c>
      <c r="O19" s="15"/>
      <c r="P19" s="5">
        <f t="shared" si="8"/>
        <v>89</v>
      </c>
      <c r="Q19" s="18" t="str">
        <f t="shared" si="9"/>
        <v/>
      </c>
      <c r="R19" s="18" t="str">
        <f t="shared" si="10"/>
        <v/>
      </c>
      <c r="S19" s="18" t="str">
        <f t="shared" si="11"/>
        <v/>
      </c>
      <c r="T19" s="18" t="str">
        <f t="shared" si="12"/>
        <v/>
      </c>
      <c r="U19" s="18" t="str">
        <f t="shared" si="13"/>
        <v/>
      </c>
      <c r="V19" s="18" t="str">
        <f t="shared" si="14"/>
        <v/>
      </c>
      <c r="W19" s="18" t="str">
        <f t="shared" si="15"/>
        <v/>
      </c>
      <c r="X19" s="15"/>
      <c r="AC19" s="15"/>
      <c r="AH19" s="15"/>
      <c r="AM19" s="15"/>
      <c r="AR19" s="15"/>
      <c r="AS19" s="3">
        <v>15</v>
      </c>
      <c r="AT19" s="3">
        <v>16</v>
      </c>
      <c r="AU19" s="3">
        <f>5</f>
        <v>5</v>
      </c>
      <c r="AV19" s="3">
        <f>AT19+AU19</f>
        <v>21</v>
      </c>
      <c r="AW19" s="15"/>
      <c r="AX19" s="3">
        <v>8</v>
      </c>
      <c r="AY19" s="3">
        <v>32</v>
      </c>
      <c r="AZ19" s="3">
        <f>5</f>
        <v>5</v>
      </c>
      <c r="BA19" s="3">
        <f>AY19+AZ19</f>
        <v>37</v>
      </c>
      <c r="BB19" s="15"/>
      <c r="BC19" s="3">
        <v>10</v>
      </c>
      <c r="BD19" s="3">
        <v>26</v>
      </c>
      <c r="BE19" s="3">
        <f>5</f>
        <v>5</v>
      </c>
      <c r="BF19" s="3">
        <f>BD19+BE19</f>
        <v>31</v>
      </c>
      <c r="BH19" s="3">
        <v>14</v>
      </c>
      <c r="BI19" s="3">
        <v>18</v>
      </c>
      <c r="BK19" s="3">
        <f t="shared" si="19"/>
        <v>0</v>
      </c>
      <c r="BL19" s="3">
        <f t="shared" si="20"/>
        <v>1</v>
      </c>
      <c r="BM19" s="3">
        <f t="shared" si="21"/>
        <v>0</v>
      </c>
      <c r="BN19" s="3">
        <f t="shared" si="22"/>
        <v>0</v>
      </c>
      <c r="BO19" s="3">
        <f t="shared" si="23"/>
        <v>0</v>
      </c>
      <c r="BP19" s="3">
        <f t="shared" si="24"/>
        <v>0</v>
      </c>
      <c r="BQ19" s="3">
        <f t="shared" si="25"/>
        <v>1</v>
      </c>
      <c r="BR19" s="3">
        <f t="shared" si="26"/>
        <v>0</v>
      </c>
      <c r="BS19" s="3">
        <f t="shared" si="27"/>
        <v>0</v>
      </c>
    </row>
    <row r="20" spans="1:71" x14ac:dyDescent="0.25">
      <c r="A20" s="5">
        <f t="shared" si="28"/>
        <v>15</v>
      </c>
      <c r="B20" t="s">
        <v>398</v>
      </c>
      <c r="C20" t="s">
        <v>368</v>
      </c>
      <c r="D20" t="s">
        <v>369</v>
      </c>
      <c r="E20" s="5">
        <f t="shared" si="30"/>
        <v>72</v>
      </c>
      <c r="F20" s="5">
        <f t="shared" si="0"/>
        <v>2</v>
      </c>
      <c r="G20" s="15"/>
      <c r="H20" s="18" t="str">
        <f t="shared" si="1"/>
        <v/>
      </c>
      <c r="I20" s="18" t="str">
        <f t="shared" si="2"/>
        <v/>
      </c>
      <c r="J20" s="18" t="str">
        <f t="shared" si="3"/>
        <v/>
      </c>
      <c r="K20" s="18" t="str">
        <f t="shared" si="4"/>
        <v/>
      </c>
      <c r="L20" s="18">
        <f t="shared" si="5"/>
        <v>12</v>
      </c>
      <c r="M20" s="18">
        <f t="shared" si="6"/>
        <v>6</v>
      </c>
      <c r="N20" s="18" t="str">
        <f t="shared" si="7"/>
        <v/>
      </c>
      <c r="O20" s="15"/>
      <c r="P20" s="5">
        <f t="shared" si="8"/>
        <v>72</v>
      </c>
      <c r="Q20" s="18" t="str">
        <f t="shared" si="9"/>
        <v/>
      </c>
      <c r="R20" s="18" t="str">
        <f t="shared" si="10"/>
        <v/>
      </c>
      <c r="S20" s="18" t="str">
        <f t="shared" si="11"/>
        <v/>
      </c>
      <c r="T20" s="18" t="str">
        <f t="shared" si="12"/>
        <v/>
      </c>
      <c r="U20" s="18" t="str">
        <f t="shared" si="13"/>
        <v/>
      </c>
      <c r="V20" s="18" t="str">
        <f t="shared" si="14"/>
        <v/>
      </c>
      <c r="W20" s="18" t="str">
        <f t="shared" si="15"/>
        <v/>
      </c>
      <c r="X20" s="15"/>
      <c r="AC20" s="15"/>
      <c r="AH20" s="15"/>
      <c r="AM20" s="15"/>
      <c r="AR20" s="15"/>
      <c r="AS20" s="3">
        <v>12</v>
      </c>
      <c r="AT20" s="3">
        <v>22</v>
      </c>
      <c r="AU20" s="3">
        <f>5</f>
        <v>5</v>
      </c>
      <c r="AV20" s="3">
        <f>AT20+AU20</f>
        <v>27</v>
      </c>
      <c r="AW20" s="15"/>
      <c r="AX20" s="3">
        <v>6</v>
      </c>
      <c r="AY20" s="3">
        <v>40</v>
      </c>
      <c r="AZ20" s="3">
        <f>5</f>
        <v>5</v>
      </c>
      <c r="BA20" s="3">
        <f>AY20+AZ20</f>
        <v>45</v>
      </c>
      <c r="BB20" s="15"/>
      <c r="BH20" s="3">
        <v>15</v>
      </c>
      <c r="BI20" s="3">
        <v>16</v>
      </c>
      <c r="BK20" s="3">
        <f t="shared" si="19"/>
        <v>0</v>
      </c>
      <c r="BL20" s="3">
        <f t="shared" si="20"/>
        <v>1</v>
      </c>
      <c r="BM20" s="3">
        <f t="shared" si="21"/>
        <v>0</v>
      </c>
      <c r="BN20" s="3">
        <f t="shared" si="22"/>
        <v>0</v>
      </c>
      <c r="BO20" s="3">
        <f t="shared" si="23"/>
        <v>0</v>
      </c>
      <c r="BP20" s="3">
        <f t="shared" si="24"/>
        <v>0</v>
      </c>
      <c r="BQ20" s="3">
        <f t="shared" si="25"/>
        <v>0</v>
      </c>
      <c r="BR20" s="3">
        <f t="shared" si="26"/>
        <v>1</v>
      </c>
      <c r="BS20" s="3">
        <f t="shared" si="27"/>
        <v>0</v>
      </c>
    </row>
    <row r="21" spans="1:71" x14ac:dyDescent="0.25">
      <c r="A21" s="5">
        <f t="shared" si="28"/>
        <v>16</v>
      </c>
      <c r="B21" t="s">
        <v>217</v>
      </c>
      <c r="C21" t="s">
        <v>218</v>
      </c>
      <c r="D21" t="s">
        <v>11</v>
      </c>
      <c r="E21" s="5">
        <f t="shared" si="30"/>
        <v>70</v>
      </c>
      <c r="F21" s="5">
        <f t="shared" si="0"/>
        <v>2</v>
      </c>
      <c r="G21" s="15"/>
      <c r="H21" s="18" t="str">
        <f t="shared" si="1"/>
        <v/>
      </c>
      <c r="I21" s="18" t="str">
        <f t="shared" si="2"/>
        <v/>
      </c>
      <c r="J21" s="18" t="str">
        <f t="shared" si="3"/>
        <v>7</v>
      </c>
      <c r="K21" s="18">
        <f t="shared" si="4"/>
        <v>11</v>
      </c>
      <c r="L21" s="18" t="str">
        <f t="shared" si="5"/>
        <v/>
      </c>
      <c r="M21" s="18" t="str">
        <f t="shared" si="6"/>
        <v/>
      </c>
      <c r="N21" s="18" t="str">
        <f t="shared" si="7"/>
        <v/>
      </c>
      <c r="O21" s="15"/>
      <c r="P21" s="5">
        <f t="shared" si="8"/>
        <v>70</v>
      </c>
      <c r="Q21" s="18" t="str">
        <f t="shared" si="9"/>
        <v/>
      </c>
      <c r="R21" s="18" t="str">
        <f t="shared" si="10"/>
        <v/>
      </c>
      <c r="S21" s="18" t="str">
        <f t="shared" si="11"/>
        <v/>
      </c>
      <c r="T21" s="18" t="str">
        <f t="shared" si="12"/>
        <v/>
      </c>
      <c r="U21" s="18" t="str">
        <f t="shared" si="13"/>
        <v/>
      </c>
      <c r="V21" s="18" t="str">
        <f t="shared" si="14"/>
        <v/>
      </c>
      <c r="W21" s="18" t="str">
        <f t="shared" si="15"/>
        <v/>
      </c>
      <c r="X21" s="15"/>
      <c r="AC21" s="15"/>
      <c r="AH21" s="15"/>
      <c r="AI21" s="3" t="s">
        <v>29</v>
      </c>
      <c r="AJ21" s="3">
        <v>36</v>
      </c>
      <c r="AK21" s="3">
        <v>5</v>
      </c>
      <c r="AL21" s="3">
        <f>AJ21+AK21</f>
        <v>41</v>
      </c>
      <c r="AM21" s="15"/>
      <c r="AN21" s="3">
        <v>11</v>
      </c>
      <c r="AO21" s="3">
        <v>24</v>
      </c>
      <c r="AP21" s="3">
        <v>5</v>
      </c>
      <c r="AQ21" s="3">
        <f>AO21+AP21</f>
        <v>29</v>
      </c>
      <c r="AR21" s="15"/>
      <c r="AW21" s="15"/>
      <c r="BB21" s="15"/>
      <c r="BH21" s="3">
        <v>16</v>
      </c>
      <c r="BI21" s="3">
        <v>15</v>
      </c>
      <c r="BK21" s="3">
        <f t="shared" si="19"/>
        <v>0</v>
      </c>
      <c r="BL21" s="3">
        <f t="shared" si="20"/>
        <v>1</v>
      </c>
      <c r="BM21" s="3">
        <f t="shared" si="21"/>
        <v>0</v>
      </c>
      <c r="BN21" s="3">
        <f t="shared" si="22"/>
        <v>0</v>
      </c>
      <c r="BO21" s="3">
        <f t="shared" si="23"/>
        <v>0</v>
      </c>
      <c r="BP21" s="3">
        <f t="shared" si="24"/>
        <v>0</v>
      </c>
      <c r="BQ21" s="3">
        <f t="shared" si="25"/>
        <v>0</v>
      </c>
      <c r="BR21" s="3">
        <f t="shared" si="26"/>
        <v>1</v>
      </c>
      <c r="BS21" s="3">
        <f t="shared" si="27"/>
        <v>0</v>
      </c>
    </row>
    <row r="22" spans="1:71" x14ac:dyDescent="0.25">
      <c r="A22" s="5">
        <f t="shared" si="28"/>
        <v>17</v>
      </c>
      <c r="B22" t="s">
        <v>216</v>
      </c>
      <c r="C22" t="s">
        <v>144</v>
      </c>
      <c r="D22" t="s">
        <v>11</v>
      </c>
      <c r="E22" s="5">
        <f t="shared" si="30"/>
        <v>68</v>
      </c>
      <c r="F22" s="5">
        <f t="shared" si="0"/>
        <v>2</v>
      </c>
      <c r="G22" s="15"/>
      <c r="H22" s="18" t="str">
        <f t="shared" si="1"/>
        <v/>
      </c>
      <c r="I22" s="18" t="str">
        <f t="shared" si="2"/>
        <v/>
      </c>
      <c r="J22" s="18" t="str">
        <f t="shared" si="3"/>
        <v>5</v>
      </c>
      <c r="K22" s="18">
        <f t="shared" si="4"/>
        <v>18</v>
      </c>
      <c r="L22" s="18" t="str">
        <f t="shared" si="5"/>
        <v/>
      </c>
      <c r="M22" s="18" t="str">
        <f t="shared" si="6"/>
        <v/>
      </c>
      <c r="N22" s="18" t="str">
        <f t="shared" si="7"/>
        <v/>
      </c>
      <c r="O22" s="15"/>
      <c r="P22" s="5">
        <f t="shared" si="8"/>
        <v>68</v>
      </c>
      <c r="Q22" s="18" t="str">
        <f t="shared" si="9"/>
        <v/>
      </c>
      <c r="R22" s="18" t="str">
        <f t="shared" si="10"/>
        <v/>
      </c>
      <c r="S22" s="18" t="str">
        <f t="shared" si="11"/>
        <v/>
      </c>
      <c r="T22" s="18" t="str">
        <f t="shared" si="12"/>
        <v/>
      </c>
      <c r="U22" s="18" t="str">
        <f t="shared" si="13"/>
        <v/>
      </c>
      <c r="V22" s="18" t="str">
        <f t="shared" si="14"/>
        <v/>
      </c>
      <c r="W22" s="18" t="str">
        <f t="shared" si="15"/>
        <v/>
      </c>
      <c r="X22" s="15"/>
      <c r="AC22" s="15"/>
      <c r="AH22" s="15"/>
      <c r="AI22" s="3" t="s">
        <v>23</v>
      </c>
      <c r="AJ22" s="3">
        <v>45</v>
      </c>
      <c r="AK22" s="3">
        <v>5</v>
      </c>
      <c r="AL22" s="3">
        <f>AJ22+AK22</f>
        <v>50</v>
      </c>
      <c r="AM22" s="15"/>
      <c r="AN22" s="3">
        <v>18</v>
      </c>
      <c r="AO22" s="3">
        <v>13</v>
      </c>
      <c r="AP22" s="3">
        <v>5</v>
      </c>
      <c r="AQ22" s="3">
        <f>AO22+AP22</f>
        <v>18</v>
      </c>
      <c r="AR22" s="15"/>
      <c r="AW22" s="15"/>
      <c r="BB22" s="15"/>
      <c r="BH22" s="3">
        <v>17</v>
      </c>
      <c r="BI22" s="3">
        <v>14</v>
      </c>
      <c r="BK22" s="3">
        <f t="shared" si="19"/>
        <v>0</v>
      </c>
      <c r="BL22" s="3">
        <f t="shared" si="20"/>
        <v>1</v>
      </c>
      <c r="BM22" s="3">
        <f t="shared" si="21"/>
        <v>0</v>
      </c>
      <c r="BN22" s="3">
        <f t="shared" si="22"/>
        <v>0</v>
      </c>
      <c r="BO22" s="3">
        <f t="shared" si="23"/>
        <v>0</v>
      </c>
      <c r="BP22" s="3">
        <f t="shared" si="24"/>
        <v>0</v>
      </c>
      <c r="BQ22" s="3">
        <f t="shared" si="25"/>
        <v>0</v>
      </c>
      <c r="BR22" s="3">
        <f t="shared" si="26"/>
        <v>1</v>
      </c>
      <c r="BS22" s="3">
        <f t="shared" si="27"/>
        <v>0</v>
      </c>
    </row>
    <row r="23" spans="1:71" x14ac:dyDescent="0.25">
      <c r="A23" s="5">
        <f t="shared" si="28"/>
        <v>18</v>
      </c>
      <c r="B23" t="s">
        <v>176</v>
      </c>
      <c r="C23" t="s">
        <v>138</v>
      </c>
      <c r="D23" t="s">
        <v>249</v>
      </c>
      <c r="E23" s="5">
        <f t="shared" si="30"/>
        <v>67</v>
      </c>
      <c r="F23" s="5">
        <f t="shared" si="0"/>
        <v>3</v>
      </c>
      <c r="G23" s="15"/>
      <c r="H23" s="18" t="str">
        <f t="shared" si="1"/>
        <v>DSQ</v>
      </c>
      <c r="I23" s="18" t="str">
        <f t="shared" si="2"/>
        <v/>
      </c>
      <c r="J23" s="18">
        <f t="shared" si="3"/>
        <v>13</v>
      </c>
      <c r="K23" s="18" t="str">
        <f t="shared" si="4"/>
        <v/>
      </c>
      <c r="L23" s="18" t="str">
        <f t="shared" si="5"/>
        <v/>
      </c>
      <c r="M23" s="18" t="str">
        <f t="shared" si="6"/>
        <v/>
      </c>
      <c r="N23" s="18">
        <f t="shared" si="7"/>
        <v>8</v>
      </c>
      <c r="O23" s="15"/>
      <c r="P23" s="5">
        <f t="shared" si="8"/>
        <v>67</v>
      </c>
      <c r="Q23" s="18" t="str">
        <f t="shared" si="9"/>
        <v/>
      </c>
      <c r="R23" s="18" t="str">
        <f t="shared" si="10"/>
        <v/>
      </c>
      <c r="S23" s="18" t="str">
        <f t="shared" si="11"/>
        <v/>
      </c>
      <c r="T23" s="18" t="str">
        <f t="shared" si="12"/>
        <v/>
      </c>
      <c r="U23" s="18" t="str">
        <f t="shared" si="13"/>
        <v/>
      </c>
      <c r="V23" s="18" t="str">
        <f t="shared" si="14"/>
        <v/>
      </c>
      <c r="W23" s="18" t="str">
        <f t="shared" si="15"/>
        <v/>
      </c>
      <c r="X23" s="15"/>
      <c r="Y23" s="3" t="s">
        <v>56</v>
      </c>
      <c r="Z23" s="3">
        <v>0</v>
      </c>
      <c r="AA23" s="3">
        <v>5</v>
      </c>
      <c r="AB23" s="3">
        <v>5</v>
      </c>
      <c r="AC23" s="15"/>
      <c r="AH23" s="15"/>
      <c r="AI23" s="3">
        <v>13</v>
      </c>
      <c r="AJ23" s="3">
        <v>20</v>
      </c>
      <c r="AK23" s="3">
        <v>5</v>
      </c>
      <c r="AL23" s="3">
        <f>AJ23+AK23</f>
        <v>25</v>
      </c>
      <c r="AM23" s="15"/>
      <c r="AR23" s="15"/>
      <c r="AW23" s="15"/>
      <c r="BB23" s="15"/>
      <c r="BC23" s="3">
        <v>8</v>
      </c>
      <c r="BD23" s="3">
        <v>32</v>
      </c>
      <c r="BE23" s="3">
        <f>5</f>
        <v>5</v>
      </c>
      <c r="BF23" s="3">
        <f>BD23+BE23</f>
        <v>37</v>
      </c>
      <c r="BH23" s="3">
        <v>18</v>
      </c>
      <c r="BI23" s="3">
        <v>13</v>
      </c>
      <c r="BK23" s="3">
        <f t="shared" si="19"/>
        <v>0</v>
      </c>
      <c r="BL23" s="3">
        <f t="shared" si="20"/>
        <v>1</v>
      </c>
      <c r="BM23" s="3">
        <f t="shared" si="21"/>
        <v>0</v>
      </c>
      <c r="BN23" s="3">
        <f t="shared" si="22"/>
        <v>0</v>
      </c>
      <c r="BO23" s="3">
        <f t="shared" si="23"/>
        <v>0</v>
      </c>
      <c r="BP23" s="3">
        <f t="shared" si="24"/>
        <v>0</v>
      </c>
      <c r="BQ23" s="3">
        <f t="shared" si="25"/>
        <v>1</v>
      </c>
      <c r="BR23" s="3">
        <f t="shared" si="26"/>
        <v>0</v>
      </c>
      <c r="BS23" s="3">
        <f t="shared" si="27"/>
        <v>0</v>
      </c>
    </row>
    <row r="24" spans="1:71" x14ac:dyDescent="0.25">
      <c r="A24" s="5">
        <f t="shared" si="28"/>
        <v>19</v>
      </c>
      <c r="B24" t="s">
        <v>219</v>
      </c>
      <c r="C24" t="s">
        <v>220</v>
      </c>
      <c r="D24" t="s">
        <v>249</v>
      </c>
      <c r="E24" s="5">
        <f t="shared" si="30"/>
        <v>56</v>
      </c>
      <c r="F24" s="5">
        <f t="shared" si="0"/>
        <v>2</v>
      </c>
      <c r="G24" s="15"/>
      <c r="H24" s="18" t="str">
        <f t="shared" si="1"/>
        <v/>
      </c>
      <c r="I24" s="18" t="str">
        <f t="shared" si="2"/>
        <v/>
      </c>
      <c r="J24" s="18">
        <f t="shared" si="3"/>
        <v>10</v>
      </c>
      <c r="K24" s="18" t="str">
        <f t="shared" si="4"/>
        <v/>
      </c>
      <c r="L24" s="18">
        <f t="shared" si="5"/>
        <v>13</v>
      </c>
      <c r="M24" s="18" t="str">
        <f t="shared" si="6"/>
        <v/>
      </c>
      <c r="N24" s="18" t="str">
        <f t="shared" si="7"/>
        <v/>
      </c>
      <c r="O24" s="15"/>
      <c r="P24" s="5">
        <f t="shared" si="8"/>
        <v>56</v>
      </c>
      <c r="Q24" s="18" t="str">
        <f t="shared" si="9"/>
        <v/>
      </c>
      <c r="R24" s="18" t="str">
        <f t="shared" si="10"/>
        <v/>
      </c>
      <c r="S24" s="18" t="str">
        <f t="shared" si="11"/>
        <v/>
      </c>
      <c r="T24" s="18" t="str">
        <f t="shared" si="12"/>
        <v/>
      </c>
      <c r="U24" s="18" t="str">
        <f t="shared" si="13"/>
        <v/>
      </c>
      <c r="V24" s="18" t="str">
        <f t="shared" si="14"/>
        <v/>
      </c>
      <c r="W24" s="18" t="str">
        <f t="shared" si="15"/>
        <v/>
      </c>
      <c r="X24" s="15"/>
      <c r="AC24" s="15"/>
      <c r="AH24" s="15"/>
      <c r="AI24" s="3">
        <v>10</v>
      </c>
      <c r="AJ24" s="3">
        <v>26</v>
      </c>
      <c r="AK24" s="3">
        <v>5</v>
      </c>
      <c r="AL24" s="3">
        <f>AJ24+AK24</f>
        <v>31</v>
      </c>
      <c r="AM24" s="15"/>
      <c r="AR24" s="15"/>
      <c r="AS24" s="3">
        <v>13</v>
      </c>
      <c r="AT24" s="3">
        <v>20</v>
      </c>
      <c r="AU24" s="3">
        <f>5</f>
        <v>5</v>
      </c>
      <c r="AV24" s="3">
        <f>AT24+AU24</f>
        <v>25</v>
      </c>
      <c r="AW24" s="15"/>
      <c r="BB24" s="15"/>
      <c r="BH24" s="3">
        <v>19</v>
      </c>
      <c r="BI24" s="3">
        <v>12</v>
      </c>
      <c r="BK24" s="3">
        <f t="shared" si="19"/>
        <v>0</v>
      </c>
      <c r="BL24" s="3">
        <f t="shared" si="20"/>
        <v>1</v>
      </c>
      <c r="BM24" s="3">
        <f t="shared" si="21"/>
        <v>0</v>
      </c>
      <c r="BN24" s="3">
        <f t="shared" si="22"/>
        <v>0</v>
      </c>
      <c r="BO24" s="3">
        <f t="shared" si="23"/>
        <v>0</v>
      </c>
      <c r="BP24" s="3">
        <f t="shared" si="24"/>
        <v>0</v>
      </c>
      <c r="BQ24" s="3">
        <f t="shared" si="25"/>
        <v>0</v>
      </c>
      <c r="BR24" s="3">
        <f t="shared" si="26"/>
        <v>1</v>
      </c>
      <c r="BS24" s="3">
        <f t="shared" si="27"/>
        <v>0</v>
      </c>
    </row>
    <row r="25" spans="1:71" x14ac:dyDescent="0.25">
      <c r="A25" s="5">
        <f t="shared" si="28"/>
        <v>20</v>
      </c>
      <c r="B25" t="s">
        <v>341</v>
      </c>
      <c r="C25" t="s">
        <v>137</v>
      </c>
      <c r="D25" t="s">
        <v>11</v>
      </c>
      <c r="E25" s="5">
        <f t="shared" si="30"/>
        <v>55</v>
      </c>
      <c r="F25" s="5">
        <f t="shared" si="0"/>
        <v>2</v>
      </c>
      <c r="G25" s="15"/>
      <c r="H25" s="18" t="str">
        <f t="shared" si="1"/>
        <v/>
      </c>
      <c r="I25" s="18" t="str">
        <f t="shared" si="2"/>
        <v/>
      </c>
      <c r="J25" s="18" t="str">
        <f t="shared" si="3"/>
        <v/>
      </c>
      <c r="K25" s="18" t="str">
        <f t="shared" si="4"/>
        <v>DSQ</v>
      </c>
      <c r="L25" s="18">
        <f t="shared" si="5"/>
        <v>5</v>
      </c>
      <c r="M25" s="18" t="str">
        <f t="shared" si="6"/>
        <v/>
      </c>
      <c r="N25" s="18" t="str">
        <f t="shared" si="7"/>
        <v/>
      </c>
      <c r="O25" s="15"/>
      <c r="P25" s="5">
        <f t="shared" si="8"/>
        <v>55</v>
      </c>
      <c r="Q25" s="18" t="str">
        <f t="shared" si="9"/>
        <v/>
      </c>
      <c r="R25" s="18" t="str">
        <f t="shared" si="10"/>
        <v/>
      </c>
      <c r="S25" s="18" t="str">
        <f t="shared" si="11"/>
        <v/>
      </c>
      <c r="T25" s="18" t="str">
        <f t="shared" si="12"/>
        <v/>
      </c>
      <c r="U25" s="18" t="str">
        <f t="shared" si="13"/>
        <v/>
      </c>
      <c r="V25" s="18" t="str">
        <f t="shared" si="14"/>
        <v/>
      </c>
      <c r="W25" s="18" t="str">
        <f t="shared" si="15"/>
        <v/>
      </c>
      <c r="X25" s="15"/>
      <c r="AC25" s="15"/>
      <c r="AH25" s="15"/>
      <c r="AM25" s="15"/>
      <c r="AN25" s="3" t="s">
        <v>56</v>
      </c>
      <c r="AO25" s="3">
        <v>0</v>
      </c>
      <c r="AP25" s="3">
        <v>5</v>
      </c>
      <c r="AQ25" s="3">
        <v>5</v>
      </c>
      <c r="AR25" s="15"/>
      <c r="AS25" s="3">
        <v>5</v>
      </c>
      <c r="AT25" s="3">
        <v>45</v>
      </c>
      <c r="AU25" s="3">
        <f>5</f>
        <v>5</v>
      </c>
      <c r="AV25" s="3">
        <f>AT25+AU25</f>
        <v>50</v>
      </c>
      <c r="AW25" s="15"/>
      <c r="BB25" s="15"/>
      <c r="BH25" s="3">
        <v>20</v>
      </c>
      <c r="BI25" s="3">
        <v>11</v>
      </c>
      <c r="BK25" s="3">
        <f t="shared" si="19"/>
        <v>0</v>
      </c>
      <c r="BL25" s="3">
        <f t="shared" si="20"/>
        <v>1</v>
      </c>
      <c r="BM25" s="3">
        <f t="shared" si="21"/>
        <v>0</v>
      </c>
      <c r="BN25" s="3">
        <f t="shared" si="22"/>
        <v>0</v>
      </c>
      <c r="BO25" s="3">
        <f t="shared" si="23"/>
        <v>0</v>
      </c>
      <c r="BP25" s="3">
        <f t="shared" si="24"/>
        <v>0</v>
      </c>
      <c r="BQ25" s="3">
        <f t="shared" si="25"/>
        <v>0</v>
      </c>
      <c r="BR25" s="3">
        <f t="shared" si="26"/>
        <v>1</v>
      </c>
      <c r="BS25" s="3">
        <f t="shared" si="27"/>
        <v>0</v>
      </c>
    </row>
    <row r="26" spans="1:71" x14ac:dyDescent="0.25">
      <c r="A26" s="5">
        <f t="shared" si="28"/>
        <v>21</v>
      </c>
      <c r="B26" t="s">
        <v>172</v>
      </c>
      <c r="C26" t="s">
        <v>133</v>
      </c>
      <c r="D26" t="s">
        <v>132</v>
      </c>
      <c r="E26" s="5">
        <f t="shared" si="30"/>
        <v>50</v>
      </c>
      <c r="F26" s="5">
        <f t="shared" si="0"/>
        <v>1</v>
      </c>
      <c r="G26" s="15"/>
      <c r="H26" s="18" t="str">
        <f t="shared" si="1"/>
        <v>5</v>
      </c>
      <c r="I26" s="18" t="str">
        <f t="shared" si="2"/>
        <v/>
      </c>
      <c r="J26" s="18" t="str">
        <f t="shared" si="3"/>
        <v/>
      </c>
      <c r="K26" s="18" t="str">
        <f t="shared" si="4"/>
        <v/>
      </c>
      <c r="L26" s="18" t="str">
        <f t="shared" si="5"/>
        <v/>
      </c>
      <c r="M26" s="18" t="str">
        <f t="shared" si="6"/>
        <v/>
      </c>
      <c r="N26" s="18" t="str">
        <f t="shared" si="7"/>
        <v/>
      </c>
      <c r="O26" s="15"/>
      <c r="P26" s="5">
        <f t="shared" si="8"/>
        <v>50</v>
      </c>
      <c r="Q26" s="18" t="str">
        <f t="shared" si="9"/>
        <v/>
      </c>
      <c r="R26" s="18" t="str">
        <f t="shared" si="10"/>
        <v/>
      </c>
      <c r="S26" s="18" t="str">
        <f t="shared" si="11"/>
        <v/>
      </c>
      <c r="T26" s="18" t="str">
        <f t="shared" si="12"/>
        <v/>
      </c>
      <c r="U26" s="18" t="str">
        <f t="shared" si="13"/>
        <v/>
      </c>
      <c r="V26" s="18" t="str">
        <f t="shared" si="14"/>
        <v/>
      </c>
      <c r="W26" s="18" t="str">
        <f t="shared" si="15"/>
        <v/>
      </c>
      <c r="X26" s="15"/>
      <c r="Y26" s="3" t="s">
        <v>23</v>
      </c>
      <c r="Z26" s="3">
        <v>45</v>
      </c>
      <c r="AA26" s="3">
        <v>5</v>
      </c>
      <c r="AB26" s="3">
        <v>50</v>
      </c>
      <c r="AC26" s="15"/>
      <c r="AH26" s="15"/>
      <c r="AM26" s="15"/>
      <c r="AR26" s="15"/>
      <c r="AW26" s="15"/>
      <c r="BB26" s="15"/>
      <c r="BH26" s="3">
        <v>21</v>
      </c>
      <c r="BI26" s="3">
        <v>10</v>
      </c>
      <c r="BK26" s="3">
        <f t="shared" si="19"/>
        <v>0</v>
      </c>
      <c r="BL26" s="3">
        <f t="shared" si="20"/>
        <v>1</v>
      </c>
      <c r="BM26" s="3">
        <f t="shared" si="21"/>
        <v>0</v>
      </c>
      <c r="BN26" s="3">
        <f t="shared" si="22"/>
        <v>0</v>
      </c>
      <c r="BO26" s="3">
        <f t="shared" si="23"/>
        <v>0</v>
      </c>
      <c r="BP26" s="3">
        <f t="shared" si="24"/>
        <v>0</v>
      </c>
      <c r="BQ26" s="3">
        <f t="shared" si="25"/>
        <v>0</v>
      </c>
      <c r="BR26" s="3">
        <f t="shared" si="26"/>
        <v>0</v>
      </c>
      <c r="BS26" s="3">
        <f t="shared" si="27"/>
        <v>1</v>
      </c>
    </row>
    <row r="27" spans="1:71" x14ac:dyDescent="0.25">
      <c r="A27" s="5">
        <f t="shared" si="28"/>
        <v>22</v>
      </c>
      <c r="B27" t="s">
        <v>223</v>
      </c>
      <c r="C27" t="s">
        <v>224</v>
      </c>
      <c r="D27" t="s">
        <v>120</v>
      </c>
      <c r="E27" s="5">
        <f t="shared" si="30"/>
        <v>42</v>
      </c>
      <c r="F27" s="5">
        <f t="shared" si="0"/>
        <v>3</v>
      </c>
      <c r="G27" s="15"/>
      <c r="H27" s="18" t="str">
        <f t="shared" si="1"/>
        <v/>
      </c>
      <c r="I27" s="18" t="str">
        <f t="shared" si="2"/>
        <v/>
      </c>
      <c r="J27" s="18">
        <f t="shared" si="3"/>
        <v>14</v>
      </c>
      <c r="K27" s="18">
        <f t="shared" si="4"/>
        <v>22</v>
      </c>
      <c r="L27" s="18" t="str">
        <f t="shared" si="5"/>
        <v/>
      </c>
      <c r="M27" s="18" t="str">
        <f t="shared" si="6"/>
        <v/>
      </c>
      <c r="N27" s="18" t="str">
        <f t="shared" si="7"/>
        <v>DSQ</v>
      </c>
      <c r="O27" s="15"/>
      <c r="P27" s="5">
        <f t="shared" si="8"/>
        <v>42</v>
      </c>
      <c r="Q27" s="18" t="str">
        <f t="shared" si="9"/>
        <v/>
      </c>
      <c r="R27" s="18" t="str">
        <f t="shared" si="10"/>
        <v/>
      </c>
      <c r="S27" s="18" t="str">
        <f t="shared" si="11"/>
        <v/>
      </c>
      <c r="T27" s="18" t="str">
        <f t="shared" si="12"/>
        <v/>
      </c>
      <c r="U27" s="18" t="str">
        <f t="shared" si="13"/>
        <v/>
      </c>
      <c r="V27" s="18" t="str">
        <f t="shared" si="14"/>
        <v/>
      </c>
      <c r="W27" s="18" t="str">
        <f t="shared" si="15"/>
        <v/>
      </c>
      <c r="X27" s="15"/>
      <c r="AC27" s="15"/>
      <c r="AH27" s="15"/>
      <c r="AI27" s="3">
        <v>14</v>
      </c>
      <c r="AJ27" s="3">
        <v>18</v>
      </c>
      <c r="AK27" s="3">
        <v>5</v>
      </c>
      <c r="AL27" s="3">
        <f>AJ27+AK27</f>
        <v>23</v>
      </c>
      <c r="AM27" s="15"/>
      <c r="AN27" s="3">
        <v>22</v>
      </c>
      <c r="AO27" s="3">
        <v>9</v>
      </c>
      <c r="AP27" s="3">
        <v>5</v>
      </c>
      <c r="AQ27" s="3">
        <f>AO27+AP27</f>
        <v>14</v>
      </c>
      <c r="AR27" s="15"/>
      <c r="AW27" s="15"/>
      <c r="BB27" s="15"/>
      <c r="BC27" s="3" t="s">
        <v>56</v>
      </c>
      <c r="BD27" s="3">
        <v>0</v>
      </c>
      <c r="BE27" s="3">
        <f>5</f>
        <v>5</v>
      </c>
      <c r="BF27" s="3">
        <f>BD27+BE27</f>
        <v>5</v>
      </c>
      <c r="BH27" s="3">
        <v>22</v>
      </c>
      <c r="BI27" s="3">
        <v>9</v>
      </c>
      <c r="BK27" s="3">
        <f t="shared" si="19"/>
        <v>0</v>
      </c>
      <c r="BL27" s="3">
        <f t="shared" si="20"/>
        <v>1</v>
      </c>
      <c r="BM27" s="3">
        <f t="shared" si="21"/>
        <v>0</v>
      </c>
      <c r="BN27" s="3">
        <f t="shared" si="22"/>
        <v>0</v>
      </c>
      <c r="BO27" s="3">
        <f t="shared" si="23"/>
        <v>0</v>
      </c>
      <c r="BP27" s="3">
        <f t="shared" si="24"/>
        <v>0</v>
      </c>
      <c r="BQ27" s="3">
        <f t="shared" si="25"/>
        <v>1</v>
      </c>
      <c r="BR27" s="3">
        <f t="shared" si="26"/>
        <v>0</v>
      </c>
      <c r="BS27" s="3">
        <f t="shared" si="27"/>
        <v>0</v>
      </c>
    </row>
    <row r="28" spans="1:71" x14ac:dyDescent="0.25">
      <c r="A28" s="5">
        <f t="shared" si="28"/>
        <v>23</v>
      </c>
      <c r="B28" t="s">
        <v>320</v>
      </c>
      <c r="C28" t="s">
        <v>321</v>
      </c>
      <c r="D28" t="s">
        <v>11</v>
      </c>
      <c r="E28" s="5">
        <f t="shared" si="30"/>
        <v>37</v>
      </c>
      <c r="F28" s="5">
        <f t="shared" si="0"/>
        <v>1</v>
      </c>
      <c r="G28" s="15"/>
      <c r="H28" s="18" t="str">
        <f t="shared" si="1"/>
        <v/>
      </c>
      <c r="I28" s="18" t="str">
        <f t="shared" si="2"/>
        <v/>
      </c>
      <c r="J28" s="18" t="str">
        <f t="shared" si="3"/>
        <v/>
      </c>
      <c r="K28" s="18">
        <f t="shared" si="4"/>
        <v>8</v>
      </c>
      <c r="L28" s="18" t="str">
        <f t="shared" si="5"/>
        <v/>
      </c>
      <c r="M28" s="18" t="str">
        <f t="shared" si="6"/>
        <v/>
      </c>
      <c r="N28" s="18" t="str">
        <f t="shared" si="7"/>
        <v/>
      </c>
      <c r="O28" s="15"/>
      <c r="P28" s="5">
        <f t="shared" si="8"/>
        <v>37</v>
      </c>
      <c r="Q28" s="18" t="str">
        <f t="shared" si="9"/>
        <v/>
      </c>
      <c r="R28" s="18" t="str">
        <f t="shared" si="10"/>
        <v/>
      </c>
      <c r="S28" s="18" t="str">
        <f t="shared" si="11"/>
        <v/>
      </c>
      <c r="T28" s="18" t="str">
        <f t="shared" si="12"/>
        <v/>
      </c>
      <c r="U28" s="18" t="str">
        <f t="shared" si="13"/>
        <v/>
      </c>
      <c r="V28" s="18" t="str">
        <f t="shared" si="14"/>
        <v/>
      </c>
      <c r="W28" s="18" t="str">
        <f t="shared" si="15"/>
        <v/>
      </c>
      <c r="X28" s="15"/>
      <c r="AC28" s="15"/>
      <c r="AH28" s="15"/>
      <c r="AM28" s="15"/>
      <c r="AN28" s="3">
        <v>8</v>
      </c>
      <c r="AO28" s="3">
        <v>32</v>
      </c>
      <c r="AP28" s="3">
        <v>5</v>
      </c>
      <c r="AQ28" s="3">
        <f>AO28+AP28</f>
        <v>37</v>
      </c>
      <c r="AR28" s="15"/>
      <c r="AW28" s="15"/>
      <c r="BB28" s="15"/>
      <c r="BH28" s="3">
        <v>23</v>
      </c>
      <c r="BI28" s="3">
        <v>8</v>
      </c>
      <c r="BK28" s="3">
        <f t="shared" si="19"/>
        <v>0</v>
      </c>
      <c r="BL28" s="3">
        <f t="shared" si="20"/>
        <v>1</v>
      </c>
      <c r="BM28" s="3">
        <f t="shared" si="21"/>
        <v>0</v>
      </c>
      <c r="BN28" s="3">
        <f t="shared" si="22"/>
        <v>0</v>
      </c>
      <c r="BO28" s="3">
        <f t="shared" si="23"/>
        <v>0</v>
      </c>
      <c r="BP28" s="3">
        <f t="shared" si="24"/>
        <v>0</v>
      </c>
      <c r="BQ28" s="3">
        <f t="shared" si="25"/>
        <v>0</v>
      </c>
      <c r="BR28" s="3">
        <f t="shared" si="26"/>
        <v>0</v>
      </c>
      <c r="BS28" s="3">
        <f t="shared" si="27"/>
        <v>1</v>
      </c>
    </row>
    <row r="29" spans="1:71" x14ac:dyDescent="0.25">
      <c r="A29" s="5">
        <f t="shared" si="28"/>
        <v>24</v>
      </c>
      <c r="B29" t="s">
        <v>367</v>
      </c>
      <c r="C29" t="s">
        <v>335</v>
      </c>
      <c r="D29" t="s">
        <v>243</v>
      </c>
      <c r="E29" s="5">
        <f t="shared" si="30"/>
        <v>29</v>
      </c>
      <c r="F29" s="5">
        <f t="shared" si="0"/>
        <v>1</v>
      </c>
      <c r="G29" s="15"/>
      <c r="H29" s="18" t="str">
        <f t="shared" si="1"/>
        <v/>
      </c>
      <c r="I29" s="18" t="str">
        <f t="shared" si="2"/>
        <v/>
      </c>
      <c r="J29" s="18" t="str">
        <f t="shared" si="3"/>
        <v/>
      </c>
      <c r="K29" s="18" t="str">
        <f t="shared" si="4"/>
        <v/>
      </c>
      <c r="L29" s="18">
        <f t="shared" si="5"/>
        <v>11</v>
      </c>
      <c r="M29" s="18" t="str">
        <f t="shared" si="6"/>
        <v/>
      </c>
      <c r="N29" s="18" t="str">
        <f t="shared" si="7"/>
        <v/>
      </c>
      <c r="O29" s="15"/>
      <c r="P29" s="5">
        <f t="shared" si="8"/>
        <v>29</v>
      </c>
      <c r="Q29" s="18" t="str">
        <f t="shared" si="9"/>
        <v/>
      </c>
      <c r="R29" s="18" t="str">
        <f t="shared" si="10"/>
        <v/>
      </c>
      <c r="S29" s="18" t="str">
        <f t="shared" si="11"/>
        <v/>
      </c>
      <c r="T29" s="18" t="str">
        <f t="shared" si="12"/>
        <v/>
      </c>
      <c r="U29" s="18" t="str">
        <f t="shared" si="13"/>
        <v/>
      </c>
      <c r="V29" s="18" t="str">
        <f t="shared" si="14"/>
        <v/>
      </c>
      <c r="W29" s="18" t="str">
        <f t="shared" si="15"/>
        <v/>
      </c>
      <c r="X29" s="15"/>
      <c r="AC29" s="15"/>
      <c r="AH29" s="15"/>
      <c r="AM29" s="15"/>
      <c r="AR29" s="15"/>
      <c r="AS29" s="3">
        <v>11</v>
      </c>
      <c r="AT29" s="3">
        <v>24</v>
      </c>
      <c r="AU29" s="3">
        <f>5</f>
        <v>5</v>
      </c>
      <c r="AV29" s="3">
        <f>AT29+AU29</f>
        <v>29</v>
      </c>
      <c r="AW29" s="15"/>
      <c r="BB29" s="15"/>
      <c r="BH29" s="3">
        <v>24</v>
      </c>
      <c r="BI29" s="3">
        <v>7</v>
      </c>
      <c r="BK29" s="3">
        <f t="shared" si="19"/>
        <v>0</v>
      </c>
      <c r="BL29" s="3">
        <f t="shared" si="20"/>
        <v>1</v>
      </c>
      <c r="BM29" s="3">
        <f t="shared" si="21"/>
        <v>0</v>
      </c>
      <c r="BN29" s="3">
        <f t="shared" si="22"/>
        <v>0</v>
      </c>
      <c r="BO29" s="3">
        <f t="shared" si="23"/>
        <v>0</v>
      </c>
      <c r="BP29" s="3">
        <f t="shared" si="24"/>
        <v>0</v>
      </c>
      <c r="BQ29" s="3">
        <f t="shared" si="25"/>
        <v>0</v>
      </c>
      <c r="BR29" s="3">
        <f t="shared" si="26"/>
        <v>0</v>
      </c>
      <c r="BS29" s="3">
        <f t="shared" si="27"/>
        <v>1</v>
      </c>
    </row>
    <row r="30" spans="1:71" x14ac:dyDescent="0.25">
      <c r="A30" s="5">
        <f t="shared" si="28"/>
        <v>25</v>
      </c>
      <c r="B30" t="s">
        <v>221</v>
      </c>
      <c r="C30" t="s">
        <v>222</v>
      </c>
      <c r="D30" t="s">
        <v>120</v>
      </c>
      <c r="E30" s="5">
        <f t="shared" si="30"/>
        <v>27</v>
      </c>
      <c r="F30" s="5">
        <f t="shared" si="0"/>
        <v>1</v>
      </c>
      <c r="G30" s="15"/>
      <c r="H30" s="18" t="str">
        <f t="shared" si="1"/>
        <v/>
      </c>
      <c r="I30" s="18" t="str">
        <f t="shared" si="2"/>
        <v/>
      </c>
      <c r="J30" s="18">
        <f t="shared" si="3"/>
        <v>12</v>
      </c>
      <c r="K30" s="18" t="str">
        <f t="shared" si="4"/>
        <v/>
      </c>
      <c r="L30" s="18" t="str">
        <f t="shared" si="5"/>
        <v/>
      </c>
      <c r="M30" s="18" t="str">
        <f t="shared" si="6"/>
        <v/>
      </c>
      <c r="N30" s="18" t="str">
        <f t="shared" si="7"/>
        <v/>
      </c>
      <c r="O30" s="15"/>
      <c r="P30" s="5">
        <f t="shared" si="8"/>
        <v>27</v>
      </c>
      <c r="Q30" s="18" t="str">
        <f t="shared" si="9"/>
        <v/>
      </c>
      <c r="R30" s="18" t="str">
        <f t="shared" si="10"/>
        <v/>
      </c>
      <c r="S30" s="18" t="str">
        <f t="shared" si="11"/>
        <v/>
      </c>
      <c r="T30" s="18" t="str">
        <f t="shared" si="12"/>
        <v/>
      </c>
      <c r="U30" s="18" t="str">
        <f t="shared" si="13"/>
        <v/>
      </c>
      <c r="V30" s="18" t="str">
        <f t="shared" si="14"/>
        <v/>
      </c>
      <c r="W30" s="18" t="str">
        <f t="shared" si="15"/>
        <v/>
      </c>
      <c r="X30" s="15"/>
      <c r="AC30" s="15"/>
      <c r="AH30" s="15"/>
      <c r="AI30" s="3">
        <v>12</v>
      </c>
      <c r="AJ30" s="3">
        <v>22</v>
      </c>
      <c r="AK30" s="3">
        <v>5</v>
      </c>
      <c r="AL30" s="3">
        <f>AJ30+AK30</f>
        <v>27</v>
      </c>
      <c r="AM30" s="15"/>
      <c r="AR30" s="15"/>
      <c r="AW30" s="15"/>
      <c r="BB30" s="15"/>
      <c r="BH30" s="3">
        <v>25</v>
      </c>
      <c r="BI30" s="3">
        <v>6</v>
      </c>
      <c r="BK30" s="3">
        <f t="shared" si="19"/>
        <v>0</v>
      </c>
      <c r="BL30" s="3">
        <f t="shared" si="20"/>
        <v>1</v>
      </c>
      <c r="BM30" s="3">
        <f t="shared" si="21"/>
        <v>0</v>
      </c>
      <c r="BN30" s="3">
        <f t="shared" si="22"/>
        <v>0</v>
      </c>
      <c r="BO30" s="3">
        <f t="shared" si="23"/>
        <v>0</v>
      </c>
      <c r="BP30" s="3">
        <f t="shared" si="24"/>
        <v>0</v>
      </c>
      <c r="BQ30" s="3">
        <f t="shared" si="25"/>
        <v>0</v>
      </c>
      <c r="BR30" s="3">
        <f t="shared" si="26"/>
        <v>0</v>
      </c>
      <c r="BS30" s="3">
        <f t="shared" si="27"/>
        <v>1</v>
      </c>
    </row>
    <row r="31" spans="1:71" x14ac:dyDescent="0.25">
      <c r="A31" s="5">
        <f t="shared" si="28"/>
        <v>25</v>
      </c>
      <c r="B31" t="s">
        <v>324</v>
      </c>
      <c r="C31" t="s">
        <v>325</v>
      </c>
      <c r="D31" t="s">
        <v>11</v>
      </c>
      <c r="E31" s="5">
        <f t="shared" si="30"/>
        <v>27</v>
      </c>
      <c r="F31" s="5">
        <f t="shared" si="0"/>
        <v>1</v>
      </c>
      <c r="G31" s="15"/>
      <c r="H31" s="18" t="str">
        <f t="shared" si="1"/>
        <v/>
      </c>
      <c r="I31" s="18" t="str">
        <f t="shared" si="2"/>
        <v/>
      </c>
      <c r="J31" s="18" t="str">
        <f t="shared" si="3"/>
        <v/>
      </c>
      <c r="K31" s="18">
        <f t="shared" si="4"/>
        <v>12</v>
      </c>
      <c r="L31" s="18" t="str">
        <f t="shared" si="5"/>
        <v/>
      </c>
      <c r="M31" s="18" t="str">
        <f t="shared" si="6"/>
        <v/>
      </c>
      <c r="N31" s="18" t="str">
        <f t="shared" si="7"/>
        <v/>
      </c>
      <c r="O31" s="15"/>
      <c r="P31" s="5">
        <f t="shared" si="8"/>
        <v>27</v>
      </c>
      <c r="Q31" s="18" t="str">
        <f t="shared" si="9"/>
        <v/>
      </c>
      <c r="R31" s="18" t="str">
        <f t="shared" si="10"/>
        <v/>
      </c>
      <c r="S31" s="18" t="str">
        <f t="shared" si="11"/>
        <v/>
      </c>
      <c r="T31" s="18" t="str">
        <f t="shared" si="12"/>
        <v/>
      </c>
      <c r="U31" s="18" t="str">
        <f t="shared" si="13"/>
        <v/>
      </c>
      <c r="V31" s="18" t="str">
        <f t="shared" si="14"/>
        <v/>
      </c>
      <c r="W31" s="18" t="str">
        <f t="shared" si="15"/>
        <v/>
      </c>
      <c r="X31" s="15"/>
      <c r="AC31" s="15"/>
      <c r="AH31" s="15"/>
      <c r="AM31" s="15"/>
      <c r="AN31" s="3">
        <v>12</v>
      </c>
      <c r="AO31" s="3">
        <v>22</v>
      </c>
      <c r="AP31" s="3">
        <v>5</v>
      </c>
      <c r="AQ31" s="3">
        <f>AO31+AP31</f>
        <v>27</v>
      </c>
      <c r="AR31" s="15"/>
      <c r="AW31" s="15"/>
      <c r="BB31" s="15"/>
      <c r="BH31" s="3">
        <v>26</v>
      </c>
      <c r="BI31" s="3">
        <v>5</v>
      </c>
      <c r="BK31" s="3">
        <f t="shared" si="19"/>
        <v>0</v>
      </c>
      <c r="BL31" s="3">
        <f t="shared" si="20"/>
        <v>1</v>
      </c>
      <c r="BM31" s="3">
        <f t="shared" si="21"/>
        <v>0</v>
      </c>
      <c r="BN31" s="3">
        <f t="shared" si="22"/>
        <v>0</v>
      </c>
      <c r="BO31" s="3">
        <f t="shared" si="23"/>
        <v>0</v>
      </c>
      <c r="BP31" s="3">
        <f t="shared" si="24"/>
        <v>0</v>
      </c>
      <c r="BQ31" s="3">
        <f t="shared" si="25"/>
        <v>0</v>
      </c>
      <c r="BR31" s="3">
        <f t="shared" si="26"/>
        <v>0</v>
      </c>
      <c r="BS31" s="3">
        <f t="shared" si="27"/>
        <v>1</v>
      </c>
    </row>
    <row r="32" spans="1:71" x14ac:dyDescent="0.25">
      <c r="A32" s="5">
        <f t="shared" si="28"/>
        <v>27</v>
      </c>
      <c r="B32" t="s">
        <v>327</v>
      </c>
      <c r="C32" t="s">
        <v>326</v>
      </c>
      <c r="D32" t="s">
        <v>11</v>
      </c>
      <c r="E32" s="5">
        <f t="shared" si="30"/>
        <v>25</v>
      </c>
      <c r="F32" s="5">
        <f t="shared" si="0"/>
        <v>1</v>
      </c>
      <c r="G32" s="15"/>
      <c r="H32" s="18" t="str">
        <f t="shared" si="1"/>
        <v/>
      </c>
      <c r="I32" s="18" t="str">
        <f t="shared" si="2"/>
        <v/>
      </c>
      <c r="J32" s="18" t="str">
        <f t="shared" si="3"/>
        <v/>
      </c>
      <c r="K32" s="18">
        <f t="shared" si="4"/>
        <v>13</v>
      </c>
      <c r="L32" s="18" t="str">
        <f t="shared" si="5"/>
        <v/>
      </c>
      <c r="M32" s="18" t="str">
        <f t="shared" si="6"/>
        <v/>
      </c>
      <c r="N32" s="18" t="str">
        <f t="shared" si="7"/>
        <v/>
      </c>
      <c r="O32" s="15"/>
      <c r="P32" s="5">
        <f t="shared" si="8"/>
        <v>25</v>
      </c>
      <c r="Q32" s="18" t="str">
        <f t="shared" si="9"/>
        <v/>
      </c>
      <c r="R32" s="18" t="str">
        <f t="shared" si="10"/>
        <v/>
      </c>
      <c r="S32" s="18" t="str">
        <f t="shared" si="11"/>
        <v/>
      </c>
      <c r="T32" s="18" t="str">
        <f t="shared" si="12"/>
        <v/>
      </c>
      <c r="U32" s="18" t="str">
        <f t="shared" si="13"/>
        <v/>
      </c>
      <c r="V32" s="18" t="str">
        <f t="shared" si="14"/>
        <v/>
      </c>
      <c r="W32" s="18" t="str">
        <f t="shared" si="15"/>
        <v/>
      </c>
      <c r="X32" s="15"/>
      <c r="AC32" s="15"/>
      <c r="AH32" s="15"/>
      <c r="AM32" s="15"/>
      <c r="AN32" s="3">
        <v>13</v>
      </c>
      <c r="AO32" s="3">
        <v>20</v>
      </c>
      <c r="AP32" s="3">
        <v>5</v>
      </c>
      <c r="AQ32" s="3">
        <f>AO32+AP32</f>
        <v>25</v>
      </c>
      <c r="AR32" s="15"/>
      <c r="AW32" s="15"/>
      <c r="BB32" s="15"/>
      <c r="BH32" s="3">
        <v>27</v>
      </c>
      <c r="BI32" s="3">
        <v>4</v>
      </c>
      <c r="BK32" s="3">
        <f t="shared" si="19"/>
        <v>0</v>
      </c>
      <c r="BL32" s="3">
        <f t="shared" si="20"/>
        <v>1</v>
      </c>
      <c r="BM32" s="3">
        <f t="shared" si="21"/>
        <v>0</v>
      </c>
      <c r="BN32" s="3">
        <f t="shared" si="22"/>
        <v>0</v>
      </c>
      <c r="BO32" s="3">
        <f t="shared" si="23"/>
        <v>0</v>
      </c>
      <c r="BP32" s="3">
        <f t="shared" si="24"/>
        <v>0</v>
      </c>
      <c r="BQ32" s="3">
        <f t="shared" si="25"/>
        <v>0</v>
      </c>
      <c r="BR32" s="3">
        <f t="shared" si="26"/>
        <v>0</v>
      </c>
      <c r="BS32" s="3">
        <f t="shared" si="27"/>
        <v>1</v>
      </c>
    </row>
    <row r="33" spans="1:71" x14ac:dyDescent="0.25">
      <c r="A33" s="5">
        <f t="shared" si="28"/>
        <v>28</v>
      </c>
      <c r="B33" t="s">
        <v>328</v>
      </c>
      <c r="C33" t="s">
        <v>329</v>
      </c>
      <c r="D33" t="s">
        <v>11</v>
      </c>
      <c r="E33" s="5">
        <f t="shared" si="30"/>
        <v>23</v>
      </c>
      <c r="F33" s="5">
        <f t="shared" si="0"/>
        <v>1</v>
      </c>
      <c r="G33" s="15"/>
      <c r="H33" s="18" t="str">
        <f t="shared" si="1"/>
        <v/>
      </c>
      <c r="I33" s="18" t="str">
        <f t="shared" si="2"/>
        <v/>
      </c>
      <c r="J33" s="18" t="str">
        <f t="shared" si="3"/>
        <v/>
      </c>
      <c r="K33" s="18">
        <f t="shared" si="4"/>
        <v>14</v>
      </c>
      <c r="L33" s="18" t="str">
        <f t="shared" si="5"/>
        <v/>
      </c>
      <c r="M33" s="18" t="str">
        <f t="shared" si="6"/>
        <v/>
      </c>
      <c r="N33" s="18" t="str">
        <f t="shared" si="7"/>
        <v/>
      </c>
      <c r="O33" s="15"/>
      <c r="P33" s="5">
        <f t="shared" si="8"/>
        <v>23</v>
      </c>
      <c r="Q33" s="18" t="str">
        <f t="shared" si="9"/>
        <v/>
      </c>
      <c r="R33" s="18" t="str">
        <f t="shared" si="10"/>
        <v/>
      </c>
      <c r="S33" s="18" t="str">
        <f t="shared" si="11"/>
        <v/>
      </c>
      <c r="T33" s="18" t="str">
        <f t="shared" si="12"/>
        <v/>
      </c>
      <c r="U33" s="18" t="str">
        <f t="shared" si="13"/>
        <v/>
      </c>
      <c r="V33" s="18" t="str">
        <f t="shared" si="14"/>
        <v/>
      </c>
      <c r="W33" s="18" t="str">
        <f t="shared" si="15"/>
        <v/>
      </c>
      <c r="X33" s="15"/>
      <c r="AC33" s="15"/>
      <c r="AH33" s="15"/>
      <c r="AM33" s="15"/>
      <c r="AN33" s="3">
        <v>14</v>
      </c>
      <c r="AO33" s="3">
        <v>18</v>
      </c>
      <c r="AP33" s="3">
        <v>5</v>
      </c>
      <c r="AQ33" s="3">
        <f>AO33+AP33</f>
        <v>23</v>
      </c>
      <c r="AR33" s="15"/>
      <c r="AW33" s="15"/>
      <c r="BB33" s="15"/>
      <c r="BH33" s="3">
        <v>28</v>
      </c>
      <c r="BI33" s="3">
        <v>3</v>
      </c>
      <c r="BK33" s="3">
        <f t="shared" si="19"/>
        <v>0</v>
      </c>
      <c r="BL33" s="3">
        <f t="shared" si="20"/>
        <v>1</v>
      </c>
      <c r="BM33" s="3">
        <f t="shared" si="21"/>
        <v>0</v>
      </c>
      <c r="BN33" s="3">
        <f t="shared" si="22"/>
        <v>0</v>
      </c>
      <c r="BO33" s="3">
        <f t="shared" si="23"/>
        <v>0</v>
      </c>
      <c r="BP33" s="3">
        <f t="shared" si="24"/>
        <v>0</v>
      </c>
      <c r="BQ33" s="3">
        <f t="shared" si="25"/>
        <v>0</v>
      </c>
      <c r="BR33" s="3">
        <f t="shared" si="26"/>
        <v>0</v>
      </c>
      <c r="BS33" s="3">
        <f t="shared" si="27"/>
        <v>1</v>
      </c>
    </row>
    <row r="34" spans="1:71" x14ac:dyDescent="0.25">
      <c r="A34" s="5">
        <f t="shared" si="28"/>
        <v>29</v>
      </c>
      <c r="B34" t="s">
        <v>225</v>
      </c>
      <c r="C34" t="s">
        <v>226</v>
      </c>
      <c r="D34" t="s">
        <v>120</v>
      </c>
      <c r="E34" s="5">
        <f t="shared" si="30"/>
        <v>21</v>
      </c>
      <c r="F34" s="5">
        <f t="shared" si="0"/>
        <v>1</v>
      </c>
      <c r="G34" s="15"/>
      <c r="H34" s="18" t="str">
        <f t="shared" si="1"/>
        <v/>
      </c>
      <c r="I34" s="18" t="str">
        <f t="shared" si="2"/>
        <v/>
      </c>
      <c r="J34" s="18">
        <f t="shared" si="3"/>
        <v>15</v>
      </c>
      <c r="K34" s="18" t="str">
        <f t="shared" si="4"/>
        <v/>
      </c>
      <c r="L34" s="18" t="str">
        <f t="shared" si="5"/>
        <v/>
      </c>
      <c r="M34" s="18" t="str">
        <f t="shared" si="6"/>
        <v/>
      </c>
      <c r="N34" s="18" t="str">
        <f t="shared" si="7"/>
        <v/>
      </c>
      <c r="O34" s="15"/>
      <c r="P34" s="5">
        <f t="shared" si="8"/>
        <v>21</v>
      </c>
      <c r="Q34" s="18" t="str">
        <f t="shared" si="9"/>
        <v/>
      </c>
      <c r="R34" s="18" t="str">
        <f t="shared" si="10"/>
        <v/>
      </c>
      <c r="S34" s="18" t="str">
        <f t="shared" si="11"/>
        <v/>
      </c>
      <c r="T34" s="18" t="str">
        <f t="shared" si="12"/>
        <v/>
      </c>
      <c r="U34" s="18" t="str">
        <f t="shared" si="13"/>
        <v/>
      </c>
      <c r="V34" s="18" t="str">
        <f t="shared" si="14"/>
        <v/>
      </c>
      <c r="W34" s="18" t="str">
        <f t="shared" si="15"/>
        <v/>
      </c>
      <c r="X34" s="15"/>
      <c r="AC34" s="15"/>
      <c r="AH34" s="15"/>
      <c r="AI34" s="3">
        <v>15</v>
      </c>
      <c r="AJ34" s="3">
        <v>16</v>
      </c>
      <c r="AK34" s="3">
        <v>5</v>
      </c>
      <c r="AL34" s="3">
        <f>AJ34+AK34</f>
        <v>21</v>
      </c>
      <c r="AM34" s="15"/>
      <c r="AR34" s="15"/>
      <c r="AW34" s="15"/>
      <c r="BB34" s="15"/>
      <c r="BH34" s="3">
        <v>29</v>
      </c>
      <c r="BI34" s="3">
        <v>2</v>
      </c>
      <c r="BK34" s="3">
        <f t="shared" si="19"/>
        <v>0</v>
      </c>
      <c r="BL34" s="3">
        <f t="shared" si="20"/>
        <v>1</v>
      </c>
      <c r="BM34" s="3">
        <f t="shared" si="21"/>
        <v>0</v>
      </c>
      <c r="BN34" s="3">
        <f t="shared" si="22"/>
        <v>0</v>
      </c>
      <c r="BO34" s="3">
        <f t="shared" si="23"/>
        <v>0</v>
      </c>
      <c r="BP34" s="3">
        <f t="shared" si="24"/>
        <v>0</v>
      </c>
      <c r="BQ34" s="3">
        <f t="shared" si="25"/>
        <v>0</v>
      </c>
      <c r="BR34" s="3">
        <f t="shared" si="26"/>
        <v>0</v>
      </c>
      <c r="BS34" s="3">
        <f t="shared" si="27"/>
        <v>1</v>
      </c>
    </row>
    <row r="35" spans="1:71" x14ac:dyDescent="0.25">
      <c r="A35" s="5">
        <f t="shared" si="28"/>
        <v>30</v>
      </c>
      <c r="B35" t="s">
        <v>330</v>
      </c>
      <c r="C35" t="s">
        <v>331</v>
      </c>
      <c r="D35" t="s">
        <v>11</v>
      </c>
      <c r="E35" s="5">
        <f t="shared" si="30"/>
        <v>20</v>
      </c>
      <c r="F35" s="5">
        <f t="shared" si="0"/>
        <v>1</v>
      </c>
      <c r="G35" s="15"/>
      <c r="H35" s="18" t="str">
        <f t="shared" si="1"/>
        <v/>
      </c>
      <c r="I35" s="18" t="str">
        <f t="shared" si="2"/>
        <v/>
      </c>
      <c r="J35" s="18" t="str">
        <f t="shared" si="3"/>
        <v/>
      </c>
      <c r="K35" s="18">
        <f t="shared" si="4"/>
        <v>16</v>
      </c>
      <c r="L35" s="18" t="str">
        <f t="shared" si="5"/>
        <v/>
      </c>
      <c r="M35" s="18" t="str">
        <f t="shared" si="6"/>
        <v/>
      </c>
      <c r="N35" s="18" t="str">
        <f t="shared" si="7"/>
        <v/>
      </c>
      <c r="O35" s="15"/>
      <c r="P35" s="5">
        <f t="shared" si="8"/>
        <v>20</v>
      </c>
      <c r="Q35" s="18" t="str">
        <f t="shared" si="9"/>
        <v/>
      </c>
      <c r="R35" s="18" t="str">
        <f t="shared" si="10"/>
        <v/>
      </c>
      <c r="S35" s="18" t="str">
        <f t="shared" si="11"/>
        <v/>
      </c>
      <c r="T35" s="18" t="str">
        <f t="shared" si="12"/>
        <v/>
      </c>
      <c r="U35" s="18" t="str">
        <f t="shared" si="13"/>
        <v/>
      </c>
      <c r="V35" s="18" t="str">
        <f t="shared" si="14"/>
        <v/>
      </c>
      <c r="W35" s="18" t="str">
        <f t="shared" si="15"/>
        <v/>
      </c>
      <c r="X35" s="15"/>
      <c r="AC35" s="15"/>
      <c r="AH35" s="15"/>
      <c r="AM35" s="15"/>
      <c r="AN35" s="3">
        <v>16</v>
      </c>
      <c r="AO35" s="3">
        <v>15</v>
      </c>
      <c r="AP35" s="3">
        <v>5</v>
      </c>
      <c r="AQ35" s="3">
        <f>AO35+AP35</f>
        <v>20</v>
      </c>
      <c r="AR35" s="15"/>
      <c r="AW35" s="15"/>
      <c r="BB35" s="15"/>
      <c r="BH35" s="3">
        <v>30</v>
      </c>
      <c r="BI35" s="3">
        <v>1</v>
      </c>
      <c r="BK35" s="3">
        <f t="shared" si="19"/>
        <v>0</v>
      </c>
      <c r="BL35" s="3">
        <f t="shared" si="20"/>
        <v>1</v>
      </c>
      <c r="BM35" s="3">
        <f t="shared" si="21"/>
        <v>0</v>
      </c>
      <c r="BN35" s="3">
        <f t="shared" si="22"/>
        <v>0</v>
      </c>
      <c r="BO35" s="3">
        <f t="shared" si="23"/>
        <v>0</v>
      </c>
      <c r="BP35" s="3">
        <f t="shared" si="24"/>
        <v>0</v>
      </c>
      <c r="BQ35" s="3">
        <f t="shared" si="25"/>
        <v>0</v>
      </c>
      <c r="BR35" s="3">
        <f t="shared" si="26"/>
        <v>0</v>
      </c>
      <c r="BS35" s="3">
        <f t="shared" si="27"/>
        <v>1</v>
      </c>
    </row>
    <row r="36" spans="1:71" x14ac:dyDescent="0.25">
      <c r="A36" s="5">
        <f t="shared" si="28"/>
        <v>30</v>
      </c>
      <c r="B36" t="s">
        <v>372</v>
      </c>
      <c r="C36" t="s">
        <v>373</v>
      </c>
      <c r="D36" t="s">
        <v>369</v>
      </c>
      <c r="E36" s="5">
        <f t="shared" si="30"/>
        <v>20</v>
      </c>
      <c r="F36" s="5">
        <f t="shared" si="0"/>
        <v>1</v>
      </c>
      <c r="G36" s="15"/>
      <c r="H36" s="18" t="str">
        <f t="shared" si="1"/>
        <v/>
      </c>
      <c r="I36" s="18" t="str">
        <f t="shared" si="2"/>
        <v/>
      </c>
      <c r="J36" s="18" t="str">
        <f t="shared" si="3"/>
        <v/>
      </c>
      <c r="K36" s="18" t="str">
        <f t="shared" si="4"/>
        <v/>
      </c>
      <c r="L36" s="18">
        <f t="shared" si="5"/>
        <v>16</v>
      </c>
      <c r="M36" s="18" t="str">
        <f t="shared" si="6"/>
        <v/>
      </c>
      <c r="N36" s="18" t="str">
        <f t="shared" si="7"/>
        <v/>
      </c>
      <c r="O36" s="15"/>
      <c r="P36" s="5">
        <f t="shared" si="8"/>
        <v>20</v>
      </c>
      <c r="Q36" s="18" t="str">
        <f t="shared" si="9"/>
        <v/>
      </c>
      <c r="R36" s="18" t="str">
        <f t="shared" si="10"/>
        <v/>
      </c>
      <c r="S36" s="18" t="str">
        <f t="shared" si="11"/>
        <v/>
      </c>
      <c r="T36" s="18" t="str">
        <f t="shared" si="12"/>
        <v/>
      </c>
      <c r="U36" s="18" t="str">
        <f t="shared" si="13"/>
        <v/>
      </c>
      <c r="V36" s="18" t="str">
        <f t="shared" si="14"/>
        <v/>
      </c>
      <c r="W36" s="18" t="str">
        <f t="shared" si="15"/>
        <v/>
      </c>
      <c r="X36" s="15"/>
      <c r="AC36" s="15"/>
      <c r="AH36" s="15"/>
      <c r="AM36" s="15"/>
      <c r="AR36" s="15"/>
      <c r="AS36" s="3">
        <v>16</v>
      </c>
      <c r="AT36" s="3">
        <v>15</v>
      </c>
      <c r="AU36" s="3">
        <f>5</f>
        <v>5</v>
      </c>
      <c r="AV36" s="3">
        <f>AT36+AU36</f>
        <v>20</v>
      </c>
      <c r="AW36" s="15"/>
      <c r="BB36" s="15"/>
      <c r="BH36" s="3">
        <v>31</v>
      </c>
      <c r="BK36" s="3">
        <f t="shared" si="19"/>
        <v>0</v>
      </c>
      <c r="BL36" s="3">
        <f t="shared" si="20"/>
        <v>1</v>
      </c>
      <c r="BM36" s="3">
        <f t="shared" si="21"/>
        <v>0</v>
      </c>
      <c r="BN36" s="3">
        <f t="shared" si="22"/>
        <v>0</v>
      </c>
      <c r="BO36" s="3">
        <f t="shared" si="23"/>
        <v>0</v>
      </c>
      <c r="BP36" s="3">
        <f t="shared" si="24"/>
        <v>0</v>
      </c>
      <c r="BQ36" s="3">
        <f t="shared" si="25"/>
        <v>0</v>
      </c>
      <c r="BR36" s="3">
        <f t="shared" si="26"/>
        <v>0</v>
      </c>
      <c r="BS36" s="3">
        <f t="shared" si="27"/>
        <v>1</v>
      </c>
    </row>
    <row r="37" spans="1:71" x14ac:dyDescent="0.25">
      <c r="A37" s="5">
        <f t="shared" si="28"/>
        <v>32</v>
      </c>
      <c r="B37" t="s">
        <v>332</v>
      </c>
      <c r="C37" t="s">
        <v>333</v>
      </c>
      <c r="D37" t="s">
        <v>11</v>
      </c>
      <c r="E37" s="5">
        <f t="shared" si="30"/>
        <v>19</v>
      </c>
      <c r="F37" s="5">
        <f t="shared" si="0"/>
        <v>1</v>
      </c>
      <c r="G37" s="15"/>
      <c r="H37" s="18" t="str">
        <f t="shared" si="1"/>
        <v/>
      </c>
      <c r="I37" s="18" t="str">
        <f t="shared" si="2"/>
        <v/>
      </c>
      <c r="J37" s="18" t="str">
        <f t="shared" si="3"/>
        <v/>
      </c>
      <c r="K37" s="18">
        <f t="shared" si="4"/>
        <v>17</v>
      </c>
      <c r="L37" s="18" t="str">
        <f t="shared" si="5"/>
        <v/>
      </c>
      <c r="M37" s="18" t="str">
        <f t="shared" si="6"/>
        <v/>
      </c>
      <c r="N37" s="18" t="str">
        <f t="shared" si="7"/>
        <v/>
      </c>
      <c r="O37" s="15"/>
      <c r="P37" s="5">
        <f t="shared" si="8"/>
        <v>19</v>
      </c>
      <c r="Q37" s="18" t="str">
        <f t="shared" si="9"/>
        <v/>
      </c>
      <c r="R37" s="18" t="str">
        <f t="shared" si="10"/>
        <v/>
      </c>
      <c r="S37" s="18" t="str">
        <f t="shared" si="11"/>
        <v/>
      </c>
      <c r="T37" s="18" t="str">
        <f t="shared" si="12"/>
        <v/>
      </c>
      <c r="U37" s="18" t="str">
        <f t="shared" si="13"/>
        <v/>
      </c>
      <c r="V37" s="18" t="str">
        <f t="shared" si="14"/>
        <v/>
      </c>
      <c r="W37" s="18" t="str">
        <f t="shared" si="15"/>
        <v/>
      </c>
      <c r="X37" s="15"/>
      <c r="AC37" s="15"/>
      <c r="AH37" s="15"/>
      <c r="AM37" s="15"/>
      <c r="AN37" s="3">
        <v>17</v>
      </c>
      <c r="AO37" s="3">
        <v>14</v>
      </c>
      <c r="AP37" s="3">
        <v>5</v>
      </c>
      <c r="AQ37" s="3">
        <f>AO37+AP37</f>
        <v>19</v>
      </c>
      <c r="AR37" s="15"/>
      <c r="AW37" s="15"/>
      <c r="BB37" s="15"/>
      <c r="BH37" s="3">
        <v>32</v>
      </c>
      <c r="BK37" s="3">
        <f t="shared" si="19"/>
        <v>0</v>
      </c>
      <c r="BL37" s="3">
        <f t="shared" si="20"/>
        <v>1</v>
      </c>
      <c r="BM37" s="3">
        <f t="shared" si="21"/>
        <v>0</v>
      </c>
      <c r="BN37" s="3">
        <f t="shared" si="22"/>
        <v>0</v>
      </c>
      <c r="BO37" s="3">
        <f t="shared" si="23"/>
        <v>0</v>
      </c>
      <c r="BP37" s="3">
        <f t="shared" si="24"/>
        <v>0</v>
      </c>
      <c r="BQ37" s="3">
        <f t="shared" si="25"/>
        <v>0</v>
      </c>
      <c r="BR37" s="3">
        <f t="shared" si="26"/>
        <v>0</v>
      </c>
      <c r="BS37" s="3">
        <f t="shared" si="27"/>
        <v>1</v>
      </c>
    </row>
    <row r="38" spans="1:71" x14ac:dyDescent="0.25">
      <c r="A38" s="5">
        <f t="shared" si="28"/>
        <v>33</v>
      </c>
      <c r="B38" t="s">
        <v>334</v>
      </c>
      <c r="C38" t="s">
        <v>335</v>
      </c>
      <c r="D38" t="s">
        <v>310</v>
      </c>
      <c r="E38" s="5">
        <f t="shared" si="30"/>
        <v>16</v>
      </c>
      <c r="F38" s="5">
        <f t="shared" si="0"/>
        <v>1</v>
      </c>
      <c r="G38" s="15"/>
      <c r="H38" s="18" t="str">
        <f t="shared" si="1"/>
        <v/>
      </c>
      <c r="I38" s="18" t="str">
        <f t="shared" si="2"/>
        <v/>
      </c>
      <c r="J38" s="18" t="str">
        <f t="shared" si="3"/>
        <v/>
      </c>
      <c r="K38" s="18">
        <f t="shared" si="4"/>
        <v>20</v>
      </c>
      <c r="L38" s="18" t="str">
        <f t="shared" si="5"/>
        <v/>
      </c>
      <c r="M38" s="18" t="str">
        <f t="shared" si="6"/>
        <v/>
      </c>
      <c r="N38" s="18" t="str">
        <f t="shared" si="7"/>
        <v/>
      </c>
      <c r="O38" s="15"/>
      <c r="P38" s="5">
        <f t="shared" si="8"/>
        <v>16</v>
      </c>
      <c r="Q38" s="18" t="str">
        <f t="shared" si="9"/>
        <v/>
      </c>
      <c r="R38" s="18" t="str">
        <f t="shared" si="10"/>
        <v/>
      </c>
      <c r="S38" s="18" t="str">
        <f t="shared" si="11"/>
        <v/>
      </c>
      <c r="T38" s="18" t="str">
        <f t="shared" si="12"/>
        <v/>
      </c>
      <c r="U38" s="18" t="str">
        <f t="shared" si="13"/>
        <v/>
      </c>
      <c r="V38" s="18" t="str">
        <f t="shared" si="14"/>
        <v/>
      </c>
      <c r="W38" s="18" t="str">
        <f t="shared" si="15"/>
        <v/>
      </c>
      <c r="X38" s="15"/>
      <c r="AC38" s="15"/>
      <c r="AH38" s="15"/>
      <c r="AM38" s="15"/>
      <c r="AN38" s="3">
        <v>20</v>
      </c>
      <c r="AO38" s="3">
        <v>11</v>
      </c>
      <c r="AP38" s="3">
        <v>5</v>
      </c>
      <c r="AQ38" s="3">
        <f>AO38+AP38</f>
        <v>16</v>
      </c>
      <c r="AR38" s="15"/>
      <c r="AW38" s="15"/>
      <c r="BB38" s="15"/>
      <c r="BH38" s="3">
        <v>33</v>
      </c>
      <c r="BK38" s="3">
        <f t="shared" si="19"/>
        <v>0</v>
      </c>
      <c r="BL38" s="3">
        <f t="shared" si="20"/>
        <v>1</v>
      </c>
      <c r="BM38" s="3">
        <f t="shared" si="21"/>
        <v>0</v>
      </c>
      <c r="BN38" s="3">
        <f t="shared" si="22"/>
        <v>0</v>
      </c>
      <c r="BO38" s="3">
        <f t="shared" si="23"/>
        <v>0</v>
      </c>
      <c r="BP38" s="3">
        <f t="shared" si="24"/>
        <v>0</v>
      </c>
      <c r="BQ38" s="3">
        <f t="shared" si="25"/>
        <v>0</v>
      </c>
      <c r="BR38" s="3">
        <f t="shared" si="26"/>
        <v>0</v>
      </c>
      <c r="BS38" s="3">
        <f t="shared" si="27"/>
        <v>1</v>
      </c>
    </row>
    <row r="39" spans="1:71" x14ac:dyDescent="0.25">
      <c r="A39" s="5">
        <f t="shared" si="28"/>
        <v>34</v>
      </c>
      <c r="B39" t="s">
        <v>336</v>
      </c>
      <c r="C39" t="s">
        <v>337</v>
      </c>
      <c r="D39" t="s">
        <v>11</v>
      </c>
      <c r="E39" s="5">
        <f t="shared" si="30"/>
        <v>15</v>
      </c>
      <c r="F39" s="5">
        <f t="shared" si="0"/>
        <v>1</v>
      </c>
      <c r="G39" s="15"/>
      <c r="H39" s="18" t="str">
        <f t="shared" si="1"/>
        <v/>
      </c>
      <c r="I39" s="18" t="str">
        <f t="shared" si="2"/>
        <v/>
      </c>
      <c r="J39" s="18" t="str">
        <f t="shared" si="3"/>
        <v/>
      </c>
      <c r="K39" s="18">
        <f t="shared" si="4"/>
        <v>21</v>
      </c>
      <c r="L39" s="18" t="str">
        <f t="shared" si="5"/>
        <v/>
      </c>
      <c r="M39" s="18" t="str">
        <f t="shared" si="6"/>
        <v/>
      </c>
      <c r="N39" s="18" t="str">
        <f t="shared" si="7"/>
        <v/>
      </c>
      <c r="O39" s="15"/>
      <c r="P39" s="5">
        <f t="shared" si="8"/>
        <v>15</v>
      </c>
      <c r="Q39" s="18" t="str">
        <f t="shared" si="9"/>
        <v/>
      </c>
      <c r="R39" s="18" t="str">
        <f t="shared" si="10"/>
        <v/>
      </c>
      <c r="S39" s="18" t="str">
        <f t="shared" si="11"/>
        <v/>
      </c>
      <c r="T39" s="18" t="str">
        <f t="shared" si="12"/>
        <v/>
      </c>
      <c r="U39" s="18" t="str">
        <f t="shared" si="13"/>
        <v/>
      </c>
      <c r="V39" s="18" t="str">
        <f t="shared" si="14"/>
        <v/>
      </c>
      <c r="W39" s="18" t="str">
        <f t="shared" si="15"/>
        <v/>
      </c>
      <c r="X39" s="15"/>
      <c r="AC39" s="15"/>
      <c r="AH39" s="15"/>
      <c r="AM39" s="15"/>
      <c r="AN39" s="3">
        <v>21</v>
      </c>
      <c r="AO39" s="3">
        <v>10</v>
      </c>
      <c r="AP39" s="3">
        <v>5</v>
      </c>
      <c r="AQ39" s="3">
        <f>AO39+AP39</f>
        <v>15</v>
      </c>
      <c r="AR39" s="15"/>
      <c r="AW39" s="15"/>
      <c r="BB39" s="15"/>
      <c r="BH39" s="3">
        <v>34</v>
      </c>
      <c r="BK39" s="3">
        <f t="shared" si="19"/>
        <v>0</v>
      </c>
      <c r="BL39" s="3">
        <f t="shared" si="20"/>
        <v>1</v>
      </c>
      <c r="BM39" s="3">
        <f t="shared" si="21"/>
        <v>0</v>
      </c>
      <c r="BN39" s="3">
        <f t="shared" si="22"/>
        <v>0</v>
      </c>
      <c r="BO39" s="3">
        <f t="shared" si="23"/>
        <v>0</v>
      </c>
      <c r="BP39" s="3">
        <f t="shared" si="24"/>
        <v>0</v>
      </c>
      <c r="BQ39" s="3">
        <f t="shared" si="25"/>
        <v>0</v>
      </c>
      <c r="BR39" s="3">
        <f t="shared" si="26"/>
        <v>0</v>
      </c>
      <c r="BS39" s="3">
        <f t="shared" si="27"/>
        <v>1</v>
      </c>
    </row>
    <row r="40" spans="1:71" x14ac:dyDescent="0.25">
      <c r="A40" s="5">
        <f t="shared" si="28"/>
        <v>35</v>
      </c>
      <c r="B40" t="s">
        <v>175</v>
      </c>
      <c r="C40" t="s">
        <v>139</v>
      </c>
      <c r="D40" t="s">
        <v>250</v>
      </c>
      <c r="E40" s="5">
        <f t="shared" si="30"/>
        <v>5</v>
      </c>
      <c r="F40" s="5">
        <f t="shared" si="0"/>
        <v>1</v>
      </c>
      <c r="G40" s="15"/>
      <c r="H40" s="18" t="str">
        <f t="shared" si="1"/>
        <v>DSQ</v>
      </c>
      <c r="I40" s="18" t="str">
        <f t="shared" si="2"/>
        <v/>
      </c>
      <c r="J40" s="18" t="str">
        <f t="shared" si="3"/>
        <v/>
      </c>
      <c r="K40" s="18" t="str">
        <f t="shared" si="4"/>
        <v/>
      </c>
      <c r="L40" s="18" t="str">
        <f t="shared" si="5"/>
        <v/>
      </c>
      <c r="M40" s="18" t="str">
        <f t="shared" si="6"/>
        <v/>
      </c>
      <c r="N40" s="18" t="str">
        <f t="shared" si="7"/>
        <v/>
      </c>
      <c r="O40" s="15"/>
      <c r="P40" s="5">
        <f t="shared" si="8"/>
        <v>5</v>
      </c>
      <c r="Q40" s="18" t="str">
        <f t="shared" si="9"/>
        <v/>
      </c>
      <c r="R40" s="18" t="str">
        <f t="shared" si="10"/>
        <v/>
      </c>
      <c r="S40" s="18" t="str">
        <f t="shared" si="11"/>
        <v/>
      </c>
      <c r="T40" s="18" t="str">
        <f t="shared" si="12"/>
        <v/>
      </c>
      <c r="U40" s="18" t="str">
        <f t="shared" si="13"/>
        <v/>
      </c>
      <c r="V40" s="18" t="str">
        <f t="shared" si="14"/>
        <v/>
      </c>
      <c r="W40" s="18" t="str">
        <f t="shared" si="15"/>
        <v/>
      </c>
      <c r="X40" s="15"/>
      <c r="Y40" s="3" t="s">
        <v>56</v>
      </c>
      <c r="Z40" s="3">
        <v>0</v>
      </c>
      <c r="AA40" s="3">
        <v>5</v>
      </c>
      <c r="AB40" s="3">
        <v>5</v>
      </c>
      <c r="AC40" s="15"/>
      <c r="AH40" s="15"/>
      <c r="AM40" s="15"/>
      <c r="AR40" s="15"/>
      <c r="AW40" s="15"/>
      <c r="BB40" s="15"/>
      <c r="BH40" s="3">
        <v>35</v>
      </c>
      <c r="BK40" s="3">
        <f t="shared" si="19"/>
        <v>0</v>
      </c>
      <c r="BL40" s="3">
        <f t="shared" si="20"/>
        <v>1</v>
      </c>
      <c r="BM40" s="3">
        <f t="shared" si="21"/>
        <v>0</v>
      </c>
      <c r="BN40" s="3">
        <f t="shared" si="22"/>
        <v>0</v>
      </c>
      <c r="BO40" s="3">
        <f t="shared" si="23"/>
        <v>0</v>
      </c>
      <c r="BP40" s="3">
        <f t="shared" si="24"/>
        <v>0</v>
      </c>
      <c r="BQ40" s="3">
        <f t="shared" si="25"/>
        <v>0</v>
      </c>
      <c r="BR40" s="3">
        <f t="shared" si="26"/>
        <v>0</v>
      </c>
      <c r="BS40" s="3">
        <f t="shared" si="27"/>
        <v>1</v>
      </c>
    </row>
    <row r="41" spans="1:71" x14ac:dyDescent="0.25">
      <c r="A41" s="5">
        <f t="shared" si="28"/>
        <v>35</v>
      </c>
      <c r="B41" t="s">
        <v>177</v>
      </c>
      <c r="C41" t="s">
        <v>137</v>
      </c>
      <c r="D41" t="s">
        <v>55</v>
      </c>
      <c r="E41" s="5">
        <f t="shared" si="30"/>
        <v>5</v>
      </c>
      <c r="F41" s="5">
        <f t="shared" si="0"/>
        <v>1</v>
      </c>
      <c r="G41" s="15"/>
      <c r="H41" s="18" t="str">
        <f t="shared" si="1"/>
        <v>DSQ</v>
      </c>
      <c r="I41" s="18" t="str">
        <f t="shared" si="2"/>
        <v/>
      </c>
      <c r="J41" s="18" t="str">
        <f t="shared" si="3"/>
        <v/>
      </c>
      <c r="K41" s="18" t="str">
        <f t="shared" si="4"/>
        <v/>
      </c>
      <c r="L41" s="18" t="str">
        <f t="shared" si="5"/>
        <v/>
      </c>
      <c r="M41" s="18" t="str">
        <f t="shared" si="6"/>
        <v/>
      </c>
      <c r="N41" s="18" t="str">
        <f t="shared" si="7"/>
        <v/>
      </c>
      <c r="O41" s="15"/>
      <c r="P41" s="5">
        <f t="shared" si="8"/>
        <v>5</v>
      </c>
      <c r="Q41" s="18" t="str">
        <f t="shared" si="9"/>
        <v/>
      </c>
      <c r="R41" s="18" t="str">
        <f t="shared" si="10"/>
        <v/>
      </c>
      <c r="S41" s="18" t="str">
        <f t="shared" si="11"/>
        <v/>
      </c>
      <c r="T41" s="18" t="str">
        <f t="shared" si="12"/>
        <v/>
      </c>
      <c r="U41" s="18" t="str">
        <f t="shared" si="13"/>
        <v/>
      </c>
      <c r="V41" s="18" t="str">
        <f t="shared" si="14"/>
        <v/>
      </c>
      <c r="W41" s="18" t="str">
        <f t="shared" si="15"/>
        <v/>
      </c>
      <c r="X41" s="15"/>
      <c r="Y41" s="3" t="s">
        <v>56</v>
      </c>
      <c r="Z41" s="3">
        <v>0</v>
      </c>
      <c r="AA41" s="3">
        <v>5</v>
      </c>
      <c r="AB41" s="3">
        <v>5</v>
      </c>
      <c r="AC41" s="15"/>
      <c r="AH41" s="15"/>
      <c r="AM41" s="15"/>
      <c r="AR41" s="15"/>
      <c r="AW41" s="15"/>
      <c r="BB41" s="15"/>
      <c r="BH41" s="3">
        <v>36</v>
      </c>
      <c r="BK41" s="3">
        <f t="shared" si="19"/>
        <v>0</v>
      </c>
      <c r="BL41" s="3">
        <f t="shared" si="20"/>
        <v>1</v>
      </c>
      <c r="BM41" s="3">
        <f t="shared" si="21"/>
        <v>0</v>
      </c>
      <c r="BN41" s="3">
        <f t="shared" si="22"/>
        <v>0</v>
      </c>
      <c r="BO41" s="3">
        <f t="shared" si="23"/>
        <v>0</v>
      </c>
      <c r="BP41" s="3">
        <f t="shared" si="24"/>
        <v>0</v>
      </c>
      <c r="BQ41" s="3">
        <f t="shared" si="25"/>
        <v>0</v>
      </c>
      <c r="BR41" s="3">
        <f t="shared" si="26"/>
        <v>0</v>
      </c>
      <c r="BS41" s="3">
        <f t="shared" si="27"/>
        <v>1</v>
      </c>
    </row>
    <row r="42" spans="1:71" x14ac:dyDescent="0.25">
      <c r="A42" s="5">
        <f t="shared" si="28"/>
        <v>35</v>
      </c>
      <c r="B42" t="s">
        <v>178</v>
      </c>
      <c r="C42" t="s">
        <v>137</v>
      </c>
      <c r="D42" t="s">
        <v>247</v>
      </c>
      <c r="E42" s="5">
        <f t="shared" si="30"/>
        <v>5</v>
      </c>
      <c r="F42" s="5">
        <f t="shared" si="0"/>
        <v>1</v>
      </c>
      <c r="G42" s="15"/>
      <c r="H42" s="18" t="str">
        <f t="shared" si="1"/>
        <v>DSQ</v>
      </c>
      <c r="I42" s="18" t="str">
        <f t="shared" si="2"/>
        <v/>
      </c>
      <c r="J42" s="18" t="str">
        <f t="shared" si="3"/>
        <v/>
      </c>
      <c r="K42" s="18" t="str">
        <f t="shared" si="4"/>
        <v/>
      </c>
      <c r="L42" s="18" t="str">
        <f t="shared" si="5"/>
        <v/>
      </c>
      <c r="M42" s="18" t="str">
        <f t="shared" si="6"/>
        <v/>
      </c>
      <c r="N42" s="18" t="str">
        <f t="shared" si="7"/>
        <v/>
      </c>
      <c r="O42" s="15"/>
      <c r="P42" s="5">
        <f t="shared" si="8"/>
        <v>5</v>
      </c>
      <c r="Q42" s="18" t="str">
        <f t="shared" si="9"/>
        <v/>
      </c>
      <c r="R42" s="18" t="str">
        <f t="shared" si="10"/>
        <v/>
      </c>
      <c r="S42" s="18" t="str">
        <f t="shared" si="11"/>
        <v/>
      </c>
      <c r="T42" s="18" t="str">
        <f t="shared" si="12"/>
        <v/>
      </c>
      <c r="U42" s="18" t="str">
        <f t="shared" si="13"/>
        <v/>
      </c>
      <c r="V42" s="18" t="str">
        <f t="shared" si="14"/>
        <v/>
      </c>
      <c r="W42" s="18" t="str">
        <f t="shared" si="15"/>
        <v/>
      </c>
      <c r="X42" s="15"/>
      <c r="Y42" s="3" t="s">
        <v>56</v>
      </c>
      <c r="Z42" s="3">
        <v>0</v>
      </c>
      <c r="AA42" s="3">
        <v>5</v>
      </c>
      <c r="AB42" s="3">
        <v>5</v>
      </c>
      <c r="AC42" s="15"/>
      <c r="AH42" s="15"/>
      <c r="AM42" s="15"/>
      <c r="AR42" s="15"/>
      <c r="AW42" s="15"/>
      <c r="BB42" s="15"/>
      <c r="BH42" s="3">
        <v>37</v>
      </c>
      <c r="BK42" s="3">
        <f t="shared" si="19"/>
        <v>0</v>
      </c>
      <c r="BL42" s="3">
        <f t="shared" si="20"/>
        <v>1</v>
      </c>
      <c r="BM42" s="3">
        <f t="shared" si="21"/>
        <v>0</v>
      </c>
      <c r="BN42" s="3">
        <f t="shared" si="22"/>
        <v>0</v>
      </c>
      <c r="BO42" s="3">
        <f t="shared" si="23"/>
        <v>0</v>
      </c>
      <c r="BP42" s="3">
        <f t="shared" si="24"/>
        <v>0</v>
      </c>
      <c r="BQ42" s="3">
        <f t="shared" si="25"/>
        <v>0</v>
      </c>
      <c r="BR42" s="3">
        <f t="shared" si="26"/>
        <v>0</v>
      </c>
      <c r="BS42" s="3">
        <f t="shared" si="27"/>
        <v>1</v>
      </c>
    </row>
    <row r="43" spans="1:71" x14ac:dyDescent="0.25">
      <c r="A43" s="5">
        <f t="shared" si="28"/>
        <v>35</v>
      </c>
      <c r="B43" t="s">
        <v>338</v>
      </c>
      <c r="C43" t="s">
        <v>339</v>
      </c>
      <c r="D43" t="s">
        <v>11</v>
      </c>
      <c r="E43" s="5">
        <f t="shared" si="30"/>
        <v>5</v>
      </c>
      <c r="F43" s="5">
        <f t="shared" si="0"/>
        <v>1</v>
      </c>
      <c r="G43" s="15"/>
      <c r="H43" s="18" t="str">
        <f t="shared" si="1"/>
        <v/>
      </c>
      <c r="I43" s="18" t="str">
        <f t="shared" si="2"/>
        <v/>
      </c>
      <c r="J43" s="18" t="str">
        <f t="shared" si="3"/>
        <v/>
      </c>
      <c r="K43" s="18" t="str">
        <f t="shared" si="4"/>
        <v>DNF</v>
      </c>
      <c r="L43" s="18" t="str">
        <f t="shared" si="5"/>
        <v/>
      </c>
      <c r="M43" s="18" t="str">
        <f t="shared" si="6"/>
        <v/>
      </c>
      <c r="N43" s="18" t="str">
        <f t="shared" si="7"/>
        <v/>
      </c>
      <c r="O43" s="15"/>
      <c r="P43" s="5">
        <f t="shared" si="8"/>
        <v>5</v>
      </c>
      <c r="Q43" s="18" t="str">
        <f t="shared" si="9"/>
        <v/>
      </c>
      <c r="R43" s="18" t="str">
        <f t="shared" si="10"/>
        <v/>
      </c>
      <c r="S43" s="18" t="str">
        <f t="shared" si="11"/>
        <v/>
      </c>
      <c r="T43" s="18" t="str">
        <f t="shared" si="12"/>
        <v/>
      </c>
      <c r="U43" s="18" t="str">
        <f t="shared" si="13"/>
        <v/>
      </c>
      <c r="V43" s="18" t="str">
        <f t="shared" si="14"/>
        <v/>
      </c>
      <c r="W43" s="18" t="str">
        <f t="shared" si="15"/>
        <v/>
      </c>
      <c r="X43" s="15"/>
      <c r="AC43" s="15"/>
      <c r="AH43" s="15"/>
      <c r="AM43" s="15"/>
      <c r="AN43" s="3" t="s">
        <v>126</v>
      </c>
      <c r="AO43" s="3">
        <v>0</v>
      </c>
      <c r="AP43" s="3">
        <v>5</v>
      </c>
      <c r="AQ43" s="3">
        <f>AO43+AP43</f>
        <v>5</v>
      </c>
      <c r="AR43" s="15"/>
      <c r="AW43" s="15"/>
      <c r="BB43" s="15"/>
      <c r="BH43" s="3">
        <v>38</v>
      </c>
      <c r="BK43" s="3">
        <f t="shared" si="19"/>
        <v>0</v>
      </c>
      <c r="BL43" s="3">
        <f t="shared" si="20"/>
        <v>1</v>
      </c>
      <c r="BM43" s="3">
        <f t="shared" si="21"/>
        <v>0</v>
      </c>
      <c r="BN43" s="3">
        <f t="shared" si="22"/>
        <v>0</v>
      </c>
      <c r="BO43" s="3">
        <f t="shared" si="23"/>
        <v>0</v>
      </c>
      <c r="BP43" s="3">
        <f t="shared" si="24"/>
        <v>0</v>
      </c>
      <c r="BQ43" s="3">
        <f t="shared" si="25"/>
        <v>0</v>
      </c>
      <c r="BR43" s="3">
        <f t="shared" si="26"/>
        <v>0</v>
      </c>
      <c r="BS43" s="3">
        <f t="shared" si="27"/>
        <v>1</v>
      </c>
    </row>
    <row r="44" spans="1:71" x14ac:dyDescent="0.25">
      <c r="A44" s="5">
        <f t="shared" si="28"/>
        <v>39</v>
      </c>
      <c r="E44" s="5">
        <f t="shared" si="30"/>
        <v>0</v>
      </c>
      <c r="F44" s="5">
        <f t="shared" si="0"/>
        <v>0</v>
      </c>
      <c r="G44" s="15"/>
      <c r="H44" s="18" t="str">
        <f t="shared" si="1"/>
        <v/>
      </c>
      <c r="I44" s="18" t="str">
        <f t="shared" si="2"/>
        <v/>
      </c>
      <c r="J44" s="18" t="str">
        <f t="shared" si="3"/>
        <v/>
      </c>
      <c r="K44" s="18" t="str">
        <f t="shared" si="4"/>
        <v/>
      </c>
      <c r="L44" s="18" t="str">
        <f t="shared" si="5"/>
        <v/>
      </c>
      <c r="M44" s="18" t="str">
        <f t="shared" si="6"/>
        <v/>
      </c>
      <c r="N44" s="18" t="str">
        <f t="shared" si="7"/>
        <v/>
      </c>
      <c r="O44" s="15"/>
      <c r="P44" s="5">
        <f t="shared" si="8"/>
        <v>0</v>
      </c>
      <c r="Q44" s="18" t="str">
        <f t="shared" si="9"/>
        <v/>
      </c>
      <c r="R44" s="18" t="str">
        <f t="shared" si="10"/>
        <v/>
      </c>
      <c r="S44" s="18" t="str">
        <f t="shared" si="11"/>
        <v/>
      </c>
      <c r="T44" s="18" t="str">
        <f t="shared" si="12"/>
        <v/>
      </c>
      <c r="U44" s="18" t="str">
        <f t="shared" si="13"/>
        <v/>
      </c>
      <c r="V44" s="18" t="str">
        <f t="shared" si="14"/>
        <v/>
      </c>
      <c r="W44" s="18" t="str">
        <f t="shared" si="15"/>
        <v/>
      </c>
      <c r="X44" s="15"/>
      <c r="AC44" s="15"/>
      <c r="AH44" s="15"/>
      <c r="AM44" s="15"/>
      <c r="AR44" s="15"/>
      <c r="AW44" s="15"/>
      <c r="BB44" s="15"/>
      <c r="BH44" s="3">
        <v>39</v>
      </c>
      <c r="BK44" s="3">
        <f t="shared" si="19"/>
        <v>0</v>
      </c>
      <c r="BL44" s="3">
        <f t="shared" si="20"/>
        <v>0</v>
      </c>
      <c r="BM44" s="3">
        <f t="shared" si="21"/>
        <v>0</v>
      </c>
      <c r="BN44" s="3">
        <f t="shared" si="22"/>
        <v>0</v>
      </c>
      <c r="BO44" s="3">
        <f t="shared" si="23"/>
        <v>0</v>
      </c>
      <c r="BP44" s="3">
        <f t="shared" si="24"/>
        <v>0</v>
      </c>
      <c r="BQ44" s="3">
        <f t="shared" si="25"/>
        <v>0</v>
      </c>
      <c r="BR44" s="3">
        <f t="shared" si="26"/>
        <v>0</v>
      </c>
      <c r="BS44" s="3">
        <f t="shared" si="27"/>
        <v>0</v>
      </c>
    </row>
    <row r="45" spans="1:71" x14ac:dyDescent="0.25">
      <c r="A45" s="5">
        <f t="shared" si="28"/>
        <v>39</v>
      </c>
      <c r="E45" s="5">
        <f t="shared" ref="E45" si="31">P45</f>
        <v>0</v>
      </c>
      <c r="F45" s="5">
        <f t="shared" ref="F45" si="32">COUNT(AA45,AF45,AK45,AP45,AU45,AZ45,BE45)</f>
        <v>0</v>
      </c>
      <c r="G45" s="15"/>
      <c r="H45" s="18" t="str">
        <f t="shared" ref="H45" si="33">IF(Y45="","",Y45)</f>
        <v/>
      </c>
      <c r="I45" s="18" t="str">
        <f t="shared" ref="I45" si="34">IF(AD45="","",AD45)</f>
        <v/>
      </c>
      <c r="J45" s="18" t="str">
        <f t="shared" ref="J45" si="35">IF(AI45="","",AI45)</f>
        <v/>
      </c>
      <c r="K45" s="18" t="str">
        <f t="shared" ref="K45" si="36">IF(AN45="","",AN45)</f>
        <v/>
      </c>
      <c r="L45" s="18" t="str">
        <f t="shared" ref="L45" si="37">IF(AS45="","",AS45)</f>
        <v/>
      </c>
      <c r="M45" s="18" t="str">
        <f t="shared" ref="M45" si="38">IF(AX45="","",AX45)</f>
        <v/>
      </c>
      <c r="N45" s="18" t="str">
        <f t="shared" ref="N45:N53" si="39">IF(BC45="","",BC45)</f>
        <v/>
      </c>
      <c r="O45" s="15"/>
      <c r="P45" s="5">
        <f t="shared" ref="P45" si="40">AB45+AG45+AL45+AQ45+AV45+BA45+BF45</f>
        <v>0</v>
      </c>
      <c r="Q45" s="18" t="str">
        <f t="shared" ref="Q45:Q53" si="41">IF($F45&gt;=5,IF(Z45="","",Z45),"")</f>
        <v/>
      </c>
      <c r="R45" s="18" t="str">
        <f t="shared" ref="R45:R53" si="42">IF($F45&gt;=5,IF(AE45="","",AE45),"")</f>
        <v/>
      </c>
      <c r="S45" s="18" t="str">
        <f t="shared" ref="S45:S53" si="43">IF($F45&gt;=5,IF(AJ45="","",AJ45),"")</f>
        <v/>
      </c>
      <c r="T45" s="18" t="str">
        <f t="shared" ref="T45:T53" si="44">IF($F45&gt;=5,IF(AO45="","",AO45),"")</f>
        <v/>
      </c>
      <c r="U45" s="18" t="str">
        <f t="shared" ref="U45:U53" si="45">IF($F45&gt;=5,IF(AT45="","",AT45),"")</f>
        <v/>
      </c>
      <c r="V45" s="18" t="str">
        <f t="shared" ref="V45:V53" si="46">IF($F45&gt;=5,IF(AY45="","",AY45),"")</f>
        <v/>
      </c>
      <c r="W45" s="18" t="str">
        <f t="shared" ref="W45:W53" si="47">IF($F45&gt;=5,IF(BD45="","",BD45),"")</f>
        <v/>
      </c>
      <c r="X45" s="15"/>
      <c r="AC45" s="15"/>
      <c r="AH45" s="15"/>
      <c r="AM45" s="15"/>
      <c r="AR45" s="15"/>
      <c r="AW45" s="15"/>
      <c r="BB45" s="15"/>
      <c r="BH45" s="3">
        <v>40</v>
      </c>
      <c r="BK45" s="3">
        <f t="shared" si="19"/>
        <v>0</v>
      </c>
      <c r="BL45" s="3">
        <f t="shared" si="20"/>
        <v>0</v>
      </c>
      <c r="BM45" s="3">
        <f t="shared" si="21"/>
        <v>0</v>
      </c>
      <c r="BN45" s="3">
        <f t="shared" si="22"/>
        <v>0</v>
      </c>
      <c r="BO45" s="3">
        <f t="shared" si="23"/>
        <v>0</v>
      </c>
      <c r="BP45" s="3">
        <f t="shared" si="24"/>
        <v>0</v>
      </c>
      <c r="BQ45" s="3">
        <f t="shared" si="25"/>
        <v>0</v>
      </c>
      <c r="BR45" s="3">
        <f t="shared" si="26"/>
        <v>0</v>
      </c>
      <c r="BS45" s="3">
        <f t="shared" si="27"/>
        <v>0</v>
      </c>
    </row>
    <row r="46" spans="1:71" x14ac:dyDescent="0.25">
      <c r="A46" s="5">
        <f t="shared" si="28"/>
        <v>39</v>
      </c>
      <c r="E46" s="5">
        <f t="shared" ref="E46:E52" si="48">P46</f>
        <v>0</v>
      </c>
      <c r="F46" s="5">
        <f t="shared" ref="F46:F53" si="49">COUNT(AA46,AF46,AK46,AP46,AU46,AZ46,BE46)</f>
        <v>0</v>
      </c>
      <c r="G46" s="15"/>
      <c r="H46" s="18" t="str">
        <f t="shared" ref="H46:H53" si="50">IF(Y46="","",Y46)</f>
        <v/>
      </c>
      <c r="I46" s="18" t="str">
        <f t="shared" ref="I46:I53" si="51">IF(AD46="","",AD46)</f>
        <v/>
      </c>
      <c r="J46" s="18" t="str">
        <f t="shared" ref="J46:J53" si="52">IF(AI46="","",AI46)</f>
        <v/>
      </c>
      <c r="K46" s="18" t="str">
        <f t="shared" ref="K46:K53" si="53">IF(AN46="","",AN46)</f>
        <v/>
      </c>
      <c r="L46" s="18" t="str">
        <f t="shared" ref="L46:L53" si="54">IF(AS46="","",AS46)</f>
        <v/>
      </c>
      <c r="M46" s="18" t="str">
        <f t="shared" ref="M46:M53" si="55">IF(AX46="","",AX46)</f>
        <v/>
      </c>
      <c r="N46" s="18" t="str">
        <f t="shared" si="39"/>
        <v/>
      </c>
      <c r="O46" s="15"/>
      <c r="P46" s="5">
        <f t="shared" ref="P46:P53" si="56">AB46+AG46+AL46+AQ46+AV46+BA46+BF46</f>
        <v>0</v>
      </c>
      <c r="Q46" s="18" t="str">
        <f t="shared" si="41"/>
        <v/>
      </c>
      <c r="R46" s="18" t="str">
        <f t="shared" si="42"/>
        <v/>
      </c>
      <c r="S46" s="18" t="str">
        <f t="shared" si="43"/>
        <v/>
      </c>
      <c r="T46" s="18" t="str">
        <f t="shared" si="44"/>
        <v/>
      </c>
      <c r="U46" s="18" t="str">
        <f t="shared" si="45"/>
        <v/>
      </c>
      <c r="V46" s="18" t="str">
        <f t="shared" si="46"/>
        <v/>
      </c>
      <c r="W46" s="18" t="str">
        <f t="shared" si="47"/>
        <v/>
      </c>
      <c r="X46" s="15"/>
      <c r="AC46" s="15"/>
      <c r="AH46" s="15"/>
      <c r="AM46" s="15"/>
      <c r="AR46" s="15"/>
      <c r="AW46" s="15"/>
      <c r="BB46" s="15"/>
      <c r="BH46" s="3">
        <v>41</v>
      </c>
      <c r="BK46" s="3">
        <f t="shared" si="19"/>
        <v>0</v>
      </c>
      <c r="BL46" s="3">
        <f t="shared" si="20"/>
        <v>0</v>
      </c>
      <c r="BM46" s="3">
        <f t="shared" si="21"/>
        <v>0</v>
      </c>
      <c r="BN46" s="3">
        <f t="shared" si="22"/>
        <v>0</v>
      </c>
      <c r="BO46" s="3">
        <f t="shared" si="23"/>
        <v>0</v>
      </c>
      <c r="BP46" s="3">
        <f t="shared" si="24"/>
        <v>0</v>
      </c>
      <c r="BQ46" s="3">
        <f t="shared" si="25"/>
        <v>0</v>
      </c>
      <c r="BR46" s="3">
        <f t="shared" si="26"/>
        <v>0</v>
      </c>
      <c r="BS46" s="3">
        <f t="shared" si="27"/>
        <v>0</v>
      </c>
    </row>
    <row r="47" spans="1:71" x14ac:dyDescent="0.25">
      <c r="A47" s="5">
        <f t="shared" si="28"/>
        <v>39</v>
      </c>
      <c r="E47" s="5">
        <f t="shared" si="48"/>
        <v>0</v>
      </c>
      <c r="F47" s="5">
        <f t="shared" si="49"/>
        <v>0</v>
      </c>
      <c r="G47" s="15"/>
      <c r="H47" s="18" t="str">
        <f t="shared" si="50"/>
        <v/>
      </c>
      <c r="I47" s="18" t="str">
        <f t="shared" si="51"/>
        <v/>
      </c>
      <c r="J47" s="18" t="str">
        <f t="shared" si="52"/>
        <v/>
      </c>
      <c r="K47" s="18" t="str">
        <f t="shared" si="53"/>
        <v/>
      </c>
      <c r="L47" s="18" t="str">
        <f t="shared" si="54"/>
        <v/>
      </c>
      <c r="M47" s="18" t="str">
        <f t="shared" si="55"/>
        <v/>
      </c>
      <c r="N47" s="18" t="str">
        <f t="shared" si="39"/>
        <v/>
      </c>
      <c r="O47" s="15"/>
      <c r="P47" s="5">
        <f t="shared" si="56"/>
        <v>0</v>
      </c>
      <c r="Q47" s="18" t="str">
        <f t="shared" si="41"/>
        <v/>
      </c>
      <c r="R47" s="18" t="str">
        <f t="shared" si="42"/>
        <v/>
      </c>
      <c r="S47" s="18" t="str">
        <f t="shared" si="43"/>
        <v/>
      </c>
      <c r="T47" s="18" t="str">
        <f t="shared" si="44"/>
        <v/>
      </c>
      <c r="U47" s="18" t="str">
        <f t="shared" si="45"/>
        <v/>
      </c>
      <c r="V47" s="18" t="str">
        <f t="shared" si="46"/>
        <v/>
      </c>
      <c r="W47" s="18" t="str">
        <f t="shared" si="47"/>
        <v/>
      </c>
      <c r="X47" s="15"/>
      <c r="AC47" s="15"/>
      <c r="AH47" s="15"/>
      <c r="AM47" s="15"/>
      <c r="AR47" s="15"/>
      <c r="AW47" s="15"/>
      <c r="BB47" s="15"/>
      <c r="BH47" s="3">
        <v>42</v>
      </c>
      <c r="BK47" s="3">
        <f t="shared" si="19"/>
        <v>0</v>
      </c>
      <c r="BL47" s="3">
        <f t="shared" si="20"/>
        <v>0</v>
      </c>
      <c r="BM47" s="3">
        <f t="shared" si="21"/>
        <v>0</v>
      </c>
      <c r="BN47" s="3">
        <f t="shared" si="22"/>
        <v>0</v>
      </c>
      <c r="BO47" s="3">
        <f t="shared" si="23"/>
        <v>0</v>
      </c>
      <c r="BP47" s="3">
        <f t="shared" si="24"/>
        <v>0</v>
      </c>
      <c r="BQ47" s="3">
        <f t="shared" si="25"/>
        <v>0</v>
      </c>
      <c r="BR47" s="3">
        <f t="shared" si="26"/>
        <v>0</v>
      </c>
      <c r="BS47" s="3">
        <f t="shared" si="27"/>
        <v>0</v>
      </c>
    </row>
    <row r="48" spans="1:71" x14ac:dyDescent="0.25">
      <c r="A48" s="5">
        <f t="shared" si="28"/>
        <v>39</v>
      </c>
      <c r="E48" s="5">
        <f t="shared" si="48"/>
        <v>0</v>
      </c>
      <c r="F48" s="5">
        <f t="shared" si="49"/>
        <v>0</v>
      </c>
      <c r="G48" s="15"/>
      <c r="H48" s="18" t="str">
        <f t="shared" si="50"/>
        <v/>
      </c>
      <c r="I48" s="18" t="str">
        <f t="shared" si="51"/>
        <v/>
      </c>
      <c r="J48" s="18" t="str">
        <f t="shared" si="52"/>
        <v/>
      </c>
      <c r="K48" s="18" t="str">
        <f t="shared" si="53"/>
        <v/>
      </c>
      <c r="L48" s="18" t="str">
        <f t="shared" si="54"/>
        <v/>
      </c>
      <c r="M48" s="18" t="str">
        <f t="shared" si="55"/>
        <v/>
      </c>
      <c r="N48" s="18" t="str">
        <f t="shared" si="39"/>
        <v/>
      </c>
      <c r="O48" s="15"/>
      <c r="P48" s="5">
        <f t="shared" si="56"/>
        <v>0</v>
      </c>
      <c r="Q48" s="18" t="str">
        <f t="shared" si="41"/>
        <v/>
      </c>
      <c r="R48" s="18" t="str">
        <f t="shared" si="42"/>
        <v/>
      </c>
      <c r="S48" s="18" t="str">
        <f t="shared" si="43"/>
        <v/>
      </c>
      <c r="T48" s="18" t="str">
        <f t="shared" si="44"/>
        <v/>
      </c>
      <c r="U48" s="18" t="str">
        <f t="shared" si="45"/>
        <v/>
      </c>
      <c r="V48" s="18" t="str">
        <f t="shared" si="46"/>
        <v/>
      </c>
      <c r="W48" s="18" t="str">
        <f t="shared" si="47"/>
        <v/>
      </c>
      <c r="X48" s="15"/>
      <c r="AC48" s="15"/>
      <c r="AH48" s="15"/>
      <c r="AM48" s="15"/>
      <c r="AR48" s="15"/>
      <c r="AW48" s="15"/>
      <c r="BB48" s="15"/>
      <c r="BH48" s="3">
        <v>43</v>
      </c>
      <c r="BK48" s="3">
        <f t="shared" si="19"/>
        <v>0</v>
      </c>
      <c r="BL48" s="3">
        <f t="shared" si="20"/>
        <v>0</v>
      </c>
      <c r="BM48" s="3">
        <f t="shared" si="21"/>
        <v>0</v>
      </c>
      <c r="BN48" s="3">
        <f t="shared" si="22"/>
        <v>0</v>
      </c>
      <c r="BO48" s="3">
        <f t="shared" si="23"/>
        <v>0</v>
      </c>
      <c r="BP48" s="3">
        <f t="shared" si="24"/>
        <v>0</v>
      </c>
      <c r="BQ48" s="3">
        <f t="shared" si="25"/>
        <v>0</v>
      </c>
      <c r="BR48" s="3">
        <f t="shared" si="26"/>
        <v>0</v>
      </c>
      <c r="BS48" s="3">
        <f t="shared" si="27"/>
        <v>0</v>
      </c>
    </row>
    <row r="49" spans="1:71" x14ac:dyDescent="0.25">
      <c r="A49" s="5">
        <f t="shared" si="28"/>
        <v>39</v>
      </c>
      <c r="E49" s="5">
        <f t="shared" si="48"/>
        <v>0</v>
      </c>
      <c r="F49" s="5">
        <f t="shared" si="49"/>
        <v>0</v>
      </c>
      <c r="G49" s="15"/>
      <c r="H49" s="18" t="str">
        <f t="shared" si="50"/>
        <v/>
      </c>
      <c r="I49" s="18" t="str">
        <f t="shared" si="51"/>
        <v/>
      </c>
      <c r="J49" s="18" t="str">
        <f t="shared" si="52"/>
        <v/>
      </c>
      <c r="K49" s="18" t="str">
        <f t="shared" si="53"/>
        <v/>
      </c>
      <c r="L49" s="18" t="str">
        <f t="shared" si="54"/>
        <v/>
      </c>
      <c r="M49" s="18" t="str">
        <f t="shared" si="55"/>
        <v/>
      </c>
      <c r="N49" s="18" t="str">
        <f t="shared" si="39"/>
        <v/>
      </c>
      <c r="O49" s="15"/>
      <c r="P49" s="5">
        <f t="shared" si="56"/>
        <v>0</v>
      </c>
      <c r="Q49" s="18" t="str">
        <f t="shared" si="41"/>
        <v/>
      </c>
      <c r="R49" s="18" t="str">
        <f t="shared" si="42"/>
        <v/>
      </c>
      <c r="S49" s="18" t="str">
        <f t="shared" si="43"/>
        <v/>
      </c>
      <c r="T49" s="18" t="str">
        <f t="shared" si="44"/>
        <v/>
      </c>
      <c r="U49" s="18" t="str">
        <f t="shared" si="45"/>
        <v/>
      </c>
      <c r="V49" s="18" t="str">
        <f t="shared" si="46"/>
        <v/>
      </c>
      <c r="W49" s="18" t="str">
        <f t="shared" si="47"/>
        <v/>
      </c>
      <c r="X49" s="15"/>
      <c r="AC49" s="15"/>
      <c r="AH49" s="15"/>
      <c r="AM49" s="15"/>
      <c r="AR49" s="15"/>
      <c r="AW49" s="15"/>
      <c r="BB49" s="15"/>
      <c r="BH49" s="3">
        <v>44</v>
      </c>
      <c r="BK49" s="3">
        <f t="shared" si="19"/>
        <v>0</v>
      </c>
      <c r="BL49" s="3">
        <f t="shared" si="20"/>
        <v>0</v>
      </c>
      <c r="BM49" s="3">
        <f t="shared" si="21"/>
        <v>0</v>
      </c>
      <c r="BN49" s="3">
        <f t="shared" si="22"/>
        <v>0</v>
      </c>
      <c r="BO49" s="3">
        <f t="shared" si="23"/>
        <v>0</v>
      </c>
      <c r="BP49" s="3">
        <f t="shared" si="24"/>
        <v>0</v>
      </c>
      <c r="BQ49" s="3">
        <f t="shared" si="25"/>
        <v>0</v>
      </c>
      <c r="BR49" s="3">
        <f t="shared" si="26"/>
        <v>0</v>
      </c>
      <c r="BS49" s="3">
        <f t="shared" si="27"/>
        <v>0</v>
      </c>
    </row>
    <row r="50" spans="1:71" x14ac:dyDescent="0.25">
      <c r="A50" s="5">
        <f t="shared" si="28"/>
        <v>39</v>
      </c>
      <c r="E50" s="5">
        <f t="shared" si="48"/>
        <v>0</v>
      </c>
      <c r="F50" s="5">
        <f t="shared" si="49"/>
        <v>0</v>
      </c>
      <c r="G50" s="15"/>
      <c r="H50" s="18" t="str">
        <f t="shared" si="50"/>
        <v/>
      </c>
      <c r="I50" s="18" t="str">
        <f t="shared" si="51"/>
        <v/>
      </c>
      <c r="J50" s="18" t="str">
        <f t="shared" si="52"/>
        <v/>
      </c>
      <c r="K50" s="18" t="str">
        <f t="shared" si="53"/>
        <v/>
      </c>
      <c r="L50" s="18" t="str">
        <f t="shared" si="54"/>
        <v/>
      </c>
      <c r="M50" s="18" t="str">
        <f t="shared" si="55"/>
        <v/>
      </c>
      <c r="N50" s="18" t="str">
        <f t="shared" si="39"/>
        <v/>
      </c>
      <c r="O50" s="15"/>
      <c r="P50" s="5">
        <f t="shared" si="56"/>
        <v>0</v>
      </c>
      <c r="Q50" s="18" t="str">
        <f t="shared" si="41"/>
        <v/>
      </c>
      <c r="R50" s="18" t="str">
        <f t="shared" si="42"/>
        <v/>
      </c>
      <c r="S50" s="18" t="str">
        <f t="shared" si="43"/>
        <v/>
      </c>
      <c r="T50" s="18" t="str">
        <f t="shared" si="44"/>
        <v/>
      </c>
      <c r="U50" s="18" t="str">
        <f t="shared" si="45"/>
        <v/>
      </c>
      <c r="V50" s="18" t="str">
        <f t="shared" si="46"/>
        <v/>
      </c>
      <c r="W50" s="18" t="str">
        <f t="shared" si="47"/>
        <v/>
      </c>
      <c r="X50" s="15"/>
      <c r="AC50" s="15"/>
      <c r="AH50" s="15"/>
      <c r="AM50" s="15"/>
      <c r="AR50" s="15"/>
      <c r="AW50" s="15"/>
      <c r="BB50" s="15"/>
      <c r="BH50" s="3">
        <v>45</v>
      </c>
      <c r="BK50" s="3">
        <f t="shared" si="19"/>
        <v>0</v>
      </c>
      <c r="BL50" s="3">
        <f t="shared" si="20"/>
        <v>0</v>
      </c>
      <c r="BM50" s="3">
        <f t="shared" si="21"/>
        <v>0</v>
      </c>
      <c r="BN50" s="3">
        <f t="shared" si="22"/>
        <v>0</v>
      </c>
      <c r="BO50" s="3">
        <f t="shared" si="23"/>
        <v>0</v>
      </c>
      <c r="BP50" s="3">
        <f t="shared" si="24"/>
        <v>0</v>
      </c>
      <c r="BQ50" s="3">
        <f t="shared" si="25"/>
        <v>0</v>
      </c>
      <c r="BR50" s="3">
        <f t="shared" si="26"/>
        <v>0</v>
      </c>
      <c r="BS50" s="3">
        <f t="shared" si="27"/>
        <v>0</v>
      </c>
    </row>
    <row r="51" spans="1:71" x14ac:dyDescent="0.25">
      <c r="A51" s="5">
        <f t="shared" si="28"/>
        <v>39</v>
      </c>
      <c r="E51" s="5">
        <f t="shared" si="48"/>
        <v>0</v>
      </c>
      <c r="F51" s="5">
        <f t="shared" si="49"/>
        <v>0</v>
      </c>
      <c r="G51" s="15"/>
      <c r="H51" s="18" t="str">
        <f t="shared" si="50"/>
        <v/>
      </c>
      <c r="I51" s="18" t="str">
        <f t="shared" si="51"/>
        <v/>
      </c>
      <c r="J51" s="18" t="str">
        <f t="shared" si="52"/>
        <v/>
      </c>
      <c r="K51" s="18" t="str">
        <f t="shared" si="53"/>
        <v/>
      </c>
      <c r="L51" s="18" t="str">
        <f t="shared" si="54"/>
        <v/>
      </c>
      <c r="M51" s="18" t="str">
        <f t="shared" si="55"/>
        <v/>
      </c>
      <c r="N51" s="18" t="str">
        <f t="shared" si="39"/>
        <v/>
      </c>
      <c r="O51" s="15"/>
      <c r="P51" s="5">
        <f t="shared" si="56"/>
        <v>0</v>
      </c>
      <c r="Q51" s="18" t="str">
        <f t="shared" si="41"/>
        <v/>
      </c>
      <c r="R51" s="18" t="str">
        <f t="shared" si="42"/>
        <v/>
      </c>
      <c r="S51" s="18" t="str">
        <f t="shared" si="43"/>
        <v/>
      </c>
      <c r="T51" s="18" t="str">
        <f t="shared" si="44"/>
        <v/>
      </c>
      <c r="U51" s="18" t="str">
        <f t="shared" si="45"/>
        <v/>
      </c>
      <c r="V51" s="18" t="str">
        <f t="shared" si="46"/>
        <v/>
      </c>
      <c r="W51" s="18" t="str">
        <f t="shared" si="47"/>
        <v/>
      </c>
      <c r="X51" s="15"/>
      <c r="AC51" s="15"/>
      <c r="AH51" s="15"/>
      <c r="AM51" s="15"/>
      <c r="AR51" s="15"/>
      <c r="AW51" s="15"/>
      <c r="BB51" s="15"/>
      <c r="BH51" s="3">
        <v>46</v>
      </c>
      <c r="BK51" s="3">
        <f t="shared" si="19"/>
        <v>0</v>
      </c>
      <c r="BL51" s="3">
        <f t="shared" si="20"/>
        <v>0</v>
      </c>
      <c r="BM51" s="3">
        <f t="shared" si="21"/>
        <v>0</v>
      </c>
      <c r="BN51" s="3">
        <f t="shared" si="22"/>
        <v>0</v>
      </c>
      <c r="BO51" s="3">
        <f t="shared" si="23"/>
        <v>0</v>
      </c>
      <c r="BP51" s="3">
        <f t="shared" si="24"/>
        <v>0</v>
      </c>
      <c r="BQ51" s="3">
        <f t="shared" si="25"/>
        <v>0</v>
      </c>
      <c r="BR51" s="3">
        <f t="shared" si="26"/>
        <v>0</v>
      </c>
      <c r="BS51" s="3">
        <f t="shared" si="27"/>
        <v>0</v>
      </c>
    </row>
    <row r="52" spans="1:71" x14ac:dyDescent="0.25">
      <c r="A52" s="5">
        <f t="shared" si="28"/>
        <v>39</v>
      </c>
      <c r="E52" s="5">
        <f t="shared" si="48"/>
        <v>0</v>
      </c>
      <c r="F52" s="5">
        <f t="shared" si="49"/>
        <v>0</v>
      </c>
      <c r="G52" s="15"/>
      <c r="H52" s="18" t="str">
        <f t="shared" si="50"/>
        <v/>
      </c>
      <c r="I52" s="18" t="str">
        <f t="shared" si="51"/>
        <v/>
      </c>
      <c r="J52" s="18" t="str">
        <f t="shared" si="52"/>
        <v/>
      </c>
      <c r="K52" s="18" t="str">
        <f t="shared" si="53"/>
        <v/>
      </c>
      <c r="L52" s="18" t="str">
        <f t="shared" si="54"/>
        <v/>
      </c>
      <c r="M52" s="18" t="str">
        <f t="shared" si="55"/>
        <v/>
      </c>
      <c r="N52" s="18" t="str">
        <f t="shared" si="39"/>
        <v/>
      </c>
      <c r="O52" s="15"/>
      <c r="P52" s="5">
        <f t="shared" si="56"/>
        <v>0</v>
      </c>
      <c r="Q52" s="18" t="str">
        <f t="shared" si="41"/>
        <v/>
      </c>
      <c r="R52" s="18" t="str">
        <f t="shared" si="42"/>
        <v/>
      </c>
      <c r="S52" s="18" t="str">
        <f t="shared" si="43"/>
        <v/>
      </c>
      <c r="T52" s="18" t="str">
        <f t="shared" si="44"/>
        <v/>
      </c>
      <c r="U52" s="18" t="str">
        <f t="shared" si="45"/>
        <v/>
      </c>
      <c r="V52" s="18" t="str">
        <f t="shared" si="46"/>
        <v/>
      </c>
      <c r="W52" s="18" t="str">
        <f t="shared" si="47"/>
        <v/>
      </c>
      <c r="X52" s="15"/>
      <c r="AC52" s="15"/>
      <c r="AH52" s="15"/>
      <c r="AM52" s="15"/>
      <c r="AR52" s="15"/>
      <c r="AW52" s="15"/>
      <c r="BB52" s="15"/>
      <c r="BH52" s="3">
        <v>47</v>
      </c>
      <c r="BK52" s="3">
        <f t="shared" si="19"/>
        <v>0</v>
      </c>
      <c r="BL52" s="3">
        <f t="shared" si="20"/>
        <v>0</v>
      </c>
      <c r="BM52" s="3">
        <f t="shared" si="21"/>
        <v>0</v>
      </c>
      <c r="BN52" s="3">
        <f t="shared" si="22"/>
        <v>0</v>
      </c>
      <c r="BO52" s="3">
        <f t="shared" si="23"/>
        <v>0</v>
      </c>
      <c r="BP52" s="3">
        <f t="shared" si="24"/>
        <v>0</v>
      </c>
      <c r="BQ52" s="3">
        <f t="shared" si="25"/>
        <v>0</v>
      </c>
      <c r="BR52" s="3">
        <f t="shared" si="26"/>
        <v>0</v>
      </c>
      <c r="BS52" s="3">
        <f t="shared" si="27"/>
        <v>0</v>
      </c>
    </row>
    <row r="53" spans="1:71" x14ac:dyDescent="0.25">
      <c r="A53" s="5">
        <f t="shared" si="28"/>
        <v>39</v>
      </c>
      <c r="E53" s="5">
        <f t="shared" ref="E53" si="57">P53</f>
        <v>0</v>
      </c>
      <c r="F53" s="5">
        <f t="shared" si="49"/>
        <v>0</v>
      </c>
      <c r="G53" s="15"/>
      <c r="H53" s="18" t="str">
        <f t="shared" si="50"/>
        <v/>
      </c>
      <c r="I53" s="18" t="str">
        <f t="shared" si="51"/>
        <v/>
      </c>
      <c r="J53" s="18" t="str">
        <f t="shared" si="52"/>
        <v/>
      </c>
      <c r="K53" s="18" t="str">
        <f t="shared" si="53"/>
        <v/>
      </c>
      <c r="L53" s="18" t="str">
        <f t="shared" si="54"/>
        <v/>
      </c>
      <c r="M53" s="18" t="str">
        <f t="shared" si="55"/>
        <v/>
      </c>
      <c r="N53" s="18" t="str">
        <f t="shared" si="39"/>
        <v/>
      </c>
      <c r="O53" s="15"/>
      <c r="P53" s="5">
        <f t="shared" si="56"/>
        <v>0</v>
      </c>
      <c r="Q53" s="18" t="str">
        <f t="shared" si="41"/>
        <v/>
      </c>
      <c r="R53" s="18" t="str">
        <f t="shared" si="42"/>
        <v/>
      </c>
      <c r="S53" s="18" t="str">
        <f t="shared" si="43"/>
        <v/>
      </c>
      <c r="T53" s="18" t="str">
        <f t="shared" si="44"/>
        <v/>
      </c>
      <c r="U53" s="18" t="str">
        <f t="shared" si="45"/>
        <v/>
      </c>
      <c r="V53" s="18" t="str">
        <f t="shared" si="46"/>
        <v/>
      </c>
      <c r="W53" s="18" t="str">
        <f t="shared" si="47"/>
        <v/>
      </c>
      <c r="X53" s="15"/>
      <c r="AC53" s="15"/>
      <c r="AH53" s="15"/>
      <c r="AM53" s="15"/>
      <c r="AR53" s="15"/>
      <c r="AW53" s="15"/>
      <c r="BB53" s="15"/>
      <c r="BH53" s="3">
        <v>48</v>
      </c>
      <c r="BK53" s="3">
        <f>IF(F53&gt;=4,1,0)</f>
        <v>0</v>
      </c>
      <c r="BL53" s="3">
        <f t="shared" si="20"/>
        <v>0</v>
      </c>
      <c r="BM53" s="3">
        <f t="shared" si="21"/>
        <v>0</v>
      </c>
      <c r="BN53" s="3">
        <f t="shared" si="22"/>
        <v>0</v>
      </c>
      <c r="BO53" s="3">
        <f t="shared" si="23"/>
        <v>0</v>
      </c>
      <c r="BP53" s="3">
        <f t="shared" si="24"/>
        <v>0</v>
      </c>
      <c r="BQ53" s="3">
        <f t="shared" si="25"/>
        <v>0</v>
      </c>
      <c r="BR53" s="3">
        <f t="shared" si="26"/>
        <v>0</v>
      </c>
      <c r="BS53" s="3">
        <f t="shared" si="27"/>
        <v>0</v>
      </c>
    </row>
    <row r="54" spans="1:71" x14ac:dyDescent="0.25">
      <c r="A54" s="3"/>
      <c r="N54" s="18"/>
      <c r="Q54" s="18"/>
      <c r="R54" s="18"/>
      <c r="S54" s="18"/>
      <c r="T54" s="18"/>
      <c r="U54" s="18"/>
      <c r="V54" s="18"/>
      <c r="W54" s="18"/>
    </row>
    <row r="55" spans="1:71" x14ac:dyDescent="0.25">
      <c r="A55" s="3"/>
      <c r="N55" s="18"/>
      <c r="Q55" s="18"/>
      <c r="R55" s="18"/>
      <c r="S55" s="18"/>
      <c r="T55" s="18"/>
      <c r="U55" s="18"/>
      <c r="V55" s="18"/>
      <c r="W55" s="18"/>
    </row>
    <row r="56" spans="1:71" x14ac:dyDescent="0.25">
      <c r="A56" s="3"/>
      <c r="N56" s="18"/>
      <c r="Q56" s="18"/>
      <c r="R56" s="18"/>
      <c r="S56" s="18"/>
      <c r="T56" s="18"/>
      <c r="U56" s="18"/>
      <c r="V56" s="18"/>
      <c r="W56" s="18"/>
    </row>
    <row r="57" spans="1:71" x14ac:dyDescent="0.25">
      <c r="A57" s="3"/>
      <c r="C57" t="s">
        <v>401</v>
      </c>
      <c r="E57" s="5">
        <f>SUM(BL6:BL53)</f>
        <v>38</v>
      </c>
      <c r="N57" s="18"/>
      <c r="Q57" s="18"/>
      <c r="R57" s="18"/>
      <c r="S57" s="18"/>
      <c r="T57" s="18"/>
      <c r="U57" s="18"/>
      <c r="V57" s="18"/>
      <c r="W57" s="18"/>
    </row>
    <row r="58" spans="1:71" x14ac:dyDescent="0.25">
      <c r="A58" s="3"/>
      <c r="C58" t="s">
        <v>400</v>
      </c>
      <c r="E58" s="5">
        <f>SUM(BK6:BK53)</f>
        <v>9</v>
      </c>
    </row>
    <row r="59" spans="1:71" x14ac:dyDescent="0.25">
      <c r="A59" s="3"/>
      <c r="C59" t="s">
        <v>385</v>
      </c>
      <c r="E59" s="5">
        <f>SUM(F6:F53)</f>
        <v>93</v>
      </c>
    </row>
    <row r="60" spans="1:71" x14ac:dyDescent="0.25">
      <c r="A60" s="3"/>
    </row>
    <row r="61" spans="1:71" x14ac:dyDescent="0.25">
      <c r="A61" s="3"/>
      <c r="C61" t="s">
        <v>418</v>
      </c>
      <c r="E61" s="5">
        <f>SUM(BM6:BM53)</f>
        <v>3</v>
      </c>
    </row>
    <row r="62" spans="1:71" x14ac:dyDescent="0.25">
      <c r="A62" s="3"/>
      <c r="C62" t="s">
        <v>419</v>
      </c>
      <c r="E62" s="5">
        <f>SUM(BN6:BN53)</f>
        <v>0</v>
      </c>
    </row>
    <row r="63" spans="1:71" x14ac:dyDescent="0.25">
      <c r="A63" s="3"/>
      <c r="C63" t="s">
        <v>420</v>
      </c>
      <c r="E63" s="5">
        <f>SUM(BO6:BO53)</f>
        <v>4</v>
      </c>
    </row>
    <row r="64" spans="1:71" x14ac:dyDescent="0.25">
      <c r="A64" s="3"/>
      <c r="C64" t="s">
        <v>421</v>
      </c>
      <c r="E64" s="5">
        <f>SUM(BP6:BP53)</f>
        <v>2</v>
      </c>
    </row>
    <row r="65" spans="1:5" x14ac:dyDescent="0.25">
      <c r="A65" s="3"/>
      <c r="C65" t="s">
        <v>422</v>
      </c>
      <c r="E65" s="5">
        <f>SUM(BQ6:BQ53)</f>
        <v>4</v>
      </c>
    </row>
    <row r="66" spans="1:5" x14ac:dyDescent="0.25">
      <c r="A66" s="3"/>
      <c r="C66" t="s">
        <v>423</v>
      </c>
      <c r="E66" s="5">
        <f>SUM(BR6:BR53)</f>
        <v>7</v>
      </c>
    </row>
    <row r="67" spans="1:5" x14ac:dyDescent="0.25">
      <c r="A67" s="3"/>
      <c r="C67" t="s">
        <v>417</v>
      </c>
      <c r="E67" s="5">
        <f>SUM(BS6:BS53)</f>
        <v>18</v>
      </c>
    </row>
    <row r="68" spans="1:5" x14ac:dyDescent="0.25">
      <c r="A68" s="3"/>
      <c r="C68" t="s">
        <v>429</v>
      </c>
      <c r="E68" s="3">
        <f>SUM(E61:E67)</f>
        <v>38</v>
      </c>
    </row>
  </sheetData>
  <sortState ref="B6:BF44">
    <sortCondition descending="1" ref="E6:E44"/>
  </sortState>
  <phoneticPr fontId="12" type="noConversion"/>
  <pageMargins left="0.36000000000000004" right="0.36000000000000004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S73"/>
  <sheetViews>
    <sheetView workbookViewId="0">
      <pane xSplit="7" ySplit="5" topLeftCell="H34" activePane="bottomRight" state="frozenSplit"/>
      <selection pane="topRight" activeCell="H1" sqref="H1"/>
      <selection pane="bottomLeft" activeCell="A6" sqref="A6"/>
      <selection pane="bottomRight" activeCell="B6" sqref="B6:D49"/>
    </sheetView>
  </sheetViews>
  <sheetFormatPr defaultColWidth="11" defaultRowHeight="15.75" x14ac:dyDescent="0.25"/>
  <cols>
    <col min="2" max="2" width="15.875" bestFit="1" customWidth="1"/>
    <col min="3" max="3" width="15.5" customWidth="1"/>
    <col min="4" max="4" width="10.5" bestFit="1" customWidth="1"/>
    <col min="5" max="5" width="8.625" style="3" customWidth="1"/>
    <col min="6" max="6" width="6.625" style="5" customWidth="1"/>
    <col min="7" max="7" width="2.5" style="3" customWidth="1"/>
    <col min="8" max="14" width="5.875" style="5" customWidth="1"/>
    <col min="15" max="15" width="2.5" style="3" customWidth="1"/>
    <col min="16" max="16" width="8.625" style="5" customWidth="1"/>
    <col min="17" max="23" width="6" style="5" customWidth="1"/>
    <col min="24" max="24" width="2.5" style="3" customWidth="1"/>
    <col min="25" max="25" width="5.125" style="3" customWidth="1"/>
    <col min="26" max="28" width="5.375" style="3" customWidth="1"/>
    <col min="29" max="29" width="2.5" style="3" customWidth="1"/>
    <col min="30" max="30" width="5.125" style="3" customWidth="1"/>
    <col min="31" max="33" width="5.375" style="3" customWidth="1"/>
    <col min="34" max="34" width="2.5" style="3" customWidth="1"/>
    <col min="35" max="35" width="5.125" style="3" customWidth="1"/>
    <col min="36" max="38" width="5.375" style="3" customWidth="1"/>
    <col min="39" max="39" width="2.5" style="3" customWidth="1"/>
    <col min="40" max="40" width="5.125" style="3" customWidth="1"/>
    <col min="41" max="43" width="5.375" style="3" customWidth="1"/>
    <col min="44" max="44" width="2.5" style="3" customWidth="1"/>
    <col min="45" max="45" width="5.125" style="3" customWidth="1"/>
    <col min="46" max="48" width="5.375" style="3" customWidth="1"/>
    <col min="49" max="49" width="2.5" style="3" customWidth="1"/>
    <col min="50" max="50" width="5.125" style="3" customWidth="1"/>
    <col min="51" max="53" width="5.375" style="3" customWidth="1"/>
    <col min="54" max="54" width="2.5" style="3" customWidth="1"/>
    <col min="55" max="55" width="5.125" style="3" customWidth="1"/>
    <col min="56" max="58" width="5.375" style="3" customWidth="1"/>
    <col min="59" max="59" width="6.625" customWidth="1"/>
    <col min="60" max="61" width="7.625" customWidth="1"/>
    <col min="63" max="63" width="13.875" style="3" customWidth="1"/>
    <col min="64" max="64" width="12.125" style="3" customWidth="1"/>
    <col min="65" max="70" width="13.875" style="3" customWidth="1"/>
    <col min="71" max="71" width="12.125" style="3" customWidth="1"/>
  </cols>
  <sheetData>
    <row r="1" spans="1:71" s="2" customFormat="1" ht="18.75" x14ac:dyDescent="0.3">
      <c r="A1" s="2" t="s">
        <v>0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K1" s="4"/>
      <c r="BL1" s="4"/>
      <c r="BM1" s="4"/>
      <c r="BN1" s="4"/>
      <c r="BO1" s="4"/>
      <c r="BP1" s="4"/>
      <c r="BQ1" s="4"/>
      <c r="BR1" s="4"/>
      <c r="BS1" s="4"/>
    </row>
    <row r="2" spans="1:71" x14ac:dyDescent="0.25">
      <c r="A2" t="e">
        <f>#REF!</f>
        <v>#REF!</v>
      </c>
    </row>
    <row r="3" spans="1:71" s="1" customFormat="1" ht="82.5" x14ac:dyDescent="0.25">
      <c r="E3" s="5"/>
      <c r="F3" s="5"/>
      <c r="G3" s="13"/>
      <c r="H3" s="25" t="s">
        <v>389</v>
      </c>
      <c r="I3" s="25" t="s">
        <v>390</v>
      </c>
      <c r="J3" s="25" t="s">
        <v>391</v>
      </c>
      <c r="K3" s="25" t="s">
        <v>392</v>
      </c>
      <c r="L3" s="25" t="s">
        <v>393</v>
      </c>
      <c r="M3" s="25" t="s">
        <v>394</v>
      </c>
      <c r="N3" s="25" t="s">
        <v>395</v>
      </c>
      <c r="O3" s="13"/>
      <c r="P3" s="5"/>
      <c r="Q3" s="25" t="s">
        <v>389</v>
      </c>
      <c r="R3" s="25" t="s">
        <v>390</v>
      </c>
      <c r="S3" s="25" t="s">
        <v>391</v>
      </c>
      <c r="T3" s="25" t="s">
        <v>392</v>
      </c>
      <c r="U3" s="25" t="s">
        <v>393</v>
      </c>
      <c r="V3" s="25" t="s">
        <v>394</v>
      </c>
      <c r="W3" s="25" t="s">
        <v>395</v>
      </c>
      <c r="X3" s="13"/>
      <c r="Y3" s="6" t="s">
        <v>281</v>
      </c>
      <c r="Z3" s="7"/>
      <c r="AA3" s="5"/>
      <c r="AB3" s="5"/>
      <c r="AC3" s="13"/>
      <c r="AD3" s="6" t="s">
        <v>227</v>
      </c>
      <c r="AE3" s="7"/>
      <c r="AF3" s="5"/>
      <c r="AG3" s="5"/>
      <c r="AH3" s="13"/>
      <c r="AI3" s="6" t="s">
        <v>228</v>
      </c>
      <c r="AJ3" s="7"/>
      <c r="AK3" s="5"/>
      <c r="AL3" s="5"/>
      <c r="AM3" s="13"/>
      <c r="AN3" s="6" t="s">
        <v>295</v>
      </c>
      <c r="AO3" s="7"/>
      <c r="AP3" s="5"/>
      <c r="AQ3" s="5"/>
      <c r="AR3" s="13"/>
      <c r="AS3" s="6" t="s">
        <v>363</v>
      </c>
      <c r="AT3" s="7"/>
      <c r="AU3" s="5"/>
      <c r="AV3" s="5"/>
      <c r="AW3" s="13"/>
      <c r="AX3" s="6" t="s">
        <v>386</v>
      </c>
      <c r="AY3" s="7"/>
      <c r="AZ3" s="5"/>
      <c r="BA3" s="5"/>
      <c r="BB3" s="13"/>
      <c r="BC3" s="6" t="s">
        <v>387</v>
      </c>
      <c r="BD3" s="7"/>
      <c r="BE3" s="5"/>
      <c r="BF3" s="5"/>
      <c r="BK3" s="5"/>
      <c r="BL3" s="5"/>
      <c r="BM3" s="5"/>
      <c r="BN3" s="5"/>
      <c r="BO3" s="5"/>
      <c r="BP3" s="5"/>
      <c r="BQ3" s="5"/>
      <c r="BR3" s="5"/>
      <c r="BS3" s="5"/>
    </row>
    <row r="4" spans="1:71" s="1" customFormat="1" x14ac:dyDescent="0.25">
      <c r="A4" s="5"/>
      <c r="E4" s="5"/>
      <c r="F4" s="5" t="s">
        <v>365</v>
      </c>
      <c r="G4" s="13"/>
      <c r="O4" s="13"/>
      <c r="P4" s="5" t="s">
        <v>5</v>
      </c>
      <c r="Q4" s="5"/>
      <c r="R4" s="5"/>
      <c r="S4" s="5"/>
      <c r="T4" s="5"/>
      <c r="U4" s="5"/>
      <c r="V4" s="5"/>
      <c r="W4" s="5"/>
      <c r="X4" s="13"/>
      <c r="Y4" s="7"/>
      <c r="Z4" s="6" t="s">
        <v>207</v>
      </c>
      <c r="AA4" s="5"/>
      <c r="AB4" s="5"/>
      <c r="AC4" s="13"/>
      <c r="AD4" s="7"/>
      <c r="AE4" s="6" t="s">
        <v>207</v>
      </c>
      <c r="AF4" s="5"/>
      <c r="AG4" s="5"/>
      <c r="AH4" s="13"/>
      <c r="AI4" s="7"/>
      <c r="AJ4" s="6" t="s">
        <v>207</v>
      </c>
      <c r="AK4" s="5"/>
      <c r="AL4" s="5"/>
      <c r="AM4" s="13"/>
      <c r="AN4" s="7"/>
      <c r="AO4" s="6" t="s">
        <v>207</v>
      </c>
      <c r="AP4" s="5"/>
      <c r="AQ4" s="5"/>
      <c r="AR4" s="13"/>
      <c r="AS4" s="7"/>
      <c r="AT4" s="6" t="s">
        <v>207</v>
      </c>
      <c r="AU4" s="5"/>
      <c r="AV4" s="5"/>
      <c r="AW4" s="13"/>
      <c r="AX4" s="7"/>
      <c r="AY4" s="6" t="s">
        <v>207</v>
      </c>
      <c r="AZ4" s="5"/>
      <c r="BA4" s="5"/>
      <c r="BB4" s="13"/>
      <c r="BC4" s="7"/>
      <c r="BD4" s="6" t="s">
        <v>207</v>
      </c>
      <c r="BE4" s="5"/>
      <c r="BF4" s="5"/>
      <c r="BK4" s="5" t="s">
        <v>402</v>
      </c>
      <c r="BL4" s="5" t="s">
        <v>404</v>
      </c>
      <c r="BM4" s="5" t="s">
        <v>402</v>
      </c>
      <c r="BN4" s="5" t="s">
        <v>402</v>
      </c>
      <c r="BO4" s="5" t="s">
        <v>402</v>
      </c>
      <c r="BP4" s="5" t="s">
        <v>402</v>
      </c>
      <c r="BQ4" s="5" t="s">
        <v>402</v>
      </c>
      <c r="BR4" s="5" t="s">
        <v>402</v>
      </c>
      <c r="BS4" s="5" t="s">
        <v>402</v>
      </c>
    </row>
    <row r="5" spans="1:71" s="1" customFormat="1" x14ac:dyDescent="0.25">
      <c r="A5" s="8" t="s">
        <v>1</v>
      </c>
      <c r="B5" s="9" t="s">
        <v>2</v>
      </c>
      <c r="C5" s="9" t="s">
        <v>3</v>
      </c>
      <c r="D5" s="9" t="s">
        <v>4</v>
      </c>
      <c r="E5" s="8" t="s">
        <v>5</v>
      </c>
      <c r="F5" s="8" t="s">
        <v>366</v>
      </c>
      <c r="G5" s="14"/>
      <c r="H5" s="24" t="s">
        <v>388</v>
      </c>
      <c r="I5" s="8"/>
      <c r="J5" s="8"/>
      <c r="K5" s="8"/>
      <c r="L5" s="8"/>
      <c r="M5" s="8"/>
      <c r="N5" s="8"/>
      <c r="O5" s="14"/>
      <c r="P5" s="8" t="s">
        <v>364</v>
      </c>
      <c r="Q5" s="22" t="s">
        <v>374</v>
      </c>
      <c r="R5" s="8"/>
      <c r="S5" s="8"/>
      <c r="T5" s="8"/>
      <c r="U5" s="8"/>
      <c r="V5" s="8"/>
      <c r="W5" s="8"/>
      <c r="X5" s="14"/>
      <c r="Y5" s="8" t="s">
        <v>1</v>
      </c>
      <c r="Z5" s="8" t="s">
        <v>205</v>
      </c>
      <c r="AA5" s="8" t="s">
        <v>204</v>
      </c>
      <c r="AB5" s="8" t="s">
        <v>206</v>
      </c>
      <c r="AC5" s="14"/>
      <c r="AD5" s="8" t="s">
        <v>1</v>
      </c>
      <c r="AE5" s="8" t="s">
        <v>205</v>
      </c>
      <c r="AF5" s="8" t="s">
        <v>204</v>
      </c>
      <c r="AG5" s="8" t="s">
        <v>206</v>
      </c>
      <c r="AH5" s="14"/>
      <c r="AI5" s="8" t="s">
        <v>1</v>
      </c>
      <c r="AJ5" s="8" t="s">
        <v>205</v>
      </c>
      <c r="AK5" s="8" t="s">
        <v>204</v>
      </c>
      <c r="AL5" s="8" t="s">
        <v>206</v>
      </c>
      <c r="AM5" s="14"/>
      <c r="AN5" s="8" t="s">
        <v>1</v>
      </c>
      <c r="AO5" s="8" t="s">
        <v>205</v>
      </c>
      <c r="AP5" s="8" t="s">
        <v>204</v>
      </c>
      <c r="AQ5" s="8" t="s">
        <v>206</v>
      </c>
      <c r="AR5" s="14"/>
      <c r="AS5" s="8" t="s">
        <v>1</v>
      </c>
      <c r="AT5" s="8" t="s">
        <v>205</v>
      </c>
      <c r="AU5" s="8" t="s">
        <v>204</v>
      </c>
      <c r="AV5" s="8" t="s">
        <v>206</v>
      </c>
      <c r="AW5" s="14"/>
      <c r="AX5" s="8" t="s">
        <v>1</v>
      </c>
      <c r="AY5" s="8" t="s">
        <v>205</v>
      </c>
      <c r="AZ5" s="8" t="s">
        <v>204</v>
      </c>
      <c r="BA5" s="8" t="s">
        <v>206</v>
      </c>
      <c r="BB5" s="14"/>
      <c r="BC5" s="8" t="s">
        <v>1</v>
      </c>
      <c r="BD5" s="8" t="s">
        <v>205</v>
      </c>
      <c r="BE5" s="8" t="s">
        <v>204</v>
      </c>
      <c r="BF5" s="8" t="s">
        <v>206</v>
      </c>
      <c r="BK5" s="5" t="s">
        <v>403</v>
      </c>
      <c r="BL5" s="5" t="s">
        <v>405</v>
      </c>
      <c r="BM5" s="47" t="s">
        <v>415</v>
      </c>
      <c r="BN5" s="47" t="s">
        <v>424</v>
      </c>
      <c r="BO5" s="47" t="s">
        <v>425</v>
      </c>
      <c r="BP5" s="47" t="s">
        <v>426</v>
      </c>
      <c r="BQ5" s="47" t="s">
        <v>427</v>
      </c>
      <c r="BR5" s="47" t="s">
        <v>428</v>
      </c>
      <c r="BS5" s="47" t="s">
        <v>416</v>
      </c>
    </row>
    <row r="6" spans="1:71" x14ac:dyDescent="0.25">
      <c r="A6" s="5">
        <v>1</v>
      </c>
      <c r="B6" t="s">
        <v>6</v>
      </c>
      <c r="C6" t="s">
        <v>7</v>
      </c>
      <c r="D6" t="s">
        <v>248</v>
      </c>
      <c r="E6" s="5">
        <f>P6-U6-T6-S6</f>
        <v>435</v>
      </c>
      <c r="F6" s="5">
        <f t="shared" ref="F6:F49" si="0">COUNT(AA6,AF6,AK6,AP6,AU6,AZ6,BE6)</f>
        <v>7</v>
      </c>
      <c r="G6" s="15"/>
      <c r="H6" s="18" t="str">
        <f t="shared" ref="H6:H49" si="1">IF(Y6="","",Y6)</f>
        <v>1</v>
      </c>
      <c r="I6" s="18">
        <f t="shared" ref="I6:I49" si="2">IF(AD6="","",AD6)</f>
        <v>1</v>
      </c>
      <c r="J6" s="52">
        <f t="shared" ref="J6:J49" si="3">IF(AI6="","",AI6)</f>
        <v>2</v>
      </c>
      <c r="K6" s="52" t="str">
        <f t="shared" ref="K6:K49" si="4">IF(AN6="","",AN6)</f>
        <v>3</v>
      </c>
      <c r="L6" s="52">
        <f t="shared" ref="L6:L49" si="5">IF(AS6="","",AS6)</f>
        <v>3</v>
      </c>
      <c r="M6" s="18">
        <f t="shared" ref="M6:M49" si="6">IF(AX6="","",AX6)</f>
        <v>1</v>
      </c>
      <c r="N6" s="18">
        <f t="shared" ref="N6:N49" si="7">IF(BC6="","",BC6)</f>
        <v>1</v>
      </c>
      <c r="O6" s="15"/>
      <c r="P6" s="5">
        <f t="shared" ref="P6:P49" si="8">AB6+AG6+AL6+AQ6+AV6+BA6+BF6</f>
        <v>635</v>
      </c>
      <c r="Q6" s="18">
        <f t="shared" ref="Q6:Q49" si="9">IF($F6&gt;=5,IF(Z6="","",Z6),"")</f>
        <v>100</v>
      </c>
      <c r="R6" s="18">
        <f t="shared" ref="R6:R49" si="10">IF($F6&gt;=5,IF(AE6="","",AE6),"")</f>
        <v>100</v>
      </c>
      <c r="S6" s="52">
        <f t="shared" ref="S6:S49" si="11">IF($F6&gt;=5,IF(AJ6="","",AJ6),"")</f>
        <v>80</v>
      </c>
      <c r="T6" s="52">
        <f t="shared" ref="T6:T49" si="12">IF($F6&gt;=5,IF(AO6="","",AO6),"")</f>
        <v>60</v>
      </c>
      <c r="U6" s="52">
        <f t="shared" ref="U6:U49" si="13">IF($F6&gt;=5,IF(AT6="","",AT6),"")</f>
        <v>60</v>
      </c>
      <c r="V6" s="18">
        <f t="shared" ref="V6:V49" si="14">IF($F6&gt;=5,IF(AY6="","",AY6),"")</f>
        <v>100</v>
      </c>
      <c r="W6" s="18">
        <f t="shared" ref="W6:W49" si="15">IF($F6&gt;=5,IF(BD6="","",BD6),"")</f>
        <v>100</v>
      </c>
      <c r="X6" s="15"/>
      <c r="Y6" s="3" t="s">
        <v>8</v>
      </c>
      <c r="Z6" s="3">
        <v>100</v>
      </c>
      <c r="AA6" s="3">
        <v>5</v>
      </c>
      <c r="AB6" s="3">
        <v>105</v>
      </c>
      <c r="AC6" s="15"/>
      <c r="AD6" s="3">
        <v>1</v>
      </c>
      <c r="AE6" s="3">
        <v>100</v>
      </c>
      <c r="AF6" s="3">
        <v>5</v>
      </c>
      <c r="AG6" s="3">
        <f>AE6+AF6</f>
        <v>105</v>
      </c>
      <c r="AH6" s="15"/>
      <c r="AI6" s="3">
        <v>2</v>
      </c>
      <c r="AJ6" s="3">
        <v>80</v>
      </c>
      <c r="AK6" s="3">
        <v>5</v>
      </c>
      <c r="AL6" s="3">
        <f>AJ6+AK6</f>
        <v>85</v>
      </c>
      <c r="AM6" s="15"/>
      <c r="AN6" s="3" t="s">
        <v>15</v>
      </c>
      <c r="AO6" s="3">
        <v>60</v>
      </c>
      <c r="AP6" s="3">
        <v>5</v>
      </c>
      <c r="AQ6" s="3">
        <f>AO6+AP6</f>
        <v>65</v>
      </c>
      <c r="AR6" s="15"/>
      <c r="AS6" s="3">
        <v>3</v>
      </c>
      <c r="AT6" s="3">
        <v>60</v>
      </c>
      <c r="AU6" s="3">
        <v>5</v>
      </c>
      <c r="AV6" s="3">
        <f t="shared" ref="AV6:AV20" si="16">AT6+AU6</f>
        <v>65</v>
      </c>
      <c r="AW6" s="15"/>
      <c r="AX6" s="3">
        <v>1</v>
      </c>
      <c r="AY6" s="3">
        <v>100</v>
      </c>
      <c r="AZ6" s="3">
        <f>5</f>
        <v>5</v>
      </c>
      <c r="BA6" s="3">
        <f t="shared" ref="BA6:BA13" si="17">AY6+AZ6</f>
        <v>105</v>
      </c>
      <c r="BB6" s="15"/>
      <c r="BC6" s="3">
        <v>1</v>
      </c>
      <c r="BD6" s="3">
        <v>100</v>
      </c>
      <c r="BE6" s="3">
        <f>5</f>
        <v>5</v>
      </c>
      <c r="BF6" s="3">
        <f t="shared" ref="BF6:BF14" si="18">BD6+BE6</f>
        <v>105</v>
      </c>
      <c r="BH6" s="3">
        <v>1</v>
      </c>
      <c r="BI6" s="3">
        <v>100</v>
      </c>
      <c r="BK6" s="3">
        <f t="shared" ref="BK6:BK52" si="19">IF(F6&gt;=4,1,0)</f>
        <v>1</v>
      </c>
      <c r="BL6" s="3">
        <f>IF(F6&gt;=1,1,0)</f>
        <v>1</v>
      </c>
      <c r="BM6" s="3">
        <f>IF($F6=7,1,0)</f>
        <v>1</v>
      </c>
      <c r="BN6" s="3">
        <f>IF($F6=6,1,0)</f>
        <v>0</v>
      </c>
      <c r="BO6" s="3">
        <f>IF($F6=5,1,0)</f>
        <v>0</v>
      </c>
      <c r="BP6" s="3">
        <f>IF($F6=4,1,0)</f>
        <v>0</v>
      </c>
      <c r="BQ6" s="3">
        <f>IF($F6=3,1,0)</f>
        <v>0</v>
      </c>
      <c r="BR6" s="3">
        <f>IF($F6=2,1,0)</f>
        <v>0</v>
      </c>
      <c r="BS6" s="3">
        <f>IF($F6=1,1,0)</f>
        <v>0</v>
      </c>
    </row>
    <row r="7" spans="1:71" x14ac:dyDescent="0.25">
      <c r="A7" s="5">
        <f t="shared" ref="A7:A51" si="20">IF(E7&lt;E6,BH7,A6)</f>
        <v>2</v>
      </c>
      <c r="B7" t="s">
        <v>9</v>
      </c>
      <c r="C7" t="s">
        <v>10</v>
      </c>
      <c r="D7" t="s">
        <v>11</v>
      </c>
      <c r="E7" s="5">
        <f>P7-U7-S7-R7</f>
        <v>375</v>
      </c>
      <c r="F7" s="5">
        <f t="shared" si="0"/>
        <v>7</v>
      </c>
      <c r="G7" s="15"/>
      <c r="H7" s="18" t="str">
        <f t="shared" si="1"/>
        <v>2</v>
      </c>
      <c r="I7" s="52" t="str">
        <f t="shared" si="2"/>
        <v>3</v>
      </c>
      <c r="J7" s="52" t="str">
        <f t="shared" si="3"/>
        <v>4</v>
      </c>
      <c r="K7" s="18">
        <f t="shared" si="4"/>
        <v>1</v>
      </c>
      <c r="L7" s="52">
        <f t="shared" si="5"/>
        <v>5</v>
      </c>
      <c r="M7" s="18">
        <f t="shared" si="6"/>
        <v>2</v>
      </c>
      <c r="N7" s="18">
        <f t="shared" si="7"/>
        <v>2</v>
      </c>
      <c r="O7" s="15"/>
      <c r="P7" s="5">
        <f t="shared" si="8"/>
        <v>530</v>
      </c>
      <c r="Q7" s="18">
        <f t="shared" si="9"/>
        <v>80</v>
      </c>
      <c r="R7" s="52">
        <f t="shared" si="10"/>
        <v>60</v>
      </c>
      <c r="S7" s="52">
        <f t="shared" si="11"/>
        <v>50</v>
      </c>
      <c r="T7" s="18">
        <f t="shared" si="12"/>
        <v>100</v>
      </c>
      <c r="U7" s="52">
        <f t="shared" si="13"/>
        <v>45</v>
      </c>
      <c r="V7" s="18">
        <f t="shared" si="14"/>
        <v>80</v>
      </c>
      <c r="W7" s="18">
        <f t="shared" si="15"/>
        <v>80</v>
      </c>
      <c r="X7" s="15"/>
      <c r="Y7" s="3" t="s">
        <v>12</v>
      </c>
      <c r="Z7" s="3">
        <v>80</v>
      </c>
      <c r="AA7" s="3">
        <v>5</v>
      </c>
      <c r="AB7" s="3">
        <v>85</v>
      </c>
      <c r="AC7" s="15"/>
      <c r="AD7" s="3" t="s">
        <v>15</v>
      </c>
      <c r="AE7" s="3">
        <v>60</v>
      </c>
      <c r="AF7" s="3">
        <v>5</v>
      </c>
      <c r="AG7" s="3">
        <f>AE7+AF7</f>
        <v>65</v>
      </c>
      <c r="AH7" s="15"/>
      <c r="AI7" s="3" t="s">
        <v>19</v>
      </c>
      <c r="AJ7" s="3">
        <v>50</v>
      </c>
      <c r="AK7" s="3">
        <v>5</v>
      </c>
      <c r="AL7" s="3">
        <f>AJ7+AK7</f>
        <v>55</v>
      </c>
      <c r="AM7" s="15"/>
      <c r="AN7" s="3">
        <v>1</v>
      </c>
      <c r="AO7" s="3">
        <v>100</v>
      </c>
      <c r="AP7" s="3">
        <v>5</v>
      </c>
      <c r="AQ7" s="3">
        <f>AO7+AP7</f>
        <v>105</v>
      </c>
      <c r="AR7" s="15"/>
      <c r="AS7" s="3">
        <v>5</v>
      </c>
      <c r="AT7" s="3">
        <v>45</v>
      </c>
      <c r="AU7" s="3">
        <v>5</v>
      </c>
      <c r="AV7" s="3">
        <f t="shared" si="16"/>
        <v>50</v>
      </c>
      <c r="AW7" s="15"/>
      <c r="AX7" s="3">
        <v>2</v>
      </c>
      <c r="AY7" s="3">
        <v>80</v>
      </c>
      <c r="AZ7" s="3">
        <f>5</f>
        <v>5</v>
      </c>
      <c r="BA7" s="3">
        <f t="shared" si="17"/>
        <v>85</v>
      </c>
      <c r="BB7" s="15"/>
      <c r="BC7" s="3">
        <v>2</v>
      </c>
      <c r="BD7" s="3">
        <v>80</v>
      </c>
      <c r="BE7" s="3">
        <f>5</f>
        <v>5</v>
      </c>
      <c r="BF7" s="3">
        <f t="shared" si="18"/>
        <v>85</v>
      </c>
      <c r="BH7" s="3">
        <v>2</v>
      </c>
      <c r="BI7" s="3">
        <v>80</v>
      </c>
      <c r="BK7" s="3">
        <f t="shared" si="19"/>
        <v>1</v>
      </c>
      <c r="BL7" s="3">
        <f t="shared" ref="BL7:BL53" si="21">IF(F7&gt;=1,1,0)</f>
        <v>1</v>
      </c>
      <c r="BM7" s="3">
        <f t="shared" ref="BM7:BM57" si="22">IF($F7=7,1,0)</f>
        <v>1</v>
      </c>
      <c r="BN7" s="3">
        <f t="shared" ref="BN7:BN57" si="23">IF($F7=6,1,0)</f>
        <v>0</v>
      </c>
      <c r="BO7" s="3">
        <f t="shared" ref="BO7:BO57" si="24">IF($F7=5,1,0)</f>
        <v>0</v>
      </c>
      <c r="BP7" s="3">
        <f t="shared" ref="BP7:BP57" si="25">IF($F7=4,1,0)</f>
        <v>0</v>
      </c>
      <c r="BQ7" s="3">
        <f t="shared" ref="BQ7:BQ57" si="26">IF($F7=3,1,0)</f>
        <v>0</v>
      </c>
      <c r="BR7" s="3">
        <f t="shared" ref="BR7:BR57" si="27">IF($F7=2,1,0)</f>
        <v>0</v>
      </c>
      <c r="BS7" s="3">
        <f t="shared" ref="BS7:BS57" si="28">IF($F7=1,1,0)</f>
        <v>0</v>
      </c>
    </row>
    <row r="8" spans="1:71" x14ac:dyDescent="0.25">
      <c r="A8" s="5">
        <f t="shared" si="20"/>
        <v>3</v>
      </c>
      <c r="B8" t="s">
        <v>16</v>
      </c>
      <c r="C8" t="s">
        <v>17</v>
      </c>
      <c r="D8" t="s">
        <v>18</v>
      </c>
      <c r="E8" s="5">
        <f>P8-U8-V8-Q8</f>
        <v>355</v>
      </c>
      <c r="F8" s="5">
        <f t="shared" si="0"/>
        <v>7</v>
      </c>
      <c r="G8" s="15"/>
      <c r="H8" s="52" t="str">
        <f t="shared" si="1"/>
        <v>4</v>
      </c>
      <c r="I8" s="18">
        <f t="shared" si="2"/>
        <v>2</v>
      </c>
      <c r="J8" s="18">
        <f t="shared" si="3"/>
        <v>1</v>
      </c>
      <c r="K8" s="18">
        <f t="shared" si="4"/>
        <v>2</v>
      </c>
      <c r="L8" s="52">
        <f t="shared" si="5"/>
        <v>10</v>
      </c>
      <c r="M8" s="52">
        <f t="shared" si="6"/>
        <v>4</v>
      </c>
      <c r="N8" s="18">
        <f t="shared" si="7"/>
        <v>3</v>
      </c>
      <c r="O8" s="15"/>
      <c r="P8" s="5">
        <f t="shared" si="8"/>
        <v>481</v>
      </c>
      <c r="Q8" s="52">
        <f t="shared" si="9"/>
        <v>50</v>
      </c>
      <c r="R8" s="18">
        <f t="shared" si="10"/>
        <v>80</v>
      </c>
      <c r="S8" s="18">
        <f t="shared" si="11"/>
        <v>100</v>
      </c>
      <c r="T8" s="18">
        <f t="shared" si="12"/>
        <v>80</v>
      </c>
      <c r="U8" s="52">
        <f t="shared" si="13"/>
        <v>26</v>
      </c>
      <c r="V8" s="52">
        <f t="shared" si="14"/>
        <v>50</v>
      </c>
      <c r="W8" s="18">
        <f t="shared" si="15"/>
        <v>60</v>
      </c>
      <c r="X8" s="15"/>
      <c r="Y8" s="3" t="s">
        <v>19</v>
      </c>
      <c r="Z8" s="3">
        <v>50</v>
      </c>
      <c r="AA8" s="3">
        <v>5</v>
      </c>
      <c r="AB8" s="3">
        <v>55</v>
      </c>
      <c r="AC8" s="15"/>
      <c r="AD8" s="3">
        <v>2</v>
      </c>
      <c r="AE8" s="3">
        <v>80</v>
      </c>
      <c r="AF8" s="3">
        <v>5</v>
      </c>
      <c r="AG8" s="3">
        <f>AE8+AF8</f>
        <v>85</v>
      </c>
      <c r="AH8" s="15"/>
      <c r="AI8" s="3">
        <v>1</v>
      </c>
      <c r="AJ8" s="3">
        <v>100</v>
      </c>
      <c r="AK8" s="3">
        <v>5</v>
      </c>
      <c r="AL8" s="3">
        <f>AJ8+AK8</f>
        <v>105</v>
      </c>
      <c r="AM8" s="15"/>
      <c r="AN8" s="3">
        <v>2</v>
      </c>
      <c r="AO8" s="3">
        <v>80</v>
      </c>
      <c r="AP8" s="3">
        <v>5</v>
      </c>
      <c r="AQ8" s="3">
        <f>AO8+AP8</f>
        <v>85</v>
      </c>
      <c r="AR8" s="15"/>
      <c r="AS8" s="3">
        <v>10</v>
      </c>
      <c r="AT8" s="3">
        <v>26</v>
      </c>
      <c r="AU8" s="3">
        <v>5</v>
      </c>
      <c r="AV8" s="3">
        <f t="shared" si="16"/>
        <v>31</v>
      </c>
      <c r="AW8" s="15"/>
      <c r="AX8" s="3">
        <v>4</v>
      </c>
      <c r="AY8" s="3">
        <v>50</v>
      </c>
      <c r="AZ8" s="3">
        <f>5</f>
        <v>5</v>
      </c>
      <c r="BA8" s="3">
        <f t="shared" si="17"/>
        <v>55</v>
      </c>
      <c r="BB8" s="15"/>
      <c r="BC8" s="3">
        <v>3</v>
      </c>
      <c r="BD8" s="3">
        <v>60</v>
      </c>
      <c r="BE8" s="3">
        <f>5</f>
        <v>5</v>
      </c>
      <c r="BF8" s="3">
        <f t="shared" si="18"/>
        <v>65</v>
      </c>
      <c r="BH8" s="3">
        <v>3</v>
      </c>
      <c r="BI8" s="3">
        <v>60</v>
      </c>
      <c r="BK8" s="3">
        <f t="shared" si="19"/>
        <v>1</v>
      </c>
      <c r="BL8" s="3">
        <f t="shared" si="21"/>
        <v>1</v>
      </c>
      <c r="BM8" s="3">
        <f t="shared" si="22"/>
        <v>1</v>
      </c>
      <c r="BN8" s="3">
        <f t="shared" si="23"/>
        <v>0</v>
      </c>
      <c r="BO8" s="3">
        <f t="shared" si="24"/>
        <v>0</v>
      </c>
      <c r="BP8" s="3">
        <f t="shared" si="25"/>
        <v>0</v>
      </c>
      <c r="BQ8" s="3">
        <f t="shared" si="26"/>
        <v>0</v>
      </c>
      <c r="BR8" s="3">
        <f t="shared" si="27"/>
        <v>0</v>
      </c>
      <c r="BS8" s="3">
        <f t="shared" si="28"/>
        <v>0</v>
      </c>
    </row>
    <row r="9" spans="1:71" x14ac:dyDescent="0.25">
      <c r="A9" s="5">
        <f t="shared" si="20"/>
        <v>4</v>
      </c>
      <c r="B9" t="s">
        <v>27</v>
      </c>
      <c r="C9" t="s">
        <v>28</v>
      </c>
      <c r="D9" t="s">
        <v>249</v>
      </c>
      <c r="E9" s="5">
        <f>P9-T9-S9-R9</f>
        <v>227</v>
      </c>
      <c r="F9" s="5">
        <f t="shared" si="0"/>
        <v>7</v>
      </c>
      <c r="G9" s="15"/>
      <c r="H9" s="18" t="str">
        <f t="shared" si="1"/>
        <v>7</v>
      </c>
      <c r="I9" s="52" t="str">
        <f t="shared" si="2"/>
        <v>DSQ</v>
      </c>
      <c r="J9" s="52" t="str">
        <f t="shared" si="3"/>
        <v>DNF</v>
      </c>
      <c r="K9" s="52" t="str">
        <f t="shared" si="4"/>
        <v>DNF</v>
      </c>
      <c r="L9" s="18">
        <f t="shared" si="5"/>
        <v>2</v>
      </c>
      <c r="M9" s="18">
        <f t="shared" si="6"/>
        <v>7</v>
      </c>
      <c r="N9" s="18">
        <f t="shared" si="7"/>
        <v>6</v>
      </c>
      <c r="O9" s="15"/>
      <c r="P9" s="5">
        <f t="shared" si="8"/>
        <v>227</v>
      </c>
      <c r="Q9" s="18">
        <f t="shared" si="9"/>
        <v>36</v>
      </c>
      <c r="R9" s="52">
        <f t="shared" si="10"/>
        <v>0</v>
      </c>
      <c r="S9" s="52">
        <f t="shared" si="11"/>
        <v>0</v>
      </c>
      <c r="T9" s="52">
        <f t="shared" si="12"/>
        <v>0</v>
      </c>
      <c r="U9" s="18">
        <f t="shared" si="13"/>
        <v>80</v>
      </c>
      <c r="V9" s="18">
        <f t="shared" si="14"/>
        <v>36</v>
      </c>
      <c r="W9" s="18">
        <f t="shared" si="15"/>
        <v>40</v>
      </c>
      <c r="X9" s="15"/>
      <c r="Y9" s="3" t="s">
        <v>29</v>
      </c>
      <c r="Z9" s="3">
        <v>36</v>
      </c>
      <c r="AA9" s="3">
        <v>5</v>
      </c>
      <c r="AB9" s="3">
        <v>41</v>
      </c>
      <c r="AC9" s="15"/>
      <c r="AD9" s="3" t="s">
        <v>56</v>
      </c>
      <c r="AE9" s="3">
        <v>0</v>
      </c>
      <c r="AF9" s="3">
        <v>5</v>
      </c>
      <c r="AG9" s="3">
        <f>AE9+AF9</f>
        <v>5</v>
      </c>
      <c r="AH9" s="15"/>
      <c r="AI9" s="3" t="s">
        <v>126</v>
      </c>
      <c r="AJ9" s="3">
        <v>0</v>
      </c>
      <c r="AK9" s="3">
        <v>5</v>
      </c>
      <c r="AL9" s="3">
        <f>AJ9+AK9</f>
        <v>5</v>
      </c>
      <c r="AM9" s="15"/>
      <c r="AN9" s="3" t="s">
        <v>126</v>
      </c>
      <c r="AO9" s="3">
        <v>0</v>
      </c>
      <c r="AP9" s="3">
        <v>5</v>
      </c>
      <c r="AQ9" s="3">
        <f>AO9+AP9</f>
        <v>5</v>
      </c>
      <c r="AR9" s="15"/>
      <c r="AS9" s="3">
        <v>2</v>
      </c>
      <c r="AT9" s="3">
        <v>80</v>
      </c>
      <c r="AU9" s="3">
        <v>5</v>
      </c>
      <c r="AV9" s="3">
        <f t="shared" si="16"/>
        <v>85</v>
      </c>
      <c r="AW9" s="15"/>
      <c r="AX9" s="3">
        <v>7</v>
      </c>
      <c r="AY9" s="3">
        <v>36</v>
      </c>
      <c r="AZ9" s="3">
        <f>5</f>
        <v>5</v>
      </c>
      <c r="BA9" s="3">
        <f t="shared" si="17"/>
        <v>41</v>
      </c>
      <c r="BB9" s="15"/>
      <c r="BC9" s="3">
        <v>6</v>
      </c>
      <c r="BD9" s="3">
        <v>40</v>
      </c>
      <c r="BE9" s="3">
        <f>5</f>
        <v>5</v>
      </c>
      <c r="BF9" s="3">
        <f t="shared" si="18"/>
        <v>45</v>
      </c>
      <c r="BH9" s="3">
        <v>4</v>
      </c>
      <c r="BI9" s="3">
        <v>50</v>
      </c>
      <c r="BK9" s="3">
        <f t="shared" si="19"/>
        <v>1</v>
      </c>
      <c r="BL9" s="3">
        <f t="shared" si="21"/>
        <v>1</v>
      </c>
      <c r="BM9" s="3">
        <f t="shared" si="22"/>
        <v>1</v>
      </c>
      <c r="BN9" s="3">
        <f t="shared" si="23"/>
        <v>0</v>
      </c>
      <c r="BO9" s="3">
        <f t="shared" si="24"/>
        <v>0</v>
      </c>
      <c r="BP9" s="3">
        <f t="shared" si="25"/>
        <v>0</v>
      </c>
      <c r="BQ9" s="3">
        <f t="shared" si="26"/>
        <v>0</v>
      </c>
      <c r="BR9" s="3">
        <f t="shared" si="27"/>
        <v>0</v>
      </c>
      <c r="BS9" s="3">
        <f t="shared" si="28"/>
        <v>0</v>
      </c>
    </row>
    <row r="10" spans="1:71" x14ac:dyDescent="0.25">
      <c r="A10" s="5">
        <f t="shared" si="20"/>
        <v>5</v>
      </c>
      <c r="B10" t="s">
        <v>20</v>
      </c>
      <c r="C10" t="s">
        <v>21</v>
      </c>
      <c r="D10" t="s">
        <v>22</v>
      </c>
      <c r="E10" s="5">
        <f>P10</f>
        <v>225</v>
      </c>
      <c r="F10" s="5">
        <f t="shared" si="0"/>
        <v>4</v>
      </c>
      <c r="G10" s="15"/>
      <c r="H10" s="18" t="str">
        <f t="shared" si="1"/>
        <v>5</v>
      </c>
      <c r="I10" s="18" t="str">
        <f t="shared" si="2"/>
        <v/>
      </c>
      <c r="J10" s="18" t="str">
        <f t="shared" si="3"/>
        <v/>
      </c>
      <c r="K10" s="18" t="str">
        <f t="shared" si="4"/>
        <v/>
      </c>
      <c r="L10" s="18">
        <f t="shared" si="5"/>
        <v>4</v>
      </c>
      <c r="M10" s="18">
        <f t="shared" si="6"/>
        <v>3</v>
      </c>
      <c r="N10" s="18">
        <f t="shared" si="7"/>
        <v>4</v>
      </c>
      <c r="O10" s="15"/>
      <c r="P10" s="5">
        <f t="shared" si="8"/>
        <v>225</v>
      </c>
      <c r="Q10" s="18" t="str">
        <f t="shared" si="9"/>
        <v/>
      </c>
      <c r="R10" s="18" t="str">
        <f t="shared" si="10"/>
        <v/>
      </c>
      <c r="S10" s="18" t="str">
        <f t="shared" si="11"/>
        <v/>
      </c>
      <c r="T10" s="18" t="str">
        <f t="shared" si="12"/>
        <v/>
      </c>
      <c r="U10" s="18" t="str">
        <f t="shared" si="13"/>
        <v/>
      </c>
      <c r="V10" s="18" t="str">
        <f t="shared" si="14"/>
        <v/>
      </c>
      <c r="W10" s="18" t="str">
        <f t="shared" si="15"/>
        <v/>
      </c>
      <c r="X10" s="15"/>
      <c r="Y10" s="3" t="s">
        <v>23</v>
      </c>
      <c r="Z10" s="3">
        <v>45</v>
      </c>
      <c r="AA10" s="3">
        <v>5</v>
      </c>
      <c r="AB10" s="3">
        <v>50</v>
      </c>
      <c r="AC10" s="15"/>
      <c r="AH10" s="15"/>
      <c r="AM10" s="15"/>
      <c r="AR10" s="15"/>
      <c r="AS10" s="3">
        <v>4</v>
      </c>
      <c r="AT10" s="3">
        <v>50</v>
      </c>
      <c r="AU10" s="3">
        <v>5</v>
      </c>
      <c r="AV10" s="3">
        <f t="shared" si="16"/>
        <v>55</v>
      </c>
      <c r="AW10" s="15"/>
      <c r="AX10" s="3">
        <v>3</v>
      </c>
      <c r="AY10" s="3">
        <v>60</v>
      </c>
      <c r="AZ10" s="3">
        <f>5</f>
        <v>5</v>
      </c>
      <c r="BA10" s="3">
        <f t="shared" si="17"/>
        <v>65</v>
      </c>
      <c r="BB10" s="15"/>
      <c r="BC10" s="3">
        <v>4</v>
      </c>
      <c r="BD10" s="3">
        <v>50</v>
      </c>
      <c r="BE10" s="3">
        <f>5</f>
        <v>5</v>
      </c>
      <c r="BF10" s="3">
        <f t="shared" si="18"/>
        <v>55</v>
      </c>
      <c r="BH10" s="3">
        <v>5</v>
      </c>
      <c r="BI10" s="3">
        <v>45</v>
      </c>
      <c r="BK10" s="3">
        <f t="shared" si="19"/>
        <v>1</v>
      </c>
      <c r="BL10" s="3">
        <f t="shared" si="21"/>
        <v>1</v>
      </c>
      <c r="BM10" s="3">
        <f t="shared" si="22"/>
        <v>0</v>
      </c>
      <c r="BN10" s="3">
        <f t="shared" si="23"/>
        <v>0</v>
      </c>
      <c r="BO10" s="3">
        <f t="shared" si="24"/>
        <v>0</v>
      </c>
      <c r="BP10" s="3">
        <f t="shared" si="25"/>
        <v>1</v>
      </c>
      <c r="BQ10" s="3">
        <f t="shared" si="26"/>
        <v>0</v>
      </c>
      <c r="BR10" s="3">
        <f t="shared" si="27"/>
        <v>0</v>
      </c>
      <c r="BS10" s="3">
        <f t="shared" si="28"/>
        <v>0</v>
      </c>
    </row>
    <row r="11" spans="1:71" x14ac:dyDescent="0.25">
      <c r="A11" s="5">
        <f t="shared" si="20"/>
        <v>6</v>
      </c>
      <c r="B11" t="s">
        <v>33</v>
      </c>
      <c r="C11" t="s">
        <v>34</v>
      </c>
      <c r="D11" t="s">
        <v>249</v>
      </c>
      <c r="E11" s="5">
        <f>P11-U11-S11-Q11</f>
        <v>207</v>
      </c>
      <c r="F11" s="5">
        <f t="shared" si="0"/>
        <v>7</v>
      </c>
      <c r="G11" s="15"/>
      <c r="H11" s="52" t="str">
        <f t="shared" si="1"/>
        <v>9</v>
      </c>
      <c r="I11" s="18" t="str">
        <f t="shared" si="2"/>
        <v>4</v>
      </c>
      <c r="J11" s="52" t="str">
        <f t="shared" si="3"/>
        <v>9</v>
      </c>
      <c r="K11" s="18" t="str">
        <f t="shared" si="4"/>
        <v>4</v>
      </c>
      <c r="L11" s="52">
        <f t="shared" si="5"/>
        <v>12</v>
      </c>
      <c r="M11" s="18">
        <f t="shared" si="6"/>
        <v>6</v>
      </c>
      <c r="N11" s="18">
        <f t="shared" si="7"/>
        <v>8</v>
      </c>
      <c r="O11" s="15"/>
      <c r="P11" s="5">
        <f t="shared" si="8"/>
        <v>287</v>
      </c>
      <c r="Q11" s="52">
        <f t="shared" si="9"/>
        <v>29</v>
      </c>
      <c r="R11" s="18">
        <f t="shared" si="10"/>
        <v>50</v>
      </c>
      <c r="S11" s="52">
        <f t="shared" si="11"/>
        <v>29</v>
      </c>
      <c r="T11" s="18">
        <f t="shared" si="12"/>
        <v>50</v>
      </c>
      <c r="U11" s="52">
        <f t="shared" si="13"/>
        <v>22</v>
      </c>
      <c r="V11" s="18">
        <f t="shared" si="14"/>
        <v>40</v>
      </c>
      <c r="W11" s="18">
        <f t="shared" si="15"/>
        <v>32</v>
      </c>
      <c r="X11" s="15"/>
      <c r="Y11" s="3" t="s">
        <v>35</v>
      </c>
      <c r="Z11" s="3">
        <v>29</v>
      </c>
      <c r="AA11" s="3">
        <v>5</v>
      </c>
      <c r="AB11" s="3">
        <v>34</v>
      </c>
      <c r="AC11" s="15"/>
      <c r="AD11" s="3" t="s">
        <v>19</v>
      </c>
      <c r="AE11" s="3">
        <v>50</v>
      </c>
      <c r="AF11" s="3">
        <v>5</v>
      </c>
      <c r="AG11" s="3">
        <f>AE11+AF11</f>
        <v>55</v>
      </c>
      <c r="AH11" s="15"/>
      <c r="AI11" s="3" t="s">
        <v>35</v>
      </c>
      <c r="AJ11" s="3">
        <v>29</v>
      </c>
      <c r="AK11" s="3">
        <v>5</v>
      </c>
      <c r="AL11" s="3">
        <f>AJ11+AK11</f>
        <v>34</v>
      </c>
      <c r="AM11" s="15"/>
      <c r="AN11" s="3" t="s">
        <v>19</v>
      </c>
      <c r="AO11" s="3">
        <v>50</v>
      </c>
      <c r="AP11" s="3">
        <v>5</v>
      </c>
      <c r="AQ11" s="3">
        <f>AO11+AP11</f>
        <v>55</v>
      </c>
      <c r="AR11" s="15"/>
      <c r="AS11" s="3">
        <v>12</v>
      </c>
      <c r="AT11" s="3">
        <v>22</v>
      </c>
      <c r="AU11" s="3">
        <v>5</v>
      </c>
      <c r="AV11" s="3">
        <f t="shared" si="16"/>
        <v>27</v>
      </c>
      <c r="AW11" s="15"/>
      <c r="AX11" s="3">
        <v>6</v>
      </c>
      <c r="AY11" s="3">
        <v>40</v>
      </c>
      <c r="AZ11" s="3">
        <f>5</f>
        <v>5</v>
      </c>
      <c r="BA11" s="3">
        <f t="shared" si="17"/>
        <v>45</v>
      </c>
      <c r="BB11" s="15"/>
      <c r="BC11" s="3">
        <v>8</v>
      </c>
      <c r="BD11" s="3">
        <v>32</v>
      </c>
      <c r="BE11" s="3">
        <f>5</f>
        <v>5</v>
      </c>
      <c r="BF11" s="3">
        <f t="shared" si="18"/>
        <v>37</v>
      </c>
      <c r="BH11" s="3">
        <v>6</v>
      </c>
      <c r="BI11" s="3">
        <v>40</v>
      </c>
      <c r="BK11" s="3">
        <f t="shared" si="19"/>
        <v>1</v>
      </c>
      <c r="BL11" s="3">
        <f t="shared" si="21"/>
        <v>1</v>
      </c>
      <c r="BM11" s="3">
        <f t="shared" si="22"/>
        <v>1</v>
      </c>
      <c r="BN11" s="3">
        <f t="shared" si="23"/>
        <v>0</v>
      </c>
      <c r="BO11" s="3">
        <f t="shared" si="24"/>
        <v>0</v>
      </c>
      <c r="BP11" s="3">
        <f t="shared" si="25"/>
        <v>0</v>
      </c>
      <c r="BQ11" s="3">
        <f t="shared" si="26"/>
        <v>0</v>
      </c>
      <c r="BR11" s="3">
        <f t="shared" si="27"/>
        <v>0</v>
      </c>
      <c r="BS11" s="3">
        <f t="shared" si="28"/>
        <v>0</v>
      </c>
    </row>
    <row r="12" spans="1:71" x14ac:dyDescent="0.25">
      <c r="A12" s="5">
        <f t="shared" si="20"/>
        <v>7</v>
      </c>
      <c r="B12" t="s">
        <v>30</v>
      </c>
      <c r="C12" t="s">
        <v>31</v>
      </c>
      <c r="D12" t="s">
        <v>243</v>
      </c>
      <c r="E12" s="5">
        <f>P12-U12-Q12</f>
        <v>200</v>
      </c>
      <c r="F12" s="5">
        <f t="shared" si="0"/>
        <v>6</v>
      </c>
      <c r="G12" s="15"/>
      <c r="H12" s="52" t="str">
        <f t="shared" si="1"/>
        <v>8</v>
      </c>
      <c r="I12" s="18" t="str">
        <f t="shared" si="2"/>
        <v>6</v>
      </c>
      <c r="J12" s="18" t="str">
        <f t="shared" si="3"/>
        <v>6</v>
      </c>
      <c r="K12" s="18" t="str">
        <f t="shared" si="4"/>
        <v/>
      </c>
      <c r="L12" s="52">
        <f t="shared" si="5"/>
        <v>17</v>
      </c>
      <c r="M12" s="18">
        <f t="shared" si="6"/>
        <v>5</v>
      </c>
      <c r="N12" s="18">
        <f t="shared" si="7"/>
        <v>5</v>
      </c>
      <c r="O12" s="15"/>
      <c r="P12" s="5">
        <f t="shared" si="8"/>
        <v>246</v>
      </c>
      <c r="Q12" s="52">
        <f t="shared" si="9"/>
        <v>32</v>
      </c>
      <c r="R12" s="18">
        <f t="shared" si="10"/>
        <v>40</v>
      </c>
      <c r="S12" s="18">
        <f t="shared" si="11"/>
        <v>40</v>
      </c>
      <c r="T12" s="18" t="str">
        <f t="shared" si="12"/>
        <v/>
      </c>
      <c r="U12" s="52">
        <f t="shared" si="13"/>
        <v>14</v>
      </c>
      <c r="V12" s="18">
        <f t="shared" si="14"/>
        <v>45</v>
      </c>
      <c r="W12" s="18">
        <f t="shared" si="15"/>
        <v>45</v>
      </c>
      <c r="X12" s="15"/>
      <c r="Y12" s="3" t="s">
        <v>32</v>
      </c>
      <c r="Z12" s="3">
        <v>32</v>
      </c>
      <c r="AA12" s="3">
        <v>5</v>
      </c>
      <c r="AB12" s="3">
        <v>37</v>
      </c>
      <c r="AC12" s="15"/>
      <c r="AD12" s="3" t="s">
        <v>26</v>
      </c>
      <c r="AE12" s="3">
        <v>40</v>
      </c>
      <c r="AF12" s="3">
        <v>5</v>
      </c>
      <c r="AG12" s="3">
        <f>AE12+AF12</f>
        <v>45</v>
      </c>
      <c r="AH12" s="15"/>
      <c r="AI12" s="3" t="s">
        <v>26</v>
      </c>
      <c r="AJ12" s="3">
        <v>40</v>
      </c>
      <c r="AK12" s="3">
        <v>5</v>
      </c>
      <c r="AL12" s="3">
        <f>AJ12+AK12</f>
        <v>45</v>
      </c>
      <c r="AM12" s="15"/>
      <c r="AR12" s="15"/>
      <c r="AS12" s="3">
        <v>17</v>
      </c>
      <c r="AT12" s="3">
        <v>14</v>
      </c>
      <c r="AU12" s="3">
        <v>5</v>
      </c>
      <c r="AV12" s="3">
        <f t="shared" si="16"/>
        <v>19</v>
      </c>
      <c r="AW12" s="15"/>
      <c r="AX12" s="3">
        <v>5</v>
      </c>
      <c r="AY12" s="3">
        <v>45</v>
      </c>
      <c r="AZ12" s="3">
        <f>5</f>
        <v>5</v>
      </c>
      <c r="BA12" s="3">
        <f t="shared" si="17"/>
        <v>50</v>
      </c>
      <c r="BB12" s="15"/>
      <c r="BC12" s="3">
        <v>5</v>
      </c>
      <c r="BD12" s="3">
        <v>45</v>
      </c>
      <c r="BE12" s="3">
        <f>5</f>
        <v>5</v>
      </c>
      <c r="BF12" s="3">
        <f t="shared" si="18"/>
        <v>50</v>
      </c>
      <c r="BH12" s="3">
        <v>7</v>
      </c>
      <c r="BI12" s="3">
        <v>36</v>
      </c>
      <c r="BK12" s="3">
        <f t="shared" si="19"/>
        <v>1</v>
      </c>
      <c r="BL12" s="3">
        <f t="shared" si="21"/>
        <v>1</v>
      </c>
      <c r="BM12" s="3">
        <f t="shared" si="22"/>
        <v>0</v>
      </c>
      <c r="BN12" s="3">
        <f t="shared" si="23"/>
        <v>1</v>
      </c>
      <c r="BO12" s="3">
        <f t="shared" si="24"/>
        <v>0</v>
      </c>
      <c r="BP12" s="3">
        <f t="shared" si="25"/>
        <v>0</v>
      </c>
      <c r="BQ12" s="3">
        <f t="shared" si="26"/>
        <v>0</v>
      </c>
      <c r="BR12" s="3">
        <f t="shared" si="27"/>
        <v>0</v>
      </c>
      <c r="BS12" s="3">
        <f t="shared" si="28"/>
        <v>0</v>
      </c>
    </row>
    <row r="13" spans="1:71" x14ac:dyDescent="0.25">
      <c r="A13" s="5">
        <f t="shared" si="20"/>
        <v>8</v>
      </c>
      <c r="B13" t="s">
        <v>57</v>
      </c>
      <c r="C13" t="s">
        <v>58</v>
      </c>
      <c r="D13" t="s">
        <v>22</v>
      </c>
      <c r="E13" s="5">
        <f>P13-Q13-U13</f>
        <v>174</v>
      </c>
      <c r="F13" s="5">
        <f t="shared" si="0"/>
        <v>6</v>
      </c>
      <c r="G13" s="15"/>
      <c r="H13" s="52" t="str">
        <f t="shared" si="1"/>
        <v>DSQ</v>
      </c>
      <c r="I13" s="18" t="str">
        <f t="shared" si="2"/>
        <v/>
      </c>
      <c r="J13" s="18" t="str">
        <f t="shared" si="3"/>
        <v>3</v>
      </c>
      <c r="K13" s="18" t="str">
        <f t="shared" si="4"/>
        <v>9</v>
      </c>
      <c r="L13" s="52">
        <f t="shared" si="5"/>
        <v>13</v>
      </c>
      <c r="M13" s="18">
        <f t="shared" si="6"/>
        <v>10</v>
      </c>
      <c r="N13" s="18">
        <f t="shared" si="7"/>
        <v>9</v>
      </c>
      <c r="O13" s="15"/>
      <c r="P13" s="5">
        <f t="shared" si="8"/>
        <v>194</v>
      </c>
      <c r="Q13" s="52">
        <f t="shared" si="9"/>
        <v>0</v>
      </c>
      <c r="R13" s="18" t="str">
        <f t="shared" si="10"/>
        <v/>
      </c>
      <c r="S13" s="18">
        <f t="shared" si="11"/>
        <v>60</v>
      </c>
      <c r="T13" s="18">
        <f t="shared" si="12"/>
        <v>29</v>
      </c>
      <c r="U13" s="52">
        <f t="shared" si="13"/>
        <v>20</v>
      </c>
      <c r="V13" s="18">
        <f t="shared" si="14"/>
        <v>26</v>
      </c>
      <c r="W13" s="18">
        <f t="shared" si="15"/>
        <v>29</v>
      </c>
      <c r="X13" s="15"/>
      <c r="Y13" s="3" t="s">
        <v>56</v>
      </c>
      <c r="Z13" s="3">
        <v>0</v>
      </c>
      <c r="AA13" s="3">
        <v>5</v>
      </c>
      <c r="AB13" s="3">
        <v>5</v>
      </c>
      <c r="AC13" s="15"/>
      <c r="AH13" s="15"/>
      <c r="AI13" s="3" t="s">
        <v>15</v>
      </c>
      <c r="AJ13" s="3">
        <v>60</v>
      </c>
      <c r="AK13" s="3">
        <v>5</v>
      </c>
      <c r="AL13" s="3">
        <f>AJ13+AK13</f>
        <v>65</v>
      </c>
      <c r="AM13" s="15"/>
      <c r="AN13" s="3" t="s">
        <v>35</v>
      </c>
      <c r="AO13" s="3">
        <v>29</v>
      </c>
      <c r="AP13" s="3">
        <v>5</v>
      </c>
      <c r="AQ13" s="3">
        <f>AO13+AP13</f>
        <v>34</v>
      </c>
      <c r="AR13" s="15"/>
      <c r="AS13" s="3">
        <v>13</v>
      </c>
      <c r="AT13" s="3">
        <v>20</v>
      </c>
      <c r="AU13" s="3">
        <v>5</v>
      </c>
      <c r="AV13" s="3">
        <f t="shared" si="16"/>
        <v>25</v>
      </c>
      <c r="AW13" s="15"/>
      <c r="AX13" s="3">
        <v>10</v>
      </c>
      <c r="AY13" s="3">
        <v>26</v>
      </c>
      <c r="AZ13" s="3">
        <f>5</f>
        <v>5</v>
      </c>
      <c r="BA13" s="3">
        <f t="shared" si="17"/>
        <v>31</v>
      </c>
      <c r="BB13" s="15"/>
      <c r="BC13" s="3">
        <v>9</v>
      </c>
      <c r="BD13" s="3">
        <v>29</v>
      </c>
      <c r="BE13" s="3">
        <f>5</f>
        <v>5</v>
      </c>
      <c r="BF13" s="3">
        <f t="shared" si="18"/>
        <v>34</v>
      </c>
      <c r="BH13" s="3">
        <v>8</v>
      </c>
      <c r="BI13" s="3">
        <v>32</v>
      </c>
      <c r="BK13" s="3">
        <f t="shared" si="19"/>
        <v>1</v>
      </c>
      <c r="BL13" s="3">
        <f t="shared" si="21"/>
        <v>1</v>
      </c>
      <c r="BM13" s="3">
        <f t="shared" si="22"/>
        <v>0</v>
      </c>
      <c r="BN13" s="3">
        <f t="shared" si="23"/>
        <v>1</v>
      </c>
      <c r="BO13" s="3">
        <f t="shared" si="24"/>
        <v>0</v>
      </c>
      <c r="BP13" s="3">
        <f t="shared" si="25"/>
        <v>0</v>
      </c>
      <c r="BQ13" s="3">
        <f t="shared" si="26"/>
        <v>0</v>
      </c>
      <c r="BR13" s="3">
        <f t="shared" si="27"/>
        <v>0</v>
      </c>
      <c r="BS13" s="3">
        <f t="shared" si="28"/>
        <v>0</v>
      </c>
    </row>
    <row r="14" spans="1:71" x14ac:dyDescent="0.25">
      <c r="A14" s="5">
        <f t="shared" si="20"/>
        <v>9</v>
      </c>
      <c r="B14" t="s">
        <v>36</v>
      </c>
      <c r="C14" t="s">
        <v>37</v>
      </c>
      <c r="D14" t="s">
        <v>18</v>
      </c>
      <c r="E14" s="5">
        <f>P14-W14</f>
        <v>168</v>
      </c>
      <c r="F14" s="5">
        <f t="shared" si="0"/>
        <v>5</v>
      </c>
      <c r="G14" s="15"/>
      <c r="H14" s="18" t="str">
        <f t="shared" si="1"/>
        <v>10</v>
      </c>
      <c r="I14" s="18" t="str">
        <f t="shared" si="2"/>
        <v>5</v>
      </c>
      <c r="J14" s="18" t="str">
        <f t="shared" si="3"/>
        <v>7</v>
      </c>
      <c r="K14" s="18" t="str">
        <f t="shared" si="4"/>
        <v/>
      </c>
      <c r="L14" s="18">
        <f t="shared" si="5"/>
        <v>7</v>
      </c>
      <c r="M14" s="18" t="str">
        <f t="shared" si="6"/>
        <v/>
      </c>
      <c r="N14" s="52">
        <f t="shared" si="7"/>
        <v>10</v>
      </c>
      <c r="O14" s="15"/>
      <c r="P14" s="5">
        <f t="shared" si="8"/>
        <v>194</v>
      </c>
      <c r="Q14" s="18">
        <f t="shared" si="9"/>
        <v>26</v>
      </c>
      <c r="R14" s="18">
        <f t="shared" si="10"/>
        <v>45</v>
      </c>
      <c r="S14" s="18">
        <f t="shared" si="11"/>
        <v>36</v>
      </c>
      <c r="T14" s="18" t="str">
        <f t="shared" si="12"/>
        <v/>
      </c>
      <c r="U14" s="18">
        <f t="shared" si="13"/>
        <v>36</v>
      </c>
      <c r="V14" s="18" t="str">
        <f t="shared" si="14"/>
        <v/>
      </c>
      <c r="W14" s="52">
        <f t="shared" si="15"/>
        <v>26</v>
      </c>
      <c r="X14" s="15"/>
      <c r="Y14" s="3" t="s">
        <v>38</v>
      </c>
      <c r="Z14" s="3">
        <v>26</v>
      </c>
      <c r="AA14" s="3">
        <v>5</v>
      </c>
      <c r="AB14" s="3">
        <v>31</v>
      </c>
      <c r="AC14" s="15"/>
      <c r="AD14" s="3" t="s">
        <v>23</v>
      </c>
      <c r="AE14" s="3">
        <v>45</v>
      </c>
      <c r="AF14" s="3">
        <v>5</v>
      </c>
      <c r="AG14" s="3">
        <f>AE14+AF14</f>
        <v>50</v>
      </c>
      <c r="AH14" s="15"/>
      <c r="AI14" s="3" t="s">
        <v>29</v>
      </c>
      <c r="AJ14" s="3">
        <v>36</v>
      </c>
      <c r="AK14" s="3">
        <v>5</v>
      </c>
      <c r="AL14" s="3">
        <f>AJ14+AK14</f>
        <v>41</v>
      </c>
      <c r="AM14" s="15"/>
      <c r="AR14" s="15"/>
      <c r="AS14" s="3">
        <v>7</v>
      </c>
      <c r="AT14" s="3">
        <v>36</v>
      </c>
      <c r="AU14" s="3">
        <v>5</v>
      </c>
      <c r="AV14" s="3">
        <f t="shared" si="16"/>
        <v>41</v>
      </c>
      <c r="AW14" s="15"/>
      <c r="BB14" s="15"/>
      <c r="BC14" s="3">
        <v>10</v>
      </c>
      <c r="BD14" s="3">
        <v>26</v>
      </c>
      <c r="BE14" s="3">
        <f>5</f>
        <v>5</v>
      </c>
      <c r="BF14" s="3">
        <f t="shared" si="18"/>
        <v>31</v>
      </c>
      <c r="BH14" s="3">
        <v>9</v>
      </c>
      <c r="BI14" s="3">
        <v>29</v>
      </c>
      <c r="BK14" s="3">
        <f t="shared" si="19"/>
        <v>1</v>
      </c>
      <c r="BL14" s="3">
        <f t="shared" si="21"/>
        <v>1</v>
      </c>
      <c r="BM14" s="3">
        <f t="shared" si="22"/>
        <v>0</v>
      </c>
      <c r="BN14" s="3">
        <f t="shared" si="23"/>
        <v>0</v>
      </c>
      <c r="BO14" s="3">
        <f t="shared" si="24"/>
        <v>1</v>
      </c>
      <c r="BP14" s="3">
        <f t="shared" si="25"/>
        <v>0</v>
      </c>
      <c r="BQ14" s="3">
        <f t="shared" si="26"/>
        <v>0</v>
      </c>
      <c r="BR14" s="3">
        <f t="shared" si="27"/>
        <v>0</v>
      </c>
      <c r="BS14" s="3">
        <f t="shared" si="28"/>
        <v>0</v>
      </c>
    </row>
    <row r="15" spans="1:71" x14ac:dyDescent="0.25">
      <c r="A15" s="5">
        <f t="shared" si="20"/>
        <v>10</v>
      </c>
      <c r="B15" t="s">
        <v>61</v>
      </c>
      <c r="C15" t="s">
        <v>62</v>
      </c>
      <c r="D15" t="s">
        <v>11</v>
      </c>
      <c r="E15" s="5">
        <f t="shared" ref="E15:E49" si="29">P15</f>
        <v>160</v>
      </c>
      <c r="F15" s="5">
        <f t="shared" si="0"/>
        <v>3</v>
      </c>
      <c r="G15" s="15"/>
      <c r="H15" s="18" t="str">
        <f t="shared" si="1"/>
        <v>DSQ</v>
      </c>
      <c r="I15" s="18" t="str">
        <f t="shared" si="2"/>
        <v/>
      </c>
      <c r="J15" s="18" t="str">
        <f t="shared" si="3"/>
        <v/>
      </c>
      <c r="K15" s="18" t="str">
        <f t="shared" si="4"/>
        <v>5</v>
      </c>
      <c r="L15" s="18">
        <f t="shared" si="5"/>
        <v>1</v>
      </c>
      <c r="M15" s="18" t="str">
        <f t="shared" si="6"/>
        <v/>
      </c>
      <c r="N15" s="18" t="str">
        <f t="shared" si="7"/>
        <v/>
      </c>
      <c r="O15" s="15"/>
      <c r="P15" s="5">
        <f t="shared" si="8"/>
        <v>160</v>
      </c>
      <c r="Q15" s="18" t="str">
        <f t="shared" si="9"/>
        <v/>
      </c>
      <c r="R15" s="18" t="str">
        <f t="shared" si="10"/>
        <v/>
      </c>
      <c r="S15" s="18" t="str">
        <f t="shared" si="11"/>
        <v/>
      </c>
      <c r="T15" s="18" t="str">
        <f t="shared" si="12"/>
        <v/>
      </c>
      <c r="U15" s="18" t="str">
        <f t="shared" si="13"/>
        <v/>
      </c>
      <c r="V15" s="18" t="str">
        <f t="shared" si="14"/>
        <v/>
      </c>
      <c r="W15" s="18" t="str">
        <f t="shared" si="15"/>
        <v/>
      </c>
      <c r="X15" s="15"/>
      <c r="Y15" s="3" t="s">
        <v>56</v>
      </c>
      <c r="Z15" s="3">
        <v>0</v>
      </c>
      <c r="AA15" s="3">
        <v>5</v>
      </c>
      <c r="AB15" s="3">
        <v>5</v>
      </c>
      <c r="AC15" s="15"/>
      <c r="AH15" s="15"/>
      <c r="AM15" s="15"/>
      <c r="AN15" s="3" t="s">
        <v>23</v>
      </c>
      <c r="AO15" s="3">
        <v>45</v>
      </c>
      <c r="AP15" s="3">
        <v>5</v>
      </c>
      <c r="AQ15" s="3">
        <f>AO15+AP15</f>
        <v>50</v>
      </c>
      <c r="AR15" s="15"/>
      <c r="AS15" s="3">
        <v>1</v>
      </c>
      <c r="AT15" s="3">
        <v>100</v>
      </c>
      <c r="AU15" s="3">
        <v>5</v>
      </c>
      <c r="AV15" s="3">
        <f t="shared" si="16"/>
        <v>105</v>
      </c>
      <c r="AW15" s="15"/>
      <c r="BB15" s="15"/>
      <c r="BH15" s="3">
        <v>10</v>
      </c>
      <c r="BI15" s="3">
        <v>26</v>
      </c>
      <c r="BK15" s="3">
        <f t="shared" si="19"/>
        <v>0</v>
      </c>
      <c r="BL15" s="3">
        <f t="shared" si="21"/>
        <v>1</v>
      </c>
      <c r="BM15" s="3">
        <f t="shared" si="22"/>
        <v>0</v>
      </c>
      <c r="BN15" s="3">
        <f t="shared" si="23"/>
        <v>0</v>
      </c>
      <c r="BO15" s="3">
        <f t="shared" si="24"/>
        <v>0</v>
      </c>
      <c r="BP15" s="3">
        <f t="shared" si="25"/>
        <v>0</v>
      </c>
      <c r="BQ15" s="3">
        <f t="shared" si="26"/>
        <v>1</v>
      </c>
      <c r="BR15" s="3">
        <f t="shared" si="27"/>
        <v>0</v>
      </c>
      <c r="BS15" s="3">
        <f t="shared" si="28"/>
        <v>0</v>
      </c>
    </row>
    <row r="16" spans="1:71" x14ac:dyDescent="0.25">
      <c r="A16" s="5">
        <f t="shared" si="20"/>
        <v>11</v>
      </c>
      <c r="B16" t="s">
        <v>39</v>
      </c>
      <c r="C16" t="s">
        <v>37</v>
      </c>
      <c r="D16" t="s">
        <v>22</v>
      </c>
      <c r="E16" s="5">
        <f t="shared" si="29"/>
        <v>124</v>
      </c>
      <c r="F16" s="5">
        <f t="shared" si="0"/>
        <v>4</v>
      </c>
      <c r="G16" s="15"/>
      <c r="H16" s="18" t="str">
        <f t="shared" si="1"/>
        <v>11</v>
      </c>
      <c r="I16" s="18" t="str">
        <f t="shared" si="2"/>
        <v/>
      </c>
      <c r="J16" s="18" t="str">
        <f t="shared" si="3"/>
        <v>8</v>
      </c>
      <c r="K16" s="18" t="str">
        <f t="shared" si="4"/>
        <v/>
      </c>
      <c r="L16" s="18">
        <f t="shared" si="5"/>
        <v>15</v>
      </c>
      <c r="M16" s="18">
        <f t="shared" si="6"/>
        <v>8</v>
      </c>
      <c r="N16" s="18" t="str">
        <f t="shared" si="7"/>
        <v/>
      </c>
      <c r="O16" s="15"/>
      <c r="P16" s="5">
        <f t="shared" si="8"/>
        <v>124</v>
      </c>
      <c r="Q16" s="18" t="str">
        <f t="shared" si="9"/>
        <v/>
      </c>
      <c r="R16" s="18" t="str">
        <f t="shared" si="10"/>
        <v/>
      </c>
      <c r="S16" s="18" t="str">
        <f t="shared" si="11"/>
        <v/>
      </c>
      <c r="T16" s="18" t="str">
        <f t="shared" si="12"/>
        <v/>
      </c>
      <c r="U16" s="18" t="str">
        <f t="shared" si="13"/>
        <v/>
      </c>
      <c r="V16" s="18" t="str">
        <f t="shared" si="14"/>
        <v/>
      </c>
      <c r="W16" s="18" t="str">
        <f t="shared" si="15"/>
        <v/>
      </c>
      <c r="X16" s="15"/>
      <c r="Y16" s="3" t="s">
        <v>40</v>
      </c>
      <c r="Z16" s="3">
        <v>24</v>
      </c>
      <c r="AA16" s="3">
        <v>5</v>
      </c>
      <c r="AB16" s="3">
        <v>29</v>
      </c>
      <c r="AC16" s="15"/>
      <c r="AH16" s="15"/>
      <c r="AI16" s="3" t="s">
        <v>32</v>
      </c>
      <c r="AJ16" s="3">
        <v>32</v>
      </c>
      <c r="AK16" s="3">
        <v>5</v>
      </c>
      <c r="AL16" s="3">
        <f>AJ16+AK16</f>
        <v>37</v>
      </c>
      <c r="AM16" s="15"/>
      <c r="AR16" s="15"/>
      <c r="AS16" s="3">
        <v>15</v>
      </c>
      <c r="AT16" s="3">
        <v>16</v>
      </c>
      <c r="AU16" s="3">
        <v>5</v>
      </c>
      <c r="AV16" s="3">
        <f t="shared" si="16"/>
        <v>21</v>
      </c>
      <c r="AW16" s="15"/>
      <c r="AX16" s="3">
        <v>8</v>
      </c>
      <c r="AY16" s="3">
        <v>32</v>
      </c>
      <c r="AZ16" s="3">
        <f>5</f>
        <v>5</v>
      </c>
      <c r="BA16" s="3">
        <f>AY16+AZ16</f>
        <v>37</v>
      </c>
      <c r="BB16" s="15"/>
      <c r="BH16" s="3">
        <v>11</v>
      </c>
      <c r="BI16" s="3">
        <v>24</v>
      </c>
      <c r="BK16" s="3">
        <f t="shared" si="19"/>
        <v>1</v>
      </c>
      <c r="BL16" s="3">
        <f t="shared" si="21"/>
        <v>1</v>
      </c>
      <c r="BM16" s="3">
        <f t="shared" si="22"/>
        <v>0</v>
      </c>
      <c r="BN16" s="3">
        <f t="shared" si="23"/>
        <v>0</v>
      </c>
      <c r="BO16" s="3">
        <f t="shared" si="24"/>
        <v>0</v>
      </c>
      <c r="BP16" s="3">
        <f t="shared" si="25"/>
        <v>1</v>
      </c>
      <c r="BQ16" s="3">
        <f t="shared" si="26"/>
        <v>0</v>
      </c>
      <c r="BR16" s="3">
        <f t="shared" si="27"/>
        <v>0</v>
      </c>
      <c r="BS16" s="3">
        <f t="shared" si="28"/>
        <v>0</v>
      </c>
    </row>
    <row r="17" spans="1:71" x14ac:dyDescent="0.25">
      <c r="A17" s="5">
        <f t="shared" si="20"/>
        <v>12</v>
      </c>
      <c r="B17" t="s">
        <v>375</v>
      </c>
      <c r="C17" t="s">
        <v>300</v>
      </c>
      <c r="D17" t="s">
        <v>11</v>
      </c>
      <c r="E17" s="5">
        <f t="shared" si="29"/>
        <v>109</v>
      </c>
      <c r="F17" s="5">
        <f t="shared" si="0"/>
        <v>3</v>
      </c>
      <c r="G17" s="15"/>
      <c r="H17" s="18" t="str">
        <f t="shared" si="1"/>
        <v/>
      </c>
      <c r="I17" s="18" t="str">
        <f t="shared" si="2"/>
        <v/>
      </c>
      <c r="J17" s="18" t="str">
        <f t="shared" si="3"/>
        <v/>
      </c>
      <c r="K17" s="18" t="str">
        <f t="shared" si="4"/>
        <v>10</v>
      </c>
      <c r="L17" s="18">
        <f t="shared" si="5"/>
        <v>8</v>
      </c>
      <c r="M17" s="18" t="str">
        <f t="shared" si="6"/>
        <v/>
      </c>
      <c r="N17" s="18">
        <f t="shared" si="7"/>
        <v>7</v>
      </c>
      <c r="O17" s="15"/>
      <c r="P17" s="5">
        <f t="shared" si="8"/>
        <v>109</v>
      </c>
      <c r="Q17" s="18" t="str">
        <f t="shared" si="9"/>
        <v/>
      </c>
      <c r="R17" s="18" t="str">
        <f t="shared" si="10"/>
        <v/>
      </c>
      <c r="S17" s="18" t="str">
        <f t="shared" si="11"/>
        <v/>
      </c>
      <c r="T17" s="18" t="str">
        <f t="shared" si="12"/>
        <v/>
      </c>
      <c r="U17" s="18" t="str">
        <f t="shared" si="13"/>
        <v/>
      </c>
      <c r="V17" s="18" t="str">
        <f t="shared" si="14"/>
        <v/>
      </c>
      <c r="W17" s="18" t="str">
        <f t="shared" si="15"/>
        <v/>
      </c>
      <c r="X17" s="15"/>
      <c r="AC17" s="15"/>
      <c r="AH17" s="15"/>
      <c r="AM17" s="15"/>
      <c r="AN17" s="3" t="s">
        <v>38</v>
      </c>
      <c r="AO17" s="3">
        <v>26</v>
      </c>
      <c r="AP17" s="3">
        <v>5</v>
      </c>
      <c r="AQ17" s="3">
        <f>AO17+AP17</f>
        <v>31</v>
      </c>
      <c r="AR17" s="15"/>
      <c r="AS17" s="3">
        <v>8</v>
      </c>
      <c r="AT17" s="3">
        <v>32</v>
      </c>
      <c r="AU17" s="3">
        <v>5</v>
      </c>
      <c r="AV17" s="3">
        <f t="shared" si="16"/>
        <v>37</v>
      </c>
      <c r="AW17" s="15"/>
      <c r="BB17" s="15"/>
      <c r="BC17" s="3">
        <v>7</v>
      </c>
      <c r="BD17" s="3">
        <v>36</v>
      </c>
      <c r="BE17" s="3">
        <f>5</f>
        <v>5</v>
      </c>
      <c r="BF17" s="3">
        <f>BD17+BE17</f>
        <v>41</v>
      </c>
      <c r="BH17" s="3">
        <v>12</v>
      </c>
      <c r="BI17" s="3">
        <v>22</v>
      </c>
      <c r="BK17" s="3">
        <f t="shared" si="19"/>
        <v>0</v>
      </c>
      <c r="BL17" s="3">
        <f t="shared" si="21"/>
        <v>1</v>
      </c>
      <c r="BM17" s="3">
        <f t="shared" si="22"/>
        <v>0</v>
      </c>
      <c r="BN17" s="3">
        <f t="shared" si="23"/>
        <v>0</v>
      </c>
      <c r="BO17" s="3">
        <f t="shared" si="24"/>
        <v>0</v>
      </c>
      <c r="BP17" s="3">
        <f t="shared" si="25"/>
        <v>0</v>
      </c>
      <c r="BQ17" s="3">
        <f t="shared" si="26"/>
        <v>1</v>
      </c>
      <c r="BR17" s="3">
        <f t="shared" si="27"/>
        <v>0</v>
      </c>
      <c r="BS17" s="3">
        <f t="shared" si="28"/>
        <v>0</v>
      </c>
    </row>
    <row r="18" spans="1:71" x14ac:dyDescent="0.25">
      <c r="A18" s="5">
        <f t="shared" si="20"/>
        <v>13</v>
      </c>
      <c r="B18" t="s">
        <v>24</v>
      </c>
      <c r="C18" t="s">
        <v>25</v>
      </c>
      <c r="D18" t="s">
        <v>22</v>
      </c>
      <c r="E18" s="5">
        <f t="shared" si="29"/>
        <v>108</v>
      </c>
      <c r="F18" s="5">
        <f t="shared" si="0"/>
        <v>3</v>
      </c>
      <c r="G18" s="15"/>
      <c r="H18" s="18" t="str">
        <f t="shared" si="1"/>
        <v>6</v>
      </c>
      <c r="I18" s="18" t="str">
        <f t="shared" si="2"/>
        <v/>
      </c>
      <c r="J18" s="18" t="str">
        <f t="shared" si="3"/>
        <v/>
      </c>
      <c r="K18" s="18" t="str">
        <f t="shared" si="4"/>
        <v/>
      </c>
      <c r="L18" s="18">
        <f t="shared" si="5"/>
        <v>11</v>
      </c>
      <c r="M18" s="18">
        <f t="shared" si="6"/>
        <v>9</v>
      </c>
      <c r="N18" s="18" t="str">
        <f t="shared" si="7"/>
        <v/>
      </c>
      <c r="O18" s="15"/>
      <c r="P18" s="5">
        <f t="shared" si="8"/>
        <v>108</v>
      </c>
      <c r="Q18" s="18" t="str">
        <f t="shared" si="9"/>
        <v/>
      </c>
      <c r="R18" s="18" t="str">
        <f t="shared" si="10"/>
        <v/>
      </c>
      <c r="S18" s="18" t="str">
        <f t="shared" si="11"/>
        <v/>
      </c>
      <c r="T18" s="18" t="str">
        <f t="shared" si="12"/>
        <v/>
      </c>
      <c r="U18" s="18" t="str">
        <f t="shared" si="13"/>
        <v/>
      </c>
      <c r="V18" s="18" t="str">
        <f t="shared" si="14"/>
        <v/>
      </c>
      <c r="W18" s="18" t="str">
        <f t="shared" si="15"/>
        <v/>
      </c>
      <c r="X18" s="15"/>
      <c r="Y18" s="3" t="s">
        <v>26</v>
      </c>
      <c r="Z18" s="3">
        <v>40</v>
      </c>
      <c r="AA18" s="3">
        <v>5</v>
      </c>
      <c r="AB18" s="3">
        <v>45</v>
      </c>
      <c r="AC18" s="15"/>
      <c r="AH18" s="15"/>
      <c r="AM18" s="15"/>
      <c r="AR18" s="15"/>
      <c r="AS18" s="3">
        <v>11</v>
      </c>
      <c r="AT18" s="3">
        <v>24</v>
      </c>
      <c r="AU18" s="3">
        <v>5</v>
      </c>
      <c r="AV18" s="3">
        <f t="shared" si="16"/>
        <v>29</v>
      </c>
      <c r="AW18" s="15"/>
      <c r="AX18" s="3">
        <v>9</v>
      </c>
      <c r="AY18" s="3">
        <v>29</v>
      </c>
      <c r="AZ18" s="3">
        <f>5</f>
        <v>5</v>
      </c>
      <c r="BA18" s="3">
        <f>AY18+AZ18</f>
        <v>34</v>
      </c>
      <c r="BB18" s="15"/>
      <c r="BH18" s="3">
        <v>13</v>
      </c>
      <c r="BI18" s="3">
        <v>20</v>
      </c>
      <c r="BK18" s="3">
        <f t="shared" si="19"/>
        <v>0</v>
      </c>
      <c r="BL18" s="3">
        <f t="shared" si="21"/>
        <v>1</v>
      </c>
      <c r="BM18" s="3">
        <f t="shared" si="22"/>
        <v>0</v>
      </c>
      <c r="BN18" s="3">
        <f t="shared" si="23"/>
        <v>0</v>
      </c>
      <c r="BO18" s="3">
        <f t="shared" si="24"/>
        <v>0</v>
      </c>
      <c r="BP18" s="3">
        <f t="shared" si="25"/>
        <v>0</v>
      </c>
      <c r="BQ18" s="3">
        <f t="shared" si="26"/>
        <v>1</v>
      </c>
      <c r="BR18" s="3">
        <f t="shared" si="27"/>
        <v>0</v>
      </c>
      <c r="BS18" s="3">
        <f t="shared" si="28"/>
        <v>0</v>
      </c>
    </row>
    <row r="19" spans="1:71" x14ac:dyDescent="0.25">
      <c r="A19" s="5">
        <f t="shared" si="20"/>
        <v>14</v>
      </c>
      <c r="B19" t="s">
        <v>302</v>
      </c>
      <c r="C19" t="s">
        <v>303</v>
      </c>
      <c r="D19" t="s">
        <v>11</v>
      </c>
      <c r="E19" s="5">
        <f t="shared" si="29"/>
        <v>79</v>
      </c>
      <c r="F19" s="5">
        <f t="shared" si="0"/>
        <v>3</v>
      </c>
      <c r="G19" s="15"/>
      <c r="H19" s="18" t="str">
        <f t="shared" si="1"/>
        <v/>
      </c>
      <c r="I19" s="18" t="str">
        <f t="shared" si="2"/>
        <v/>
      </c>
      <c r="J19" s="18" t="str">
        <f t="shared" si="3"/>
        <v/>
      </c>
      <c r="K19" s="18" t="str">
        <f t="shared" si="4"/>
        <v>12</v>
      </c>
      <c r="L19" s="18">
        <f t="shared" si="5"/>
        <v>14</v>
      </c>
      <c r="M19" s="18">
        <f t="shared" si="6"/>
        <v>11</v>
      </c>
      <c r="N19" s="18" t="str">
        <f t="shared" si="7"/>
        <v/>
      </c>
      <c r="O19" s="15"/>
      <c r="P19" s="5">
        <f t="shared" si="8"/>
        <v>79</v>
      </c>
      <c r="Q19" s="18" t="str">
        <f t="shared" si="9"/>
        <v/>
      </c>
      <c r="R19" s="18" t="str">
        <f t="shared" si="10"/>
        <v/>
      </c>
      <c r="S19" s="18" t="str">
        <f t="shared" si="11"/>
        <v/>
      </c>
      <c r="T19" s="18" t="str">
        <f t="shared" si="12"/>
        <v/>
      </c>
      <c r="U19" s="18" t="str">
        <f t="shared" si="13"/>
        <v/>
      </c>
      <c r="V19" s="18" t="str">
        <f t="shared" si="14"/>
        <v/>
      </c>
      <c r="W19" s="18" t="str">
        <f t="shared" si="15"/>
        <v/>
      </c>
      <c r="X19" s="15"/>
      <c r="AC19" s="15"/>
      <c r="AH19" s="15"/>
      <c r="AM19" s="15"/>
      <c r="AN19" s="3" t="s">
        <v>43</v>
      </c>
      <c r="AO19" s="3">
        <v>22</v>
      </c>
      <c r="AP19" s="3">
        <v>5</v>
      </c>
      <c r="AQ19" s="3">
        <f>AO19+AP19</f>
        <v>27</v>
      </c>
      <c r="AR19" s="15"/>
      <c r="AS19" s="3">
        <v>14</v>
      </c>
      <c r="AT19" s="3">
        <v>18</v>
      </c>
      <c r="AU19" s="3">
        <v>5</v>
      </c>
      <c r="AV19" s="3">
        <f t="shared" si="16"/>
        <v>23</v>
      </c>
      <c r="AW19" s="15"/>
      <c r="AX19" s="3">
        <v>11</v>
      </c>
      <c r="AY19" s="3">
        <v>24</v>
      </c>
      <c r="AZ19" s="3">
        <f>5</f>
        <v>5</v>
      </c>
      <c r="BA19" s="3">
        <f>AY19+AZ19</f>
        <v>29</v>
      </c>
      <c r="BB19" s="15"/>
      <c r="BH19" s="3">
        <v>14</v>
      </c>
      <c r="BI19" s="3">
        <v>18</v>
      </c>
      <c r="BK19" s="3">
        <f t="shared" si="19"/>
        <v>0</v>
      </c>
      <c r="BL19" s="3">
        <f t="shared" si="21"/>
        <v>1</v>
      </c>
      <c r="BM19" s="3">
        <f t="shared" si="22"/>
        <v>0</v>
      </c>
      <c r="BN19" s="3">
        <f t="shared" si="23"/>
        <v>0</v>
      </c>
      <c r="BO19" s="3">
        <f t="shared" si="24"/>
        <v>0</v>
      </c>
      <c r="BP19" s="3">
        <f t="shared" si="25"/>
        <v>0</v>
      </c>
      <c r="BQ19" s="3">
        <f t="shared" si="26"/>
        <v>1</v>
      </c>
      <c r="BR19" s="3">
        <f t="shared" si="27"/>
        <v>0</v>
      </c>
      <c r="BS19" s="3">
        <f t="shared" si="28"/>
        <v>0</v>
      </c>
    </row>
    <row r="20" spans="1:71" x14ac:dyDescent="0.25">
      <c r="A20" s="5">
        <f t="shared" si="20"/>
        <v>15</v>
      </c>
      <c r="B20" t="s">
        <v>301</v>
      </c>
      <c r="C20" t="s">
        <v>96</v>
      </c>
      <c r="D20" t="s">
        <v>11</v>
      </c>
      <c r="E20" s="5">
        <f t="shared" si="29"/>
        <v>74</v>
      </c>
      <c r="F20" s="5">
        <f t="shared" si="0"/>
        <v>2</v>
      </c>
      <c r="G20" s="15"/>
      <c r="H20" s="18" t="str">
        <f t="shared" si="1"/>
        <v/>
      </c>
      <c r="I20" s="18" t="str">
        <f t="shared" si="2"/>
        <v/>
      </c>
      <c r="J20" s="18" t="str">
        <f t="shared" si="3"/>
        <v/>
      </c>
      <c r="K20" s="18" t="str">
        <f t="shared" si="4"/>
        <v>11</v>
      </c>
      <c r="L20" s="18">
        <f t="shared" si="5"/>
        <v>6</v>
      </c>
      <c r="M20" s="18" t="str">
        <f t="shared" si="6"/>
        <v/>
      </c>
      <c r="N20" s="18" t="str">
        <f t="shared" si="7"/>
        <v/>
      </c>
      <c r="O20" s="15"/>
      <c r="P20" s="5">
        <f t="shared" si="8"/>
        <v>74</v>
      </c>
      <c r="Q20" s="18" t="str">
        <f t="shared" si="9"/>
        <v/>
      </c>
      <c r="R20" s="18" t="str">
        <f t="shared" si="10"/>
        <v/>
      </c>
      <c r="S20" s="18" t="str">
        <f t="shared" si="11"/>
        <v/>
      </c>
      <c r="T20" s="18" t="str">
        <f t="shared" si="12"/>
        <v/>
      </c>
      <c r="U20" s="18" t="str">
        <f t="shared" si="13"/>
        <v/>
      </c>
      <c r="V20" s="18" t="str">
        <f t="shared" si="14"/>
        <v/>
      </c>
      <c r="W20" s="18" t="str">
        <f t="shared" si="15"/>
        <v/>
      </c>
      <c r="X20" s="15"/>
      <c r="AC20" s="15"/>
      <c r="AH20" s="15"/>
      <c r="AM20" s="15"/>
      <c r="AN20" s="3" t="s">
        <v>40</v>
      </c>
      <c r="AO20" s="3">
        <v>24</v>
      </c>
      <c r="AP20" s="3">
        <v>5</v>
      </c>
      <c r="AQ20" s="3">
        <f>AO20+AP20</f>
        <v>29</v>
      </c>
      <c r="AR20" s="15"/>
      <c r="AS20" s="3">
        <v>6</v>
      </c>
      <c r="AT20" s="3">
        <v>40</v>
      </c>
      <c r="AU20" s="3">
        <v>5</v>
      </c>
      <c r="AV20" s="3">
        <f t="shared" si="16"/>
        <v>45</v>
      </c>
      <c r="AW20" s="15"/>
      <c r="BB20" s="15"/>
      <c r="BH20" s="3">
        <v>15</v>
      </c>
      <c r="BI20" s="3">
        <v>16</v>
      </c>
      <c r="BK20" s="3">
        <f t="shared" si="19"/>
        <v>0</v>
      </c>
      <c r="BL20" s="3">
        <f t="shared" si="21"/>
        <v>1</v>
      </c>
      <c r="BM20" s="3">
        <f t="shared" si="22"/>
        <v>0</v>
      </c>
      <c r="BN20" s="3">
        <f t="shared" si="23"/>
        <v>0</v>
      </c>
      <c r="BO20" s="3">
        <f t="shared" si="24"/>
        <v>0</v>
      </c>
      <c r="BP20" s="3">
        <f t="shared" si="25"/>
        <v>0</v>
      </c>
      <c r="BQ20" s="3">
        <f t="shared" si="26"/>
        <v>0</v>
      </c>
      <c r="BR20" s="3">
        <f t="shared" si="27"/>
        <v>1</v>
      </c>
      <c r="BS20" s="3">
        <f t="shared" si="28"/>
        <v>0</v>
      </c>
    </row>
    <row r="21" spans="1:71" x14ac:dyDescent="0.25">
      <c r="A21" s="5">
        <f t="shared" si="20"/>
        <v>16</v>
      </c>
      <c r="B21" t="s">
        <v>50</v>
      </c>
      <c r="C21" t="s">
        <v>51</v>
      </c>
      <c r="D21" t="s">
        <v>22</v>
      </c>
      <c r="E21" s="5">
        <f t="shared" si="29"/>
        <v>66</v>
      </c>
      <c r="F21" s="5">
        <f t="shared" si="0"/>
        <v>2</v>
      </c>
      <c r="G21" s="15"/>
      <c r="H21" s="18" t="str">
        <f t="shared" si="1"/>
        <v>15</v>
      </c>
      <c r="I21" s="18" t="str">
        <f t="shared" si="2"/>
        <v/>
      </c>
      <c r="J21" s="18" t="str">
        <f t="shared" si="3"/>
        <v/>
      </c>
      <c r="K21" s="18" t="str">
        <f t="shared" si="4"/>
        <v>6</v>
      </c>
      <c r="L21" s="18" t="str">
        <f t="shared" si="5"/>
        <v/>
      </c>
      <c r="M21" s="18" t="str">
        <f t="shared" si="6"/>
        <v/>
      </c>
      <c r="N21" s="18" t="str">
        <f t="shared" si="7"/>
        <v/>
      </c>
      <c r="O21" s="15"/>
      <c r="P21" s="5">
        <f t="shared" si="8"/>
        <v>66</v>
      </c>
      <c r="Q21" s="18" t="str">
        <f t="shared" si="9"/>
        <v/>
      </c>
      <c r="R21" s="18" t="str">
        <f t="shared" si="10"/>
        <v/>
      </c>
      <c r="S21" s="18" t="str">
        <f t="shared" si="11"/>
        <v/>
      </c>
      <c r="T21" s="18" t="str">
        <f t="shared" si="12"/>
        <v/>
      </c>
      <c r="U21" s="18" t="str">
        <f t="shared" si="13"/>
        <v/>
      </c>
      <c r="V21" s="18" t="str">
        <f t="shared" si="14"/>
        <v/>
      </c>
      <c r="W21" s="18" t="str">
        <f t="shared" si="15"/>
        <v/>
      </c>
      <c r="X21" s="15"/>
      <c r="Y21" s="3" t="s">
        <v>52</v>
      </c>
      <c r="Z21" s="3">
        <v>16</v>
      </c>
      <c r="AA21" s="3">
        <v>5</v>
      </c>
      <c r="AB21" s="3">
        <v>21</v>
      </c>
      <c r="AC21" s="15"/>
      <c r="AH21" s="15"/>
      <c r="AM21" s="15"/>
      <c r="AN21" s="3" t="s">
        <v>26</v>
      </c>
      <c r="AO21" s="3">
        <v>40</v>
      </c>
      <c r="AP21" s="3">
        <v>5</v>
      </c>
      <c r="AQ21" s="3">
        <f>AO21+AP21</f>
        <v>45</v>
      </c>
      <c r="AR21" s="15"/>
      <c r="AW21" s="15"/>
      <c r="BB21" s="15"/>
      <c r="BH21" s="3">
        <v>16</v>
      </c>
      <c r="BI21" s="3">
        <v>15</v>
      </c>
      <c r="BK21" s="3">
        <f t="shared" si="19"/>
        <v>0</v>
      </c>
      <c r="BL21" s="3">
        <f t="shared" si="21"/>
        <v>1</v>
      </c>
      <c r="BM21" s="3">
        <f t="shared" si="22"/>
        <v>0</v>
      </c>
      <c r="BN21" s="3">
        <f t="shared" si="23"/>
        <v>0</v>
      </c>
      <c r="BO21" s="3">
        <f t="shared" si="24"/>
        <v>0</v>
      </c>
      <c r="BP21" s="3">
        <f t="shared" si="25"/>
        <v>0</v>
      </c>
      <c r="BQ21" s="3">
        <f t="shared" si="26"/>
        <v>0</v>
      </c>
      <c r="BR21" s="3">
        <f t="shared" si="27"/>
        <v>1</v>
      </c>
      <c r="BS21" s="3">
        <f t="shared" si="28"/>
        <v>0</v>
      </c>
    </row>
    <row r="22" spans="1:71" x14ac:dyDescent="0.25">
      <c r="A22" s="5">
        <f t="shared" si="20"/>
        <v>17</v>
      </c>
      <c r="B22" t="s">
        <v>13</v>
      </c>
      <c r="C22" t="s">
        <v>14</v>
      </c>
      <c r="D22" t="s">
        <v>244</v>
      </c>
      <c r="E22" s="5">
        <f t="shared" si="29"/>
        <v>65</v>
      </c>
      <c r="F22" s="5">
        <f t="shared" si="0"/>
        <v>1</v>
      </c>
      <c r="G22" s="15"/>
      <c r="H22" s="18" t="str">
        <f t="shared" si="1"/>
        <v>3</v>
      </c>
      <c r="I22" s="18" t="str">
        <f t="shared" si="2"/>
        <v/>
      </c>
      <c r="J22" s="18" t="str">
        <f t="shared" si="3"/>
        <v/>
      </c>
      <c r="K22" s="18" t="str">
        <f t="shared" si="4"/>
        <v/>
      </c>
      <c r="L22" s="18" t="str">
        <f t="shared" si="5"/>
        <v/>
      </c>
      <c r="M22" s="18" t="str">
        <f t="shared" si="6"/>
        <v/>
      </c>
      <c r="N22" s="18" t="str">
        <f t="shared" si="7"/>
        <v/>
      </c>
      <c r="O22" s="15"/>
      <c r="P22" s="5">
        <f t="shared" si="8"/>
        <v>65</v>
      </c>
      <c r="Q22" s="18" t="str">
        <f t="shared" si="9"/>
        <v/>
      </c>
      <c r="R22" s="18" t="str">
        <f t="shared" si="10"/>
        <v/>
      </c>
      <c r="S22" s="18" t="str">
        <f t="shared" si="11"/>
        <v/>
      </c>
      <c r="T22" s="18" t="str">
        <f t="shared" si="12"/>
        <v/>
      </c>
      <c r="U22" s="18" t="str">
        <f t="shared" si="13"/>
        <v/>
      </c>
      <c r="V22" s="18" t="str">
        <f t="shared" si="14"/>
        <v/>
      </c>
      <c r="W22" s="18" t="str">
        <f t="shared" si="15"/>
        <v/>
      </c>
      <c r="X22" s="15"/>
      <c r="Y22" s="3" t="s">
        <v>15</v>
      </c>
      <c r="Z22" s="3">
        <v>60</v>
      </c>
      <c r="AA22" s="3">
        <v>5</v>
      </c>
      <c r="AB22" s="3">
        <v>65</v>
      </c>
      <c r="AC22" s="15"/>
      <c r="AH22" s="15"/>
      <c r="AM22" s="15"/>
      <c r="AR22" s="15"/>
      <c r="AW22" s="15"/>
      <c r="BB22" s="15"/>
      <c r="BH22" s="3">
        <v>17</v>
      </c>
      <c r="BI22" s="3">
        <v>14</v>
      </c>
      <c r="BK22" s="3">
        <f t="shared" si="19"/>
        <v>0</v>
      </c>
      <c r="BL22" s="3">
        <f t="shared" si="21"/>
        <v>1</v>
      </c>
      <c r="BM22" s="3">
        <f t="shared" si="22"/>
        <v>0</v>
      </c>
      <c r="BN22" s="3">
        <f t="shared" si="23"/>
        <v>0</v>
      </c>
      <c r="BO22" s="3">
        <f t="shared" si="24"/>
        <v>0</v>
      </c>
      <c r="BP22" s="3">
        <f t="shared" si="25"/>
        <v>0</v>
      </c>
      <c r="BQ22" s="3">
        <f t="shared" si="26"/>
        <v>0</v>
      </c>
      <c r="BR22" s="3">
        <f t="shared" si="27"/>
        <v>0</v>
      </c>
      <c r="BS22" s="3">
        <f t="shared" si="28"/>
        <v>1</v>
      </c>
    </row>
    <row r="23" spans="1:71" x14ac:dyDescent="0.25">
      <c r="A23" s="5">
        <f t="shared" si="20"/>
        <v>18</v>
      </c>
      <c r="B23" t="s">
        <v>47</v>
      </c>
      <c r="C23" t="s">
        <v>48</v>
      </c>
      <c r="D23" t="s">
        <v>22</v>
      </c>
      <c r="E23" s="5">
        <f t="shared" si="29"/>
        <v>63</v>
      </c>
      <c r="F23" s="5">
        <f t="shared" si="0"/>
        <v>3</v>
      </c>
      <c r="G23" s="15"/>
      <c r="H23" s="18" t="str">
        <f t="shared" si="1"/>
        <v>14</v>
      </c>
      <c r="I23" s="18" t="str">
        <f t="shared" si="2"/>
        <v/>
      </c>
      <c r="J23" s="18" t="str">
        <f t="shared" si="3"/>
        <v/>
      </c>
      <c r="K23" s="18">
        <f t="shared" si="4"/>
        <v>16</v>
      </c>
      <c r="L23" s="18">
        <f t="shared" si="5"/>
        <v>16</v>
      </c>
      <c r="M23" s="18" t="str">
        <f t="shared" si="6"/>
        <v/>
      </c>
      <c r="N23" s="18" t="str">
        <f t="shared" si="7"/>
        <v/>
      </c>
      <c r="O23" s="15"/>
      <c r="P23" s="5">
        <f t="shared" si="8"/>
        <v>63</v>
      </c>
      <c r="Q23" s="18" t="str">
        <f t="shared" si="9"/>
        <v/>
      </c>
      <c r="R23" s="18" t="str">
        <f t="shared" si="10"/>
        <v/>
      </c>
      <c r="S23" s="18" t="str">
        <f t="shared" si="11"/>
        <v/>
      </c>
      <c r="T23" s="18" t="str">
        <f t="shared" si="12"/>
        <v/>
      </c>
      <c r="U23" s="18" t="str">
        <f t="shared" si="13"/>
        <v/>
      </c>
      <c r="V23" s="18" t="str">
        <f t="shared" si="14"/>
        <v/>
      </c>
      <c r="W23" s="18" t="str">
        <f t="shared" si="15"/>
        <v/>
      </c>
      <c r="X23" s="15"/>
      <c r="Y23" s="3" t="s">
        <v>49</v>
      </c>
      <c r="Z23" s="3">
        <v>18</v>
      </c>
      <c r="AA23" s="3">
        <v>5</v>
      </c>
      <c r="AB23" s="3">
        <v>23</v>
      </c>
      <c r="AC23" s="15"/>
      <c r="AH23" s="15"/>
      <c r="AM23" s="15"/>
      <c r="AN23" s="3">
        <v>16</v>
      </c>
      <c r="AO23" s="3">
        <v>15</v>
      </c>
      <c r="AP23" s="3">
        <v>5</v>
      </c>
      <c r="AQ23" s="3">
        <f>AO23+AP23</f>
        <v>20</v>
      </c>
      <c r="AR23" s="15"/>
      <c r="AS23" s="3">
        <v>16</v>
      </c>
      <c r="AT23" s="3">
        <v>15</v>
      </c>
      <c r="AU23" s="3">
        <v>5</v>
      </c>
      <c r="AV23" s="3">
        <f>AT23+AU23</f>
        <v>20</v>
      </c>
      <c r="AW23" s="15"/>
      <c r="BB23" s="15"/>
      <c r="BH23" s="3">
        <v>18</v>
      </c>
      <c r="BI23" s="3">
        <v>13</v>
      </c>
      <c r="BK23" s="3">
        <f t="shared" si="19"/>
        <v>0</v>
      </c>
      <c r="BL23" s="3">
        <f t="shared" si="21"/>
        <v>1</v>
      </c>
      <c r="BM23" s="3">
        <f t="shared" si="22"/>
        <v>0</v>
      </c>
      <c r="BN23" s="3">
        <f t="shared" si="23"/>
        <v>0</v>
      </c>
      <c r="BO23" s="3">
        <f t="shared" si="24"/>
        <v>0</v>
      </c>
      <c r="BP23" s="3">
        <f t="shared" si="25"/>
        <v>0</v>
      </c>
      <c r="BQ23" s="3">
        <f t="shared" si="26"/>
        <v>1</v>
      </c>
      <c r="BR23" s="3">
        <f t="shared" si="27"/>
        <v>0</v>
      </c>
      <c r="BS23" s="3">
        <f t="shared" si="28"/>
        <v>0</v>
      </c>
    </row>
    <row r="24" spans="1:71" x14ac:dyDescent="0.25">
      <c r="A24" s="5">
        <f t="shared" si="20"/>
        <v>19</v>
      </c>
      <c r="B24" t="s">
        <v>44</v>
      </c>
      <c r="C24" t="s">
        <v>45</v>
      </c>
      <c r="D24" t="s">
        <v>243</v>
      </c>
      <c r="E24" s="5">
        <f t="shared" si="29"/>
        <v>62</v>
      </c>
      <c r="F24" s="5">
        <f t="shared" si="0"/>
        <v>2</v>
      </c>
      <c r="G24" s="15"/>
      <c r="H24" s="18" t="str">
        <f t="shared" si="1"/>
        <v>13</v>
      </c>
      <c r="I24" s="18" t="str">
        <f t="shared" si="2"/>
        <v/>
      </c>
      <c r="J24" s="18" t="str">
        <f t="shared" si="3"/>
        <v/>
      </c>
      <c r="K24" s="18" t="str">
        <f t="shared" si="4"/>
        <v/>
      </c>
      <c r="L24" s="18">
        <f t="shared" si="5"/>
        <v>8</v>
      </c>
      <c r="M24" s="18" t="str">
        <f t="shared" si="6"/>
        <v/>
      </c>
      <c r="N24" s="18" t="str">
        <f t="shared" si="7"/>
        <v/>
      </c>
      <c r="O24" s="15"/>
      <c r="P24" s="5">
        <f t="shared" si="8"/>
        <v>62</v>
      </c>
      <c r="Q24" s="18" t="str">
        <f t="shared" si="9"/>
        <v/>
      </c>
      <c r="R24" s="18" t="str">
        <f t="shared" si="10"/>
        <v/>
      </c>
      <c r="S24" s="18" t="str">
        <f t="shared" si="11"/>
        <v/>
      </c>
      <c r="T24" s="18" t="str">
        <f t="shared" si="12"/>
        <v/>
      </c>
      <c r="U24" s="18" t="str">
        <f t="shared" si="13"/>
        <v/>
      </c>
      <c r="V24" s="18" t="str">
        <f t="shared" si="14"/>
        <v/>
      </c>
      <c r="W24" s="18" t="str">
        <f t="shared" si="15"/>
        <v/>
      </c>
      <c r="X24" s="15"/>
      <c r="Y24" s="3" t="s">
        <v>46</v>
      </c>
      <c r="Z24" s="3">
        <v>20</v>
      </c>
      <c r="AA24" s="3">
        <v>5</v>
      </c>
      <c r="AB24" s="3">
        <v>25</v>
      </c>
      <c r="AC24" s="15"/>
      <c r="AH24" s="15"/>
      <c r="AM24" s="15"/>
      <c r="AR24" s="15"/>
      <c r="AS24" s="3">
        <v>8</v>
      </c>
      <c r="AT24" s="3">
        <v>32</v>
      </c>
      <c r="AU24" s="3">
        <v>5</v>
      </c>
      <c r="AV24" s="3">
        <f>AT24+AU24</f>
        <v>37</v>
      </c>
      <c r="AW24" s="15"/>
      <c r="BB24" s="15"/>
      <c r="BH24" s="3">
        <v>19</v>
      </c>
      <c r="BI24" s="3">
        <v>12</v>
      </c>
      <c r="BK24" s="3">
        <f t="shared" si="19"/>
        <v>0</v>
      </c>
      <c r="BL24" s="3">
        <f t="shared" si="21"/>
        <v>1</v>
      </c>
      <c r="BM24" s="3">
        <f t="shared" si="22"/>
        <v>0</v>
      </c>
      <c r="BN24" s="3">
        <f t="shared" si="23"/>
        <v>0</v>
      </c>
      <c r="BO24" s="3">
        <f t="shared" si="24"/>
        <v>0</v>
      </c>
      <c r="BP24" s="3">
        <f t="shared" si="25"/>
        <v>0</v>
      </c>
      <c r="BQ24" s="3">
        <f t="shared" si="26"/>
        <v>0</v>
      </c>
      <c r="BR24" s="3">
        <f t="shared" si="27"/>
        <v>1</v>
      </c>
      <c r="BS24" s="3">
        <f t="shared" si="28"/>
        <v>0</v>
      </c>
    </row>
    <row r="25" spans="1:71" x14ac:dyDescent="0.25">
      <c r="A25" s="5">
        <f t="shared" si="20"/>
        <v>20</v>
      </c>
      <c r="B25" t="s">
        <v>238</v>
      </c>
      <c r="C25" t="s">
        <v>239</v>
      </c>
      <c r="D25" t="s">
        <v>249</v>
      </c>
      <c r="E25" s="5">
        <f t="shared" si="29"/>
        <v>54</v>
      </c>
      <c r="F25" s="5">
        <f t="shared" si="0"/>
        <v>2</v>
      </c>
      <c r="G25" s="15"/>
      <c r="H25" s="18" t="str">
        <f t="shared" si="1"/>
        <v/>
      </c>
      <c r="I25" s="18" t="str">
        <f t="shared" si="2"/>
        <v/>
      </c>
      <c r="J25" s="18" t="str">
        <f t="shared" si="3"/>
        <v>13</v>
      </c>
      <c r="K25" s="18" t="str">
        <f t="shared" si="4"/>
        <v/>
      </c>
      <c r="L25" s="18" t="str">
        <f t="shared" si="5"/>
        <v/>
      </c>
      <c r="M25" s="18" t="str">
        <f t="shared" si="6"/>
        <v/>
      </c>
      <c r="N25" s="18">
        <f t="shared" si="7"/>
        <v>11</v>
      </c>
      <c r="O25" s="15"/>
      <c r="P25" s="5">
        <f t="shared" si="8"/>
        <v>54</v>
      </c>
      <c r="Q25" s="18" t="str">
        <f t="shared" si="9"/>
        <v/>
      </c>
      <c r="R25" s="18" t="str">
        <f t="shared" si="10"/>
        <v/>
      </c>
      <c r="S25" s="18" t="str">
        <f t="shared" si="11"/>
        <v/>
      </c>
      <c r="T25" s="18" t="str">
        <f t="shared" si="12"/>
        <v/>
      </c>
      <c r="U25" s="18" t="str">
        <f t="shared" si="13"/>
        <v/>
      </c>
      <c r="V25" s="18" t="str">
        <f t="shared" si="14"/>
        <v/>
      </c>
      <c r="W25" s="18" t="str">
        <f t="shared" si="15"/>
        <v/>
      </c>
      <c r="X25" s="15"/>
      <c r="AC25" s="15"/>
      <c r="AH25" s="15"/>
      <c r="AI25" s="3" t="s">
        <v>46</v>
      </c>
      <c r="AJ25" s="3">
        <v>20</v>
      </c>
      <c r="AK25" s="3">
        <v>5</v>
      </c>
      <c r="AL25" s="3">
        <f>AJ25+AK25</f>
        <v>25</v>
      </c>
      <c r="AM25" s="15"/>
      <c r="AR25" s="15"/>
      <c r="AW25" s="15"/>
      <c r="BB25" s="15"/>
      <c r="BC25" s="3">
        <v>11</v>
      </c>
      <c r="BD25" s="3">
        <v>24</v>
      </c>
      <c r="BE25" s="3">
        <f>5</f>
        <v>5</v>
      </c>
      <c r="BF25" s="3">
        <f>BD25+BE25</f>
        <v>29</v>
      </c>
      <c r="BH25" s="3">
        <v>20</v>
      </c>
      <c r="BI25" s="3">
        <v>11</v>
      </c>
      <c r="BK25" s="3">
        <f t="shared" si="19"/>
        <v>0</v>
      </c>
      <c r="BL25" s="3">
        <f t="shared" si="21"/>
        <v>1</v>
      </c>
      <c r="BM25" s="3">
        <f t="shared" si="22"/>
        <v>0</v>
      </c>
      <c r="BN25" s="3">
        <f t="shared" si="23"/>
        <v>0</v>
      </c>
      <c r="BO25" s="3">
        <f t="shared" si="24"/>
        <v>0</v>
      </c>
      <c r="BP25" s="3">
        <f t="shared" si="25"/>
        <v>0</v>
      </c>
      <c r="BQ25" s="3">
        <f t="shared" si="26"/>
        <v>0</v>
      </c>
      <c r="BR25" s="3">
        <f t="shared" si="27"/>
        <v>1</v>
      </c>
      <c r="BS25" s="3">
        <f t="shared" si="28"/>
        <v>0</v>
      </c>
    </row>
    <row r="26" spans="1:71" x14ac:dyDescent="0.25">
      <c r="A26" s="5">
        <f t="shared" si="20"/>
        <v>21</v>
      </c>
      <c r="B26" t="s">
        <v>231</v>
      </c>
      <c r="C26" t="s">
        <v>28</v>
      </c>
      <c r="D26" t="s">
        <v>18</v>
      </c>
      <c r="E26" s="5">
        <f t="shared" si="29"/>
        <v>50</v>
      </c>
      <c r="F26" s="5">
        <f t="shared" si="0"/>
        <v>1</v>
      </c>
      <c r="G26" s="15"/>
      <c r="H26" s="18" t="str">
        <f t="shared" si="1"/>
        <v/>
      </c>
      <c r="I26" s="18" t="str">
        <f t="shared" si="2"/>
        <v/>
      </c>
      <c r="J26" s="18" t="str">
        <f t="shared" si="3"/>
        <v>5</v>
      </c>
      <c r="K26" s="18" t="str">
        <f t="shared" si="4"/>
        <v/>
      </c>
      <c r="L26" s="18" t="str">
        <f t="shared" si="5"/>
        <v/>
      </c>
      <c r="M26" s="18" t="str">
        <f t="shared" si="6"/>
        <v/>
      </c>
      <c r="N26" s="18" t="str">
        <f t="shared" si="7"/>
        <v/>
      </c>
      <c r="O26" s="15"/>
      <c r="P26" s="5">
        <f t="shared" si="8"/>
        <v>50</v>
      </c>
      <c r="Q26" s="18" t="str">
        <f t="shared" si="9"/>
        <v/>
      </c>
      <c r="R26" s="18" t="str">
        <f t="shared" si="10"/>
        <v/>
      </c>
      <c r="S26" s="18" t="str">
        <f t="shared" si="11"/>
        <v/>
      </c>
      <c r="T26" s="18" t="str">
        <f t="shared" si="12"/>
        <v/>
      </c>
      <c r="U26" s="18" t="str">
        <f t="shared" si="13"/>
        <v/>
      </c>
      <c r="V26" s="18" t="str">
        <f t="shared" si="14"/>
        <v/>
      </c>
      <c r="W26" s="18" t="str">
        <f t="shared" si="15"/>
        <v/>
      </c>
      <c r="X26" s="15"/>
      <c r="AC26" s="15"/>
      <c r="AH26" s="15"/>
      <c r="AI26" s="3" t="s">
        <v>23</v>
      </c>
      <c r="AJ26" s="3">
        <v>45</v>
      </c>
      <c r="AK26" s="3">
        <v>5</v>
      </c>
      <c r="AL26" s="3">
        <f>AJ26+AK26</f>
        <v>50</v>
      </c>
      <c r="AM26" s="15"/>
      <c r="AR26" s="15"/>
      <c r="AW26" s="15"/>
      <c r="BB26" s="15"/>
      <c r="BH26" s="3">
        <v>21</v>
      </c>
      <c r="BI26" s="3">
        <v>10</v>
      </c>
      <c r="BK26" s="3">
        <f t="shared" si="19"/>
        <v>0</v>
      </c>
      <c r="BL26" s="3">
        <f t="shared" si="21"/>
        <v>1</v>
      </c>
      <c r="BM26" s="3">
        <f t="shared" si="22"/>
        <v>0</v>
      </c>
      <c r="BN26" s="3">
        <f t="shared" si="23"/>
        <v>0</v>
      </c>
      <c r="BO26" s="3">
        <f t="shared" si="24"/>
        <v>0</v>
      </c>
      <c r="BP26" s="3">
        <f t="shared" si="25"/>
        <v>0</v>
      </c>
      <c r="BQ26" s="3">
        <f t="shared" si="26"/>
        <v>0</v>
      </c>
      <c r="BR26" s="3">
        <f t="shared" si="27"/>
        <v>0</v>
      </c>
      <c r="BS26" s="3">
        <f t="shared" si="28"/>
        <v>1</v>
      </c>
    </row>
    <row r="27" spans="1:71" x14ac:dyDescent="0.25">
      <c r="A27" s="5">
        <f t="shared" si="20"/>
        <v>22</v>
      </c>
      <c r="B27" t="s">
        <v>229</v>
      </c>
      <c r="C27" t="s">
        <v>230</v>
      </c>
      <c r="D27" t="s">
        <v>18</v>
      </c>
      <c r="E27" s="5">
        <f t="shared" si="29"/>
        <v>46</v>
      </c>
      <c r="F27" s="5">
        <f t="shared" si="0"/>
        <v>2</v>
      </c>
      <c r="G27" s="15"/>
      <c r="H27" s="18" t="str">
        <f t="shared" si="1"/>
        <v/>
      </c>
      <c r="I27" s="18" t="str">
        <f t="shared" si="2"/>
        <v>7</v>
      </c>
      <c r="J27" s="18" t="str">
        <f t="shared" si="3"/>
        <v/>
      </c>
      <c r="K27" s="18" t="str">
        <f t="shared" si="4"/>
        <v>DNF</v>
      </c>
      <c r="L27" s="18" t="str">
        <f t="shared" si="5"/>
        <v/>
      </c>
      <c r="M27" s="18" t="str">
        <f t="shared" si="6"/>
        <v/>
      </c>
      <c r="N27" s="18" t="str">
        <f t="shared" si="7"/>
        <v/>
      </c>
      <c r="O27" s="15"/>
      <c r="P27" s="5">
        <f t="shared" si="8"/>
        <v>46</v>
      </c>
      <c r="Q27" s="18" t="str">
        <f t="shared" si="9"/>
        <v/>
      </c>
      <c r="R27" s="18" t="str">
        <f t="shared" si="10"/>
        <v/>
      </c>
      <c r="S27" s="18" t="str">
        <f t="shared" si="11"/>
        <v/>
      </c>
      <c r="T27" s="18" t="str">
        <f t="shared" si="12"/>
        <v/>
      </c>
      <c r="U27" s="18" t="str">
        <f t="shared" si="13"/>
        <v/>
      </c>
      <c r="V27" s="18" t="str">
        <f t="shared" si="14"/>
        <v/>
      </c>
      <c r="W27" s="18" t="str">
        <f t="shared" si="15"/>
        <v/>
      </c>
      <c r="X27" s="15"/>
      <c r="AC27" s="15"/>
      <c r="AD27" s="3" t="s">
        <v>29</v>
      </c>
      <c r="AE27" s="3">
        <v>36</v>
      </c>
      <c r="AF27" s="3">
        <v>5</v>
      </c>
      <c r="AG27" s="3">
        <f>AE27+AF27</f>
        <v>41</v>
      </c>
      <c r="AH27" s="15"/>
      <c r="AM27" s="15"/>
      <c r="AN27" s="3" t="s">
        <v>126</v>
      </c>
      <c r="AO27" s="3">
        <v>0</v>
      </c>
      <c r="AP27" s="3">
        <v>5</v>
      </c>
      <c r="AQ27" s="3">
        <f>AO27+AP27</f>
        <v>5</v>
      </c>
      <c r="AR27" s="15"/>
      <c r="AW27" s="15"/>
      <c r="BB27" s="15"/>
      <c r="BH27" s="3">
        <v>22</v>
      </c>
      <c r="BI27" s="3">
        <v>9</v>
      </c>
      <c r="BK27" s="3">
        <f t="shared" si="19"/>
        <v>0</v>
      </c>
      <c r="BL27" s="3">
        <f t="shared" si="21"/>
        <v>1</v>
      </c>
      <c r="BM27" s="3">
        <f t="shared" si="22"/>
        <v>0</v>
      </c>
      <c r="BN27" s="3">
        <f t="shared" si="23"/>
        <v>0</v>
      </c>
      <c r="BO27" s="3">
        <f t="shared" si="24"/>
        <v>0</v>
      </c>
      <c r="BP27" s="3">
        <f t="shared" si="25"/>
        <v>0</v>
      </c>
      <c r="BQ27" s="3">
        <f t="shared" si="26"/>
        <v>0</v>
      </c>
      <c r="BR27" s="3">
        <f t="shared" si="27"/>
        <v>1</v>
      </c>
      <c r="BS27" s="3">
        <f t="shared" si="28"/>
        <v>0</v>
      </c>
    </row>
    <row r="28" spans="1:71" x14ac:dyDescent="0.25">
      <c r="A28" s="5">
        <f t="shared" si="20"/>
        <v>22</v>
      </c>
      <c r="B28" t="s">
        <v>308</v>
      </c>
      <c r="C28" t="s">
        <v>264</v>
      </c>
      <c r="D28" t="s">
        <v>11</v>
      </c>
      <c r="E28" s="5">
        <f t="shared" si="29"/>
        <v>46</v>
      </c>
      <c r="F28" s="5">
        <f t="shared" si="0"/>
        <v>2</v>
      </c>
      <c r="G28" s="15"/>
      <c r="H28" s="18" t="str">
        <f t="shared" si="1"/>
        <v/>
      </c>
      <c r="I28" s="18" t="str">
        <f t="shared" si="2"/>
        <v/>
      </c>
      <c r="J28" s="18" t="str">
        <f t="shared" si="3"/>
        <v/>
      </c>
      <c r="K28" s="18">
        <f t="shared" si="4"/>
        <v>17</v>
      </c>
      <c r="L28" s="18" t="str">
        <f t="shared" si="5"/>
        <v/>
      </c>
      <c r="M28" s="18">
        <f t="shared" si="6"/>
        <v>12</v>
      </c>
      <c r="N28" s="18" t="str">
        <f t="shared" si="7"/>
        <v/>
      </c>
      <c r="O28" s="15"/>
      <c r="P28" s="5">
        <f t="shared" si="8"/>
        <v>46</v>
      </c>
      <c r="Q28" s="18" t="str">
        <f t="shared" si="9"/>
        <v/>
      </c>
      <c r="R28" s="18" t="str">
        <f t="shared" si="10"/>
        <v/>
      </c>
      <c r="S28" s="18" t="str">
        <f t="shared" si="11"/>
        <v/>
      </c>
      <c r="T28" s="18" t="str">
        <f t="shared" si="12"/>
        <v/>
      </c>
      <c r="U28" s="18" t="str">
        <f t="shared" si="13"/>
        <v/>
      </c>
      <c r="V28" s="18" t="str">
        <f t="shared" si="14"/>
        <v/>
      </c>
      <c r="W28" s="18" t="str">
        <f t="shared" si="15"/>
        <v/>
      </c>
      <c r="X28" s="15"/>
      <c r="AC28" s="15"/>
      <c r="AH28" s="15"/>
      <c r="AM28" s="15"/>
      <c r="AN28" s="3">
        <v>17</v>
      </c>
      <c r="AO28" s="3">
        <v>14</v>
      </c>
      <c r="AP28" s="3">
        <v>5</v>
      </c>
      <c r="AQ28" s="3">
        <f>AO28+AP28</f>
        <v>19</v>
      </c>
      <c r="AR28" s="15"/>
      <c r="AW28" s="15"/>
      <c r="AX28" s="23">
        <v>12</v>
      </c>
      <c r="AY28" s="23">
        <v>22</v>
      </c>
      <c r="AZ28" s="3">
        <f>5</f>
        <v>5</v>
      </c>
      <c r="BA28" s="3">
        <f>AY28+AZ28</f>
        <v>27</v>
      </c>
      <c r="BB28" s="15"/>
      <c r="BH28" s="3">
        <v>23</v>
      </c>
      <c r="BI28" s="3">
        <v>8</v>
      </c>
      <c r="BK28" s="3">
        <f t="shared" si="19"/>
        <v>0</v>
      </c>
      <c r="BL28" s="3">
        <f t="shared" si="21"/>
        <v>1</v>
      </c>
      <c r="BM28" s="3">
        <f t="shared" si="22"/>
        <v>0</v>
      </c>
      <c r="BN28" s="3">
        <f t="shared" si="23"/>
        <v>0</v>
      </c>
      <c r="BO28" s="3">
        <f t="shared" si="24"/>
        <v>0</v>
      </c>
      <c r="BP28" s="3">
        <f t="shared" si="25"/>
        <v>0</v>
      </c>
      <c r="BQ28" s="3">
        <f t="shared" si="26"/>
        <v>0</v>
      </c>
      <c r="BR28" s="3">
        <f t="shared" si="27"/>
        <v>1</v>
      </c>
      <c r="BS28" s="3">
        <f t="shared" si="28"/>
        <v>0</v>
      </c>
    </row>
    <row r="29" spans="1:71" x14ac:dyDescent="0.25">
      <c r="A29" s="5">
        <f t="shared" si="20"/>
        <v>22</v>
      </c>
      <c r="B29" t="s">
        <v>378</v>
      </c>
      <c r="C29" t="s">
        <v>379</v>
      </c>
      <c r="D29" t="s">
        <v>369</v>
      </c>
      <c r="E29" s="5">
        <f t="shared" si="29"/>
        <v>46</v>
      </c>
      <c r="F29" s="5">
        <f t="shared" si="0"/>
        <v>3</v>
      </c>
      <c r="G29" s="15"/>
      <c r="H29" s="18" t="str">
        <f t="shared" si="1"/>
        <v/>
      </c>
      <c r="I29" s="18" t="str">
        <f t="shared" si="2"/>
        <v/>
      </c>
      <c r="J29" s="18" t="str">
        <f t="shared" si="3"/>
        <v/>
      </c>
      <c r="K29" s="18" t="str">
        <f t="shared" si="4"/>
        <v/>
      </c>
      <c r="L29" s="18">
        <f t="shared" si="5"/>
        <v>20</v>
      </c>
      <c r="M29" s="18" t="str">
        <f t="shared" si="6"/>
        <v>DSQ</v>
      </c>
      <c r="N29" s="18">
        <f t="shared" si="7"/>
        <v>13</v>
      </c>
      <c r="O29" s="15"/>
      <c r="P29" s="5">
        <f t="shared" si="8"/>
        <v>46</v>
      </c>
      <c r="Q29" s="18" t="str">
        <f t="shared" si="9"/>
        <v/>
      </c>
      <c r="R29" s="18" t="str">
        <f t="shared" si="10"/>
        <v/>
      </c>
      <c r="S29" s="18" t="str">
        <f t="shared" si="11"/>
        <v/>
      </c>
      <c r="T29" s="18" t="str">
        <f t="shared" si="12"/>
        <v/>
      </c>
      <c r="U29" s="18" t="str">
        <f t="shared" si="13"/>
        <v/>
      </c>
      <c r="V29" s="18" t="str">
        <f t="shared" si="14"/>
        <v/>
      </c>
      <c r="W29" s="18" t="str">
        <f t="shared" si="15"/>
        <v/>
      </c>
      <c r="X29" s="15"/>
      <c r="AC29" s="15"/>
      <c r="AH29" s="15"/>
      <c r="AM29" s="15"/>
      <c r="AR29" s="15"/>
      <c r="AS29" s="3">
        <v>20</v>
      </c>
      <c r="AT29" s="3">
        <v>11</v>
      </c>
      <c r="AU29" s="3">
        <v>5</v>
      </c>
      <c r="AV29" s="3">
        <f>AT29+AU29</f>
        <v>16</v>
      </c>
      <c r="AW29" s="15"/>
      <c r="AX29" s="3" t="s">
        <v>56</v>
      </c>
      <c r="AY29" s="3">
        <v>0</v>
      </c>
      <c r="AZ29" s="3">
        <f>5</f>
        <v>5</v>
      </c>
      <c r="BA29" s="3">
        <f>AY29+AZ29</f>
        <v>5</v>
      </c>
      <c r="BB29" s="15"/>
      <c r="BC29" s="3">
        <v>13</v>
      </c>
      <c r="BD29" s="3">
        <v>20</v>
      </c>
      <c r="BE29" s="3">
        <f>5</f>
        <v>5</v>
      </c>
      <c r="BF29" s="3">
        <f>BD29+BE29</f>
        <v>25</v>
      </c>
      <c r="BH29" s="3">
        <v>24</v>
      </c>
      <c r="BI29" s="3">
        <v>7</v>
      </c>
      <c r="BK29" s="3">
        <f t="shared" si="19"/>
        <v>0</v>
      </c>
      <c r="BL29" s="3">
        <f t="shared" si="21"/>
        <v>1</v>
      </c>
      <c r="BM29" s="3">
        <f t="shared" si="22"/>
        <v>0</v>
      </c>
      <c r="BN29" s="3">
        <f t="shared" si="23"/>
        <v>0</v>
      </c>
      <c r="BO29" s="3">
        <f t="shared" si="24"/>
        <v>0</v>
      </c>
      <c r="BP29" s="3">
        <f t="shared" si="25"/>
        <v>0</v>
      </c>
      <c r="BQ29" s="3">
        <f t="shared" si="26"/>
        <v>1</v>
      </c>
      <c r="BR29" s="3">
        <f t="shared" si="27"/>
        <v>0</v>
      </c>
      <c r="BS29" s="3">
        <f t="shared" si="28"/>
        <v>0</v>
      </c>
    </row>
    <row r="30" spans="1:71" x14ac:dyDescent="0.25">
      <c r="A30" s="5">
        <f t="shared" si="20"/>
        <v>25</v>
      </c>
      <c r="B30" t="s">
        <v>240</v>
      </c>
      <c r="C30" t="s">
        <v>241</v>
      </c>
      <c r="D30" t="s">
        <v>242</v>
      </c>
      <c r="E30" s="5">
        <f t="shared" si="29"/>
        <v>45</v>
      </c>
      <c r="F30" s="5">
        <f t="shared" si="0"/>
        <v>3</v>
      </c>
      <c r="G30" s="15"/>
      <c r="H30" s="18" t="str">
        <f t="shared" si="1"/>
        <v/>
      </c>
      <c r="I30" s="18" t="str">
        <f t="shared" si="2"/>
        <v/>
      </c>
      <c r="J30" s="18" t="str">
        <f t="shared" si="3"/>
        <v>DNF</v>
      </c>
      <c r="K30" s="18">
        <f t="shared" si="4"/>
        <v>23</v>
      </c>
      <c r="L30" s="18" t="str">
        <f t="shared" si="5"/>
        <v/>
      </c>
      <c r="M30" s="18" t="str">
        <f t="shared" si="6"/>
        <v/>
      </c>
      <c r="N30" s="18">
        <f t="shared" si="7"/>
        <v>12</v>
      </c>
      <c r="O30" s="15"/>
      <c r="P30" s="5">
        <f t="shared" si="8"/>
        <v>45</v>
      </c>
      <c r="Q30" s="18" t="str">
        <f t="shared" si="9"/>
        <v/>
      </c>
      <c r="R30" s="18" t="str">
        <f t="shared" si="10"/>
        <v/>
      </c>
      <c r="S30" s="18" t="str">
        <f t="shared" si="11"/>
        <v/>
      </c>
      <c r="T30" s="18" t="str">
        <f t="shared" si="12"/>
        <v/>
      </c>
      <c r="U30" s="18" t="str">
        <f t="shared" si="13"/>
        <v/>
      </c>
      <c r="V30" s="18" t="str">
        <f t="shared" si="14"/>
        <v/>
      </c>
      <c r="W30" s="18" t="str">
        <f t="shared" si="15"/>
        <v/>
      </c>
      <c r="X30" s="15"/>
      <c r="AC30" s="15"/>
      <c r="AH30" s="15"/>
      <c r="AI30" s="3" t="s">
        <v>126</v>
      </c>
      <c r="AJ30" s="3">
        <v>0</v>
      </c>
      <c r="AK30" s="3">
        <v>5</v>
      </c>
      <c r="AL30" s="3">
        <f>AJ30+AK30</f>
        <v>5</v>
      </c>
      <c r="AM30" s="15"/>
      <c r="AN30" s="3">
        <v>23</v>
      </c>
      <c r="AO30" s="3">
        <v>8</v>
      </c>
      <c r="AP30" s="3">
        <v>5</v>
      </c>
      <c r="AQ30" s="3">
        <f>AO30+AP30</f>
        <v>13</v>
      </c>
      <c r="AR30" s="15"/>
      <c r="AW30" s="15"/>
      <c r="BB30" s="15"/>
      <c r="BC30" s="3">
        <v>12</v>
      </c>
      <c r="BD30" s="3">
        <v>22</v>
      </c>
      <c r="BE30" s="3">
        <f>5</f>
        <v>5</v>
      </c>
      <c r="BF30" s="3">
        <f>BD30+BE30</f>
        <v>27</v>
      </c>
      <c r="BH30" s="3">
        <v>25</v>
      </c>
      <c r="BI30" s="3">
        <v>6</v>
      </c>
      <c r="BK30" s="3">
        <f t="shared" si="19"/>
        <v>0</v>
      </c>
      <c r="BL30" s="3">
        <f t="shared" si="21"/>
        <v>1</v>
      </c>
      <c r="BM30" s="3">
        <f t="shared" si="22"/>
        <v>0</v>
      </c>
      <c r="BN30" s="3">
        <f t="shared" si="23"/>
        <v>0</v>
      </c>
      <c r="BO30" s="3">
        <f t="shared" si="24"/>
        <v>0</v>
      </c>
      <c r="BP30" s="3">
        <f t="shared" si="25"/>
        <v>0</v>
      </c>
      <c r="BQ30" s="3">
        <f t="shared" si="26"/>
        <v>1</v>
      </c>
      <c r="BR30" s="3">
        <f t="shared" si="27"/>
        <v>0</v>
      </c>
      <c r="BS30" s="3">
        <f t="shared" si="28"/>
        <v>0</v>
      </c>
    </row>
    <row r="31" spans="1:71" x14ac:dyDescent="0.25">
      <c r="A31" s="5">
        <f t="shared" si="20"/>
        <v>26</v>
      </c>
      <c r="B31" t="s">
        <v>296</v>
      </c>
      <c r="C31" t="s">
        <v>297</v>
      </c>
      <c r="D31" t="s">
        <v>11</v>
      </c>
      <c r="E31" s="5">
        <f t="shared" si="29"/>
        <v>41</v>
      </c>
      <c r="F31" s="5">
        <f t="shared" si="0"/>
        <v>1</v>
      </c>
      <c r="G31" s="15"/>
      <c r="H31" s="18" t="str">
        <f t="shared" si="1"/>
        <v/>
      </c>
      <c r="I31" s="18" t="str">
        <f t="shared" si="2"/>
        <v/>
      </c>
      <c r="J31" s="18" t="str">
        <f t="shared" si="3"/>
        <v/>
      </c>
      <c r="K31" s="18" t="str">
        <f t="shared" si="4"/>
        <v>7</v>
      </c>
      <c r="L31" s="18" t="str">
        <f t="shared" si="5"/>
        <v/>
      </c>
      <c r="M31" s="18" t="str">
        <f t="shared" si="6"/>
        <v/>
      </c>
      <c r="N31" s="18" t="str">
        <f t="shared" si="7"/>
        <v/>
      </c>
      <c r="O31" s="15"/>
      <c r="P31" s="5">
        <f t="shared" si="8"/>
        <v>41</v>
      </c>
      <c r="Q31" s="18" t="str">
        <f t="shared" si="9"/>
        <v/>
      </c>
      <c r="R31" s="18" t="str">
        <f t="shared" si="10"/>
        <v/>
      </c>
      <c r="S31" s="18" t="str">
        <f t="shared" si="11"/>
        <v/>
      </c>
      <c r="T31" s="18" t="str">
        <f t="shared" si="12"/>
        <v/>
      </c>
      <c r="U31" s="18" t="str">
        <f t="shared" si="13"/>
        <v/>
      </c>
      <c r="V31" s="18" t="str">
        <f t="shared" si="14"/>
        <v/>
      </c>
      <c r="W31" s="18" t="str">
        <f t="shared" si="15"/>
        <v/>
      </c>
      <c r="X31" s="15"/>
      <c r="AC31" s="15"/>
      <c r="AH31" s="15"/>
      <c r="AM31" s="15"/>
      <c r="AN31" s="3" t="s">
        <v>29</v>
      </c>
      <c r="AO31" s="3">
        <v>36</v>
      </c>
      <c r="AP31" s="3">
        <v>5</v>
      </c>
      <c r="AQ31" s="3">
        <f>AO31+AP31</f>
        <v>41</v>
      </c>
      <c r="AR31" s="15"/>
      <c r="AW31" s="15"/>
      <c r="BB31" s="15"/>
      <c r="BH31" s="3">
        <v>26</v>
      </c>
      <c r="BI31" s="3">
        <v>5</v>
      </c>
      <c r="BK31" s="3">
        <f t="shared" si="19"/>
        <v>0</v>
      </c>
      <c r="BL31" s="3">
        <f t="shared" si="21"/>
        <v>1</v>
      </c>
      <c r="BM31" s="3">
        <f t="shared" si="22"/>
        <v>0</v>
      </c>
      <c r="BN31" s="3">
        <f t="shared" si="23"/>
        <v>0</v>
      </c>
      <c r="BO31" s="3">
        <f t="shared" si="24"/>
        <v>0</v>
      </c>
      <c r="BP31" s="3">
        <f t="shared" si="25"/>
        <v>0</v>
      </c>
      <c r="BQ31" s="3">
        <f t="shared" si="26"/>
        <v>0</v>
      </c>
      <c r="BR31" s="3">
        <f t="shared" si="27"/>
        <v>0</v>
      </c>
      <c r="BS31" s="3">
        <f t="shared" si="28"/>
        <v>1</v>
      </c>
    </row>
    <row r="32" spans="1:71" x14ac:dyDescent="0.25">
      <c r="A32" s="5">
        <f t="shared" si="20"/>
        <v>27</v>
      </c>
      <c r="B32" t="s">
        <v>298</v>
      </c>
      <c r="C32" t="s">
        <v>299</v>
      </c>
      <c r="D32" t="s">
        <v>11</v>
      </c>
      <c r="E32" s="5">
        <f t="shared" si="29"/>
        <v>37</v>
      </c>
      <c r="F32" s="5">
        <f t="shared" si="0"/>
        <v>1</v>
      </c>
      <c r="G32" s="15"/>
      <c r="H32" s="18" t="str">
        <f t="shared" si="1"/>
        <v/>
      </c>
      <c r="I32" s="18" t="str">
        <f t="shared" si="2"/>
        <v/>
      </c>
      <c r="J32" s="18" t="str">
        <f t="shared" si="3"/>
        <v/>
      </c>
      <c r="K32" s="18" t="str">
        <f t="shared" si="4"/>
        <v>8</v>
      </c>
      <c r="L32" s="18" t="str">
        <f t="shared" si="5"/>
        <v/>
      </c>
      <c r="M32" s="18" t="str">
        <f t="shared" si="6"/>
        <v/>
      </c>
      <c r="N32" s="18" t="str">
        <f t="shared" si="7"/>
        <v/>
      </c>
      <c r="O32" s="15"/>
      <c r="P32" s="5">
        <f t="shared" si="8"/>
        <v>37</v>
      </c>
      <c r="Q32" s="18" t="str">
        <f t="shared" si="9"/>
        <v/>
      </c>
      <c r="R32" s="18" t="str">
        <f t="shared" si="10"/>
        <v/>
      </c>
      <c r="S32" s="18" t="str">
        <f t="shared" si="11"/>
        <v/>
      </c>
      <c r="T32" s="18" t="str">
        <f t="shared" si="12"/>
        <v/>
      </c>
      <c r="U32" s="18" t="str">
        <f t="shared" si="13"/>
        <v/>
      </c>
      <c r="V32" s="18" t="str">
        <f t="shared" si="14"/>
        <v/>
      </c>
      <c r="W32" s="18" t="str">
        <f t="shared" si="15"/>
        <v/>
      </c>
      <c r="X32" s="15"/>
      <c r="AC32" s="15"/>
      <c r="AH32" s="15"/>
      <c r="AM32" s="15"/>
      <c r="AN32" s="3" t="s">
        <v>32</v>
      </c>
      <c r="AO32" s="3">
        <v>32</v>
      </c>
      <c r="AP32" s="3">
        <v>5</v>
      </c>
      <c r="AQ32" s="3">
        <f>AO32+AP32</f>
        <v>37</v>
      </c>
      <c r="AR32" s="15"/>
      <c r="AW32" s="15"/>
      <c r="BB32" s="15"/>
      <c r="BH32" s="3">
        <v>27</v>
      </c>
      <c r="BI32" s="3">
        <v>4</v>
      </c>
      <c r="BK32" s="3">
        <f t="shared" si="19"/>
        <v>0</v>
      </c>
      <c r="BL32" s="3">
        <f t="shared" si="21"/>
        <v>1</v>
      </c>
      <c r="BM32" s="3">
        <f t="shared" si="22"/>
        <v>0</v>
      </c>
      <c r="BN32" s="3">
        <f t="shared" si="23"/>
        <v>0</v>
      </c>
      <c r="BO32" s="3">
        <f t="shared" si="24"/>
        <v>0</v>
      </c>
      <c r="BP32" s="3">
        <f t="shared" si="25"/>
        <v>0</v>
      </c>
      <c r="BQ32" s="3">
        <f t="shared" si="26"/>
        <v>0</v>
      </c>
      <c r="BR32" s="3">
        <f t="shared" si="27"/>
        <v>0</v>
      </c>
      <c r="BS32" s="3">
        <f t="shared" si="28"/>
        <v>1</v>
      </c>
    </row>
    <row r="33" spans="1:71" x14ac:dyDescent="0.25">
      <c r="A33" s="5">
        <f t="shared" si="20"/>
        <v>28</v>
      </c>
      <c r="B33" t="s">
        <v>311</v>
      </c>
      <c r="C33" t="s">
        <v>312</v>
      </c>
      <c r="D33" t="s">
        <v>249</v>
      </c>
      <c r="E33" s="5">
        <f t="shared" si="29"/>
        <v>35</v>
      </c>
      <c r="F33" s="5">
        <f t="shared" si="0"/>
        <v>2</v>
      </c>
      <c r="G33" s="15"/>
      <c r="H33" s="18" t="str">
        <f t="shared" si="1"/>
        <v/>
      </c>
      <c r="I33" s="18" t="str">
        <f t="shared" si="2"/>
        <v/>
      </c>
      <c r="J33" s="18" t="str">
        <f t="shared" si="3"/>
        <v/>
      </c>
      <c r="K33" s="18">
        <f t="shared" si="4"/>
        <v>19</v>
      </c>
      <c r="L33" s="18">
        <f t="shared" si="5"/>
        <v>18</v>
      </c>
      <c r="M33" s="18" t="str">
        <f t="shared" si="6"/>
        <v/>
      </c>
      <c r="N33" s="18" t="str">
        <f t="shared" si="7"/>
        <v/>
      </c>
      <c r="O33" s="15"/>
      <c r="P33" s="5">
        <f t="shared" si="8"/>
        <v>35</v>
      </c>
      <c r="Q33" s="18" t="str">
        <f t="shared" si="9"/>
        <v/>
      </c>
      <c r="R33" s="18" t="str">
        <f t="shared" si="10"/>
        <v/>
      </c>
      <c r="S33" s="18" t="str">
        <f t="shared" si="11"/>
        <v/>
      </c>
      <c r="T33" s="18" t="str">
        <f t="shared" si="12"/>
        <v/>
      </c>
      <c r="U33" s="18" t="str">
        <f t="shared" si="13"/>
        <v/>
      </c>
      <c r="V33" s="18" t="str">
        <f t="shared" si="14"/>
        <v/>
      </c>
      <c r="W33" s="18" t="str">
        <f t="shared" si="15"/>
        <v/>
      </c>
      <c r="X33" s="15"/>
      <c r="AC33" s="15"/>
      <c r="AH33" s="15"/>
      <c r="AM33" s="15"/>
      <c r="AN33" s="3">
        <v>19</v>
      </c>
      <c r="AO33" s="3">
        <v>12</v>
      </c>
      <c r="AP33" s="3">
        <v>5</v>
      </c>
      <c r="AQ33" s="3">
        <f>AO33+AP33</f>
        <v>17</v>
      </c>
      <c r="AR33" s="15"/>
      <c r="AS33" s="3">
        <v>18</v>
      </c>
      <c r="AT33" s="3">
        <v>13</v>
      </c>
      <c r="AU33" s="3">
        <v>5</v>
      </c>
      <c r="AV33" s="3">
        <f>AT33+AU33</f>
        <v>18</v>
      </c>
      <c r="AW33" s="15"/>
      <c r="BB33" s="15"/>
      <c r="BH33" s="3">
        <v>28</v>
      </c>
      <c r="BI33" s="3">
        <v>3</v>
      </c>
      <c r="BK33" s="3">
        <f t="shared" si="19"/>
        <v>0</v>
      </c>
      <c r="BL33" s="3">
        <f t="shared" si="21"/>
        <v>1</v>
      </c>
      <c r="BM33" s="3">
        <f t="shared" si="22"/>
        <v>0</v>
      </c>
      <c r="BN33" s="3">
        <f t="shared" si="23"/>
        <v>0</v>
      </c>
      <c r="BO33" s="3">
        <f t="shared" si="24"/>
        <v>0</v>
      </c>
      <c r="BP33" s="3">
        <f t="shared" si="25"/>
        <v>0</v>
      </c>
      <c r="BQ33" s="3">
        <f t="shared" si="26"/>
        <v>0</v>
      </c>
      <c r="BR33" s="3">
        <f t="shared" si="27"/>
        <v>1</v>
      </c>
      <c r="BS33" s="3">
        <f t="shared" si="28"/>
        <v>0</v>
      </c>
    </row>
    <row r="34" spans="1:71" x14ac:dyDescent="0.25">
      <c r="A34" s="5">
        <f t="shared" si="20"/>
        <v>29</v>
      </c>
      <c r="B34" t="s">
        <v>232</v>
      </c>
      <c r="C34" t="s">
        <v>233</v>
      </c>
      <c r="D34" t="s">
        <v>234</v>
      </c>
      <c r="E34" s="5">
        <f t="shared" si="29"/>
        <v>31</v>
      </c>
      <c r="F34" s="5">
        <f t="shared" si="0"/>
        <v>1</v>
      </c>
      <c r="G34" s="15"/>
      <c r="H34" s="18" t="str">
        <f t="shared" si="1"/>
        <v/>
      </c>
      <c r="I34" s="18" t="str">
        <f t="shared" si="2"/>
        <v/>
      </c>
      <c r="J34" s="18" t="str">
        <f t="shared" si="3"/>
        <v>10</v>
      </c>
      <c r="K34" s="18" t="str">
        <f t="shared" si="4"/>
        <v/>
      </c>
      <c r="L34" s="18" t="str">
        <f t="shared" si="5"/>
        <v/>
      </c>
      <c r="M34" s="18" t="str">
        <f t="shared" si="6"/>
        <v/>
      </c>
      <c r="N34" s="18" t="str">
        <f t="shared" si="7"/>
        <v/>
      </c>
      <c r="O34" s="15"/>
      <c r="P34" s="5">
        <f t="shared" si="8"/>
        <v>31</v>
      </c>
      <c r="Q34" s="18" t="str">
        <f t="shared" si="9"/>
        <v/>
      </c>
      <c r="R34" s="18" t="str">
        <f t="shared" si="10"/>
        <v/>
      </c>
      <c r="S34" s="18" t="str">
        <f t="shared" si="11"/>
        <v/>
      </c>
      <c r="T34" s="18" t="str">
        <f t="shared" si="12"/>
        <v/>
      </c>
      <c r="U34" s="18" t="str">
        <f t="shared" si="13"/>
        <v/>
      </c>
      <c r="V34" s="18" t="str">
        <f t="shared" si="14"/>
        <v/>
      </c>
      <c r="W34" s="18" t="str">
        <f t="shared" si="15"/>
        <v/>
      </c>
      <c r="X34" s="15"/>
      <c r="AC34" s="15"/>
      <c r="AH34" s="15"/>
      <c r="AI34" s="3" t="s">
        <v>38</v>
      </c>
      <c r="AJ34" s="3">
        <v>26</v>
      </c>
      <c r="AK34" s="3">
        <v>5</v>
      </c>
      <c r="AL34" s="3">
        <f>AJ34+AK34</f>
        <v>31</v>
      </c>
      <c r="AM34" s="15"/>
      <c r="AR34" s="15"/>
      <c r="AW34" s="15"/>
      <c r="BB34" s="15"/>
      <c r="BH34" s="3">
        <v>29</v>
      </c>
      <c r="BI34" s="3">
        <v>2</v>
      </c>
      <c r="BK34" s="3">
        <f t="shared" si="19"/>
        <v>0</v>
      </c>
      <c r="BL34" s="3">
        <f t="shared" si="21"/>
        <v>1</v>
      </c>
      <c r="BM34" s="3">
        <f t="shared" si="22"/>
        <v>0</v>
      </c>
      <c r="BN34" s="3">
        <f t="shared" si="23"/>
        <v>0</v>
      </c>
      <c r="BO34" s="3">
        <f t="shared" si="24"/>
        <v>0</v>
      </c>
      <c r="BP34" s="3">
        <f t="shared" si="25"/>
        <v>0</v>
      </c>
      <c r="BQ34" s="3">
        <f t="shared" si="26"/>
        <v>0</v>
      </c>
      <c r="BR34" s="3">
        <f t="shared" si="27"/>
        <v>0</v>
      </c>
      <c r="BS34" s="3">
        <f t="shared" si="28"/>
        <v>1</v>
      </c>
    </row>
    <row r="35" spans="1:71" x14ac:dyDescent="0.25">
      <c r="A35" s="5">
        <f t="shared" si="20"/>
        <v>30</v>
      </c>
      <c r="B35" t="s">
        <v>235</v>
      </c>
      <c r="C35" t="s">
        <v>236</v>
      </c>
      <c r="D35" t="s">
        <v>120</v>
      </c>
      <c r="E35" s="5">
        <f t="shared" si="29"/>
        <v>29</v>
      </c>
      <c r="F35" s="5">
        <f t="shared" si="0"/>
        <v>1</v>
      </c>
      <c r="G35" s="15"/>
      <c r="H35" s="18" t="str">
        <f t="shared" si="1"/>
        <v/>
      </c>
      <c r="I35" s="18" t="str">
        <f t="shared" si="2"/>
        <v/>
      </c>
      <c r="J35" s="18" t="str">
        <f t="shared" si="3"/>
        <v>11</v>
      </c>
      <c r="K35" s="18" t="str">
        <f t="shared" si="4"/>
        <v/>
      </c>
      <c r="L35" s="18" t="str">
        <f t="shared" si="5"/>
        <v/>
      </c>
      <c r="M35" s="18" t="str">
        <f t="shared" si="6"/>
        <v/>
      </c>
      <c r="N35" s="18" t="str">
        <f t="shared" si="7"/>
        <v/>
      </c>
      <c r="O35" s="15"/>
      <c r="P35" s="5">
        <f t="shared" si="8"/>
        <v>29</v>
      </c>
      <c r="Q35" s="18" t="str">
        <f t="shared" si="9"/>
        <v/>
      </c>
      <c r="R35" s="18" t="str">
        <f t="shared" si="10"/>
        <v/>
      </c>
      <c r="S35" s="18" t="str">
        <f t="shared" si="11"/>
        <v/>
      </c>
      <c r="T35" s="18" t="str">
        <f t="shared" si="12"/>
        <v/>
      </c>
      <c r="U35" s="18" t="str">
        <f t="shared" si="13"/>
        <v/>
      </c>
      <c r="V35" s="18" t="str">
        <f t="shared" si="14"/>
        <v/>
      </c>
      <c r="W35" s="18" t="str">
        <f t="shared" si="15"/>
        <v/>
      </c>
      <c r="X35" s="15"/>
      <c r="AC35" s="15"/>
      <c r="AH35" s="15"/>
      <c r="AI35" s="3" t="s">
        <v>40</v>
      </c>
      <c r="AJ35" s="3">
        <v>24</v>
      </c>
      <c r="AK35" s="3">
        <v>5</v>
      </c>
      <c r="AL35" s="3">
        <f>AJ35+AK35</f>
        <v>29</v>
      </c>
      <c r="AM35" s="15"/>
      <c r="AR35" s="15"/>
      <c r="AW35" s="15"/>
      <c r="BB35" s="15"/>
      <c r="BH35" s="3">
        <v>30</v>
      </c>
      <c r="BI35" s="3">
        <v>1</v>
      </c>
      <c r="BK35" s="3">
        <f t="shared" si="19"/>
        <v>0</v>
      </c>
      <c r="BL35" s="3">
        <f t="shared" si="21"/>
        <v>1</v>
      </c>
      <c r="BM35" s="3">
        <f t="shared" si="22"/>
        <v>0</v>
      </c>
      <c r="BN35" s="3">
        <f t="shared" si="23"/>
        <v>0</v>
      </c>
      <c r="BO35" s="3">
        <f t="shared" si="24"/>
        <v>0</v>
      </c>
      <c r="BP35" s="3">
        <f t="shared" si="25"/>
        <v>0</v>
      </c>
      <c r="BQ35" s="3">
        <f t="shared" si="26"/>
        <v>0</v>
      </c>
      <c r="BR35" s="3">
        <f t="shared" si="27"/>
        <v>0</v>
      </c>
      <c r="BS35" s="3">
        <f t="shared" si="28"/>
        <v>1</v>
      </c>
    </row>
    <row r="36" spans="1:71" x14ac:dyDescent="0.25">
      <c r="A36" s="5">
        <f t="shared" si="20"/>
        <v>31</v>
      </c>
      <c r="B36" t="s">
        <v>65</v>
      </c>
      <c r="C36" t="s">
        <v>237</v>
      </c>
      <c r="D36" t="s">
        <v>120</v>
      </c>
      <c r="E36" s="5">
        <f t="shared" si="29"/>
        <v>27</v>
      </c>
      <c r="F36" s="5">
        <f t="shared" si="0"/>
        <v>1</v>
      </c>
      <c r="G36" s="15"/>
      <c r="H36" s="18" t="str">
        <f t="shared" si="1"/>
        <v/>
      </c>
      <c r="I36" s="18" t="str">
        <f t="shared" si="2"/>
        <v/>
      </c>
      <c r="J36" s="18" t="str">
        <f t="shared" si="3"/>
        <v>12</v>
      </c>
      <c r="K36" s="18" t="str">
        <f t="shared" si="4"/>
        <v/>
      </c>
      <c r="L36" s="18" t="str">
        <f t="shared" si="5"/>
        <v/>
      </c>
      <c r="M36" s="18" t="str">
        <f t="shared" si="6"/>
        <v/>
      </c>
      <c r="N36" s="18" t="str">
        <f t="shared" si="7"/>
        <v/>
      </c>
      <c r="O36" s="15"/>
      <c r="P36" s="5">
        <f t="shared" si="8"/>
        <v>27</v>
      </c>
      <c r="Q36" s="18" t="str">
        <f t="shared" si="9"/>
        <v/>
      </c>
      <c r="R36" s="18" t="str">
        <f t="shared" si="10"/>
        <v/>
      </c>
      <c r="S36" s="18" t="str">
        <f t="shared" si="11"/>
        <v/>
      </c>
      <c r="T36" s="18" t="str">
        <f t="shared" si="12"/>
        <v/>
      </c>
      <c r="U36" s="18" t="str">
        <f t="shared" si="13"/>
        <v/>
      </c>
      <c r="V36" s="18" t="str">
        <f t="shared" si="14"/>
        <v/>
      </c>
      <c r="W36" s="18" t="str">
        <f t="shared" si="15"/>
        <v/>
      </c>
      <c r="X36" s="15"/>
      <c r="AC36" s="15"/>
      <c r="AH36" s="15"/>
      <c r="AI36" s="3" t="s">
        <v>43</v>
      </c>
      <c r="AJ36" s="3">
        <v>22</v>
      </c>
      <c r="AK36" s="3">
        <v>5</v>
      </c>
      <c r="AL36" s="3">
        <f>AJ36+AK36</f>
        <v>27</v>
      </c>
      <c r="AM36" s="15"/>
      <c r="AR36" s="15"/>
      <c r="AW36" s="15"/>
      <c r="BB36" s="15"/>
      <c r="BH36" s="3">
        <v>31</v>
      </c>
      <c r="BK36" s="3">
        <f t="shared" si="19"/>
        <v>0</v>
      </c>
      <c r="BL36" s="3">
        <f t="shared" si="21"/>
        <v>1</v>
      </c>
      <c r="BM36" s="3">
        <f t="shared" si="22"/>
        <v>0</v>
      </c>
      <c r="BN36" s="3">
        <f t="shared" si="23"/>
        <v>0</v>
      </c>
      <c r="BO36" s="3">
        <f t="shared" si="24"/>
        <v>0</v>
      </c>
      <c r="BP36" s="3">
        <f t="shared" si="25"/>
        <v>0</v>
      </c>
      <c r="BQ36" s="3">
        <f t="shared" si="26"/>
        <v>0</v>
      </c>
      <c r="BR36" s="3">
        <f t="shared" si="27"/>
        <v>0</v>
      </c>
      <c r="BS36" s="3">
        <f t="shared" si="28"/>
        <v>1</v>
      </c>
    </row>
    <row r="37" spans="1:71" x14ac:dyDescent="0.25">
      <c r="A37" s="5">
        <f t="shared" si="20"/>
        <v>32</v>
      </c>
      <c r="B37" t="s">
        <v>304</v>
      </c>
      <c r="C37" t="s">
        <v>68</v>
      </c>
      <c r="D37" t="s">
        <v>11</v>
      </c>
      <c r="E37" s="5">
        <f t="shared" si="29"/>
        <v>25</v>
      </c>
      <c r="F37" s="5">
        <f t="shared" si="0"/>
        <v>1</v>
      </c>
      <c r="G37" s="15"/>
      <c r="H37" s="18" t="str">
        <f t="shared" si="1"/>
        <v/>
      </c>
      <c r="I37" s="18" t="str">
        <f t="shared" si="2"/>
        <v/>
      </c>
      <c r="J37" s="18" t="str">
        <f t="shared" si="3"/>
        <v/>
      </c>
      <c r="K37" s="18" t="str">
        <f t="shared" si="4"/>
        <v>13</v>
      </c>
      <c r="L37" s="18" t="str">
        <f t="shared" si="5"/>
        <v/>
      </c>
      <c r="M37" s="18" t="str">
        <f t="shared" si="6"/>
        <v/>
      </c>
      <c r="N37" s="18" t="str">
        <f t="shared" si="7"/>
        <v/>
      </c>
      <c r="O37" s="15"/>
      <c r="P37" s="5">
        <f t="shared" si="8"/>
        <v>25</v>
      </c>
      <c r="Q37" s="18" t="str">
        <f t="shared" si="9"/>
        <v/>
      </c>
      <c r="R37" s="18" t="str">
        <f t="shared" si="10"/>
        <v/>
      </c>
      <c r="S37" s="18" t="str">
        <f t="shared" si="11"/>
        <v/>
      </c>
      <c r="T37" s="18" t="str">
        <f t="shared" si="12"/>
        <v/>
      </c>
      <c r="U37" s="18" t="str">
        <f t="shared" si="13"/>
        <v/>
      </c>
      <c r="V37" s="18" t="str">
        <f t="shared" si="14"/>
        <v/>
      </c>
      <c r="W37" s="18" t="str">
        <f t="shared" si="15"/>
        <v/>
      </c>
      <c r="X37" s="15"/>
      <c r="AC37" s="15"/>
      <c r="AH37" s="15"/>
      <c r="AM37" s="15"/>
      <c r="AN37" s="3" t="s">
        <v>46</v>
      </c>
      <c r="AO37" s="3">
        <v>20</v>
      </c>
      <c r="AP37" s="3">
        <v>5</v>
      </c>
      <c r="AQ37" s="3">
        <f>AO37+AP37</f>
        <v>25</v>
      </c>
      <c r="AR37" s="15"/>
      <c r="AW37" s="15"/>
      <c r="BB37" s="15"/>
      <c r="BH37" s="3">
        <v>32</v>
      </c>
      <c r="BK37" s="3">
        <f t="shared" si="19"/>
        <v>0</v>
      </c>
      <c r="BL37" s="3">
        <f t="shared" si="21"/>
        <v>1</v>
      </c>
      <c r="BM37" s="3">
        <f t="shared" si="22"/>
        <v>0</v>
      </c>
      <c r="BN37" s="3">
        <f t="shared" si="23"/>
        <v>0</v>
      </c>
      <c r="BO37" s="3">
        <f t="shared" si="24"/>
        <v>0</v>
      </c>
      <c r="BP37" s="3">
        <f t="shared" si="25"/>
        <v>0</v>
      </c>
      <c r="BQ37" s="3">
        <f t="shared" si="26"/>
        <v>0</v>
      </c>
      <c r="BR37" s="3">
        <f t="shared" si="27"/>
        <v>0</v>
      </c>
      <c r="BS37" s="3">
        <f t="shared" si="28"/>
        <v>1</v>
      </c>
    </row>
    <row r="38" spans="1:71" x14ac:dyDescent="0.25">
      <c r="A38" s="5">
        <f t="shared" si="20"/>
        <v>32</v>
      </c>
      <c r="B38" t="s">
        <v>397</v>
      </c>
      <c r="C38" t="s">
        <v>237</v>
      </c>
      <c r="D38" t="s">
        <v>369</v>
      </c>
      <c r="E38" s="5">
        <f t="shared" si="29"/>
        <v>25</v>
      </c>
      <c r="F38" s="5">
        <f t="shared" si="0"/>
        <v>1</v>
      </c>
      <c r="G38" s="15"/>
      <c r="H38" s="18" t="str">
        <f t="shared" si="1"/>
        <v/>
      </c>
      <c r="I38" s="18" t="str">
        <f t="shared" si="2"/>
        <v/>
      </c>
      <c r="J38" s="18" t="str">
        <f t="shared" si="3"/>
        <v/>
      </c>
      <c r="K38" s="18" t="str">
        <f t="shared" si="4"/>
        <v/>
      </c>
      <c r="L38" s="18" t="str">
        <f t="shared" si="5"/>
        <v/>
      </c>
      <c r="M38" s="18">
        <f t="shared" si="6"/>
        <v>13</v>
      </c>
      <c r="N38" s="18" t="str">
        <f t="shared" si="7"/>
        <v/>
      </c>
      <c r="O38" s="15"/>
      <c r="P38" s="5">
        <f t="shared" si="8"/>
        <v>25</v>
      </c>
      <c r="Q38" s="18" t="str">
        <f t="shared" si="9"/>
        <v/>
      </c>
      <c r="R38" s="18" t="str">
        <f t="shared" si="10"/>
        <v/>
      </c>
      <c r="S38" s="18" t="str">
        <f t="shared" si="11"/>
        <v/>
      </c>
      <c r="T38" s="18" t="str">
        <f t="shared" si="12"/>
        <v/>
      </c>
      <c r="U38" s="18" t="str">
        <f t="shared" si="13"/>
        <v/>
      </c>
      <c r="V38" s="18" t="str">
        <f t="shared" si="14"/>
        <v/>
      </c>
      <c r="W38" s="18" t="str">
        <f t="shared" si="15"/>
        <v/>
      </c>
      <c r="X38" s="15"/>
      <c r="AC38" s="15"/>
      <c r="AH38" s="15"/>
      <c r="AM38" s="15"/>
      <c r="AR38" s="15"/>
      <c r="AW38" s="15"/>
      <c r="AX38" s="3">
        <v>13</v>
      </c>
      <c r="AY38" s="3">
        <v>20</v>
      </c>
      <c r="AZ38" s="3">
        <f>5</f>
        <v>5</v>
      </c>
      <c r="BA38" s="3">
        <f>AY38+AZ38</f>
        <v>25</v>
      </c>
      <c r="BB38" s="15"/>
      <c r="BH38" s="3">
        <v>33</v>
      </c>
      <c r="BK38" s="3">
        <f t="shared" si="19"/>
        <v>0</v>
      </c>
      <c r="BL38" s="3">
        <f t="shared" si="21"/>
        <v>1</v>
      </c>
      <c r="BM38" s="3">
        <f t="shared" si="22"/>
        <v>0</v>
      </c>
      <c r="BN38" s="3">
        <f t="shared" si="23"/>
        <v>0</v>
      </c>
      <c r="BO38" s="3">
        <f t="shared" si="24"/>
        <v>0</v>
      </c>
      <c r="BP38" s="3">
        <f t="shared" si="25"/>
        <v>0</v>
      </c>
      <c r="BQ38" s="3">
        <f t="shared" si="26"/>
        <v>0</v>
      </c>
      <c r="BR38" s="3">
        <f t="shared" si="27"/>
        <v>0</v>
      </c>
      <c r="BS38" s="3">
        <f t="shared" si="28"/>
        <v>1</v>
      </c>
    </row>
    <row r="39" spans="1:71" x14ac:dyDescent="0.25">
      <c r="A39" s="5">
        <f t="shared" si="20"/>
        <v>34</v>
      </c>
      <c r="B39" t="s">
        <v>305</v>
      </c>
      <c r="C39" t="s">
        <v>114</v>
      </c>
      <c r="D39" t="s">
        <v>11</v>
      </c>
      <c r="E39" s="5">
        <f t="shared" si="29"/>
        <v>23</v>
      </c>
      <c r="F39" s="5">
        <f t="shared" si="0"/>
        <v>1</v>
      </c>
      <c r="G39" s="15"/>
      <c r="H39" s="18" t="str">
        <f t="shared" si="1"/>
        <v/>
      </c>
      <c r="I39" s="18" t="str">
        <f t="shared" si="2"/>
        <v/>
      </c>
      <c r="J39" s="18" t="str">
        <f t="shared" si="3"/>
        <v/>
      </c>
      <c r="K39" s="18" t="str">
        <f t="shared" si="4"/>
        <v>14</v>
      </c>
      <c r="L39" s="18" t="str">
        <f t="shared" si="5"/>
        <v/>
      </c>
      <c r="M39" s="18" t="str">
        <f t="shared" si="6"/>
        <v/>
      </c>
      <c r="N39" s="18" t="str">
        <f t="shared" si="7"/>
        <v/>
      </c>
      <c r="O39" s="15"/>
      <c r="P39" s="5">
        <f t="shared" si="8"/>
        <v>23</v>
      </c>
      <c r="Q39" s="18" t="str">
        <f t="shared" si="9"/>
        <v/>
      </c>
      <c r="R39" s="18" t="str">
        <f t="shared" si="10"/>
        <v/>
      </c>
      <c r="S39" s="18" t="str">
        <f t="shared" si="11"/>
        <v/>
      </c>
      <c r="T39" s="18" t="str">
        <f t="shared" si="12"/>
        <v/>
      </c>
      <c r="U39" s="18" t="str">
        <f t="shared" si="13"/>
        <v/>
      </c>
      <c r="V39" s="18" t="str">
        <f t="shared" si="14"/>
        <v/>
      </c>
      <c r="W39" s="18" t="str">
        <f t="shared" si="15"/>
        <v/>
      </c>
      <c r="X39" s="15"/>
      <c r="AC39" s="15"/>
      <c r="AH39" s="15"/>
      <c r="AM39" s="15"/>
      <c r="AN39" s="3" t="s">
        <v>49</v>
      </c>
      <c r="AO39" s="3">
        <v>18</v>
      </c>
      <c r="AP39" s="3">
        <v>5</v>
      </c>
      <c r="AQ39" s="3">
        <f>AO39+AP39</f>
        <v>23</v>
      </c>
      <c r="AR39" s="15"/>
      <c r="AW39" s="15"/>
      <c r="BB39" s="15"/>
      <c r="BH39" s="3">
        <v>34</v>
      </c>
      <c r="BK39" s="3">
        <f t="shared" si="19"/>
        <v>0</v>
      </c>
      <c r="BL39" s="3">
        <f t="shared" si="21"/>
        <v>1</v>
      </c>
      <c r="BM39" s="3">
        <f t="shared" si="22"/>
        <v>0</v>
      </c>
      <c r="BN39" s="3">
        <f t="shared" si="23"/>
        <v>0</v>
      </c>
      <c r="BO39" s="3">
        <f t="shared" si="24"/>
        <v>0</v>
      </c>
      <c r="BP39" s="3">
        <f t="shared" si="25"/>
        <v>0</v>
      </c>
      <c r="BQ39" s="3">
        <f t="shared" si="26"/>
        <v>0</v>
      </c>
      <c r="BR39" s="3">
        <f t="shared" si="27"/>
        <v>0</v>
      </c>
      <c r="BS39" s="3">
        <f t="shared" si="28"/>
        <v>1</v>
      </c>
    </row>
    <row r="40" spans="1:71" x14ac:dyDescent="0.25">
      <c r="A40" s="5">
        <f t="shared" si="20"/>
        <v>34</v>
      </c>
      <c r="B40" t="s">
        <v>396</v>
      </c>
      <c r="C40" t="s">
        <v>82</v>
      </c>
      <c r="D40" t="s">
        <v>369</v>
      </c>
      <c r="E40" s="5">
        <f t="shared" si="29"/>
        <v>23</v>
      </c>
      <c r="F40" s="5">
        <f t="shared" si="0"/>
        <v>1</v>
      </c>
      <c r="G40" s="15"/>
      <c r="H40" s="18" t="str">
        <f t="shared" si="1"/>
        <v/>
      </c>
      <c r="I40" s="18" t="str">
        <f t="shared" si="2"/>
        <v/>
      </c>
      <c r="J40" s="18" t="str">
        <f t="shared" si="3"/>
        <v/>
      </c>
      <c r="K40" s="18" t="str">
        <f t="shared" si="4"/>
        <v/>
      </c>
      <c r="L40" s="18" t="str">
        <f t="shared" si="5"/>
        <v/>
      </c>
      <c r="M40" s="18">
        <f t="shared" si="6"/>
        <v>14</v>
      </c>
      <c r="N40" s="18" t="str">
        <f t="shared" si="7"/>
        <v/>
      </c>
      <c r="O40" s="15"/>
      <c r="P40" s="5">
        <f t="shared" si="8"/>
        <v>23</v>
      </c>
      <c r="Q40" s="18" t="str">
        <f t="shared" si="9"/>
        <v/>
      </c>
      <c r="R40" s="18" t="str">
        <f t="shared" si="10"/>
        <v/>
      </c>
      <c r="S40" s="18" t="str">
        <f t="shared" si="11"/>
        <v/>
      </c>
      <c r="T40" s="18" t="str">
        <f t="shared" si="12"/>
        <v/>
      </c>
      <c r="U40" s="18" t="str">
        <f t="shared" si="13"/>
        <v/>
      </c>
      <c r="V40" s="18" t="str">
        <f t="shared" si="14"/>
        <v/>
      </c>
      <c r="W40" s="18" t="str">
        <f t="shared" si="15"/>
        <v/>
      </c>
      <c r="X40" s="15"/>
      <c r="AC40" s="15"/>
      <c r="AH40" s="15"/>
      <c r="AM40" s="15"/>
      <c r="AR40" s="15"/>
      <c r="AW40" s="15"/>
      <c r="AX40" s="3">
        <v>14</v>
      </c>
      <c r="AY40" s="3">
        <v>18</v>
      </c>
      <c r="AZ40" s="3">
        <f>5</f>
        <v>5</v>
      </c>
      <c r="BA40" s="3">
        <f>AY40+AZ40</f>
        <v>23</v>
      </c>
      <c r="BB40" s="15"/>
      <c r="BH40" s="3">
        <v>35</v>
      </c>
      <c r="BK40" s="3">
        <f t="shared" si="19"/>
        <v>0</v>
      </c>
      <c r="BL40" s="3">
        <f t="shared" si="21"/>
        <v>1</v>
      </c>
      <c r="BM40" s="3">
        <f t="shared" si="22"/>
        <v>0</v>
      </c>
      <c r="BN40" s="3">
        <f t="shared" si="23"/>
        <v>0</v>
      </c>
      <c r="BO40" s="3">
        <f t="shared" si="24"/>
        <v>0</v>
      </c>
      <c r="BP40" s="3">
        <f t="shared" si="25"/>
        <v>0</v>
      </c>
      <c r="BQ40" s="3">
        <f t="shared" si="26"/>
        <v>0</v>
      </c>
      <c r="BR40" s="3">
        <f t="shared" si="27"/>
        <v>0</v>
      </c>
      <c r="BS40" s="3">
        <f t="shared" si="28"/>
        <v>1</v>
      </c>
    </row>
    <row r="41" spans="1:71" x14ac:dyDescent="0.25">
      <c r="A41" s="5">
        <f t="shared" si="20"/>
        <v>36</v>
      </c>
      <c r="B41" t="s">
        <v>306</v>
      </c>
      <c r="C41" t="s">
        <v>307</v>
      </c>
      <c r="D41" t="s">
        <v>11</v>
      </c>
      <c r="E41" s="5">
        <f t="shared" si="29"/>
        <v>21</v>
      </c>
      <c r="F41" s="5">
        <f t="shared" si="0"/>
        <v>1</v>
      </c>
      <c r="G41" s="15"/>
      <c r="H41" s="18" t="str">
        <f t="shared" si="1"/>
        <v/>
      </c>
      <c r="I41" s="18" t="str">
        <f t="shared" si="2"/>
        <v/>
      </c>
      <c r="J41" s="18" t="str">
        <f t="shared" si="3"/>
        <v/>
      </c>
      <c r="K41" s="18" t="str">
        <f t="shared" si="4"/>
        <v>15</v>
      </c>
      <c r="L41" s="18" t="str">
        <f t="shared" si="5"/>
        <v/>
      </c>
      <c r="M41" s="18" t="str">
        <f t="shared" si="6"/>
        <v/>
      </c>
      <c r="N41" s="18" t="str">
        <f t="shared" si="7"/>
        <v/>
      </c>
      <c r="O41" s="15"/>
      <c r="P41" s="5">
        <f t="shared" si="8"/>
        <v>21</v>
      </c>
      <c r="Q41" s="18" t="str">
        <f t="shared" si="9"/>
        <v/>
      </c>
      <c r="R41" s="18" t="str">
        <f t="shared" si="10"/>
        <v/>
      </c>
      <c r="S41" s="18" t="str">
        <f t="shared" si="11"/>
        <v/>
      </c>
      <c r="T41" s="18" t="str">
        <f t="shared" si="12"/>
        <v/>
      </c>
      <c r="U41" s="18" t="str">
        <f t="shared" si="13"/>
        <v/>
      </c>
      <c r="V41" s="18" t="str">
        <f t="shared" si="14"/>
        <v/>
      </c>
      <c r="W41" s="18" t="str">
        <f t="shared" si="15"/>
        <v/>
      </c>
      <c r="X41" s="15"/>
      <c r="AC41" s="15"/>
      <c r="AH41" s="15"/>
      <c r="AM41" s="15"/>
      <c r="AN41" s="3" t="s">
        <v>52</v>
      </c>
      <c r="AO41" s="3">
        <v>16</v>
      </c>
      <c r="AP41" s="3">
        <v>5</v>
      </c>
      <c r="AQ41" s="3">
        <f>AO41+AP41</f>
        <v>21</v>
      </c>
      <c r="AR41" s="15"/>
      <c r="AW41" s="15"/>
      <c r="BB41" s="15"/>
      <c r="BH41" s="3">
        <v>36</v>
      </c>
      <c r="BK41" s="3">
        <f t="shared" si="19"/>
        <v>0</v>
      </c>
      <c r="BL41" s="3">
        <f t="shared" si="21"/>
        <v>1</v>
      </c>
      <c r="BM41" s="3">
        <f t="shared" si="22"/>
        <v>0</v>
      </c>
      <c r="BN41" s="3">
        <f t="shared" si="23"/>
        <v>0</v>
      </c>
      <c r="BO41" s="3">
        <f t="shared" si="24"/>
        <v>0</v>
      </c>
      <c r="BP41" s="3">
        <f t="shared" si="25"/>
        <v>0</v>
      </c>
      <c r="BQ41" s="3">
        <f t="shared" si="26"/>
        <v>0</v>
      </c>
      <c r="BR41" s="3">
        <f t="shared" si="27"/>
        <v>0</v>
      </c>
      <c r="BS41" s="3">
        <f t="shared" si="28"/>
        <v>1</v>
      </c>
    </row>
    <row r="42" spans="1:71" x14ac:dyDescent="0.25">
      <c r="A42" s="5">
        <f t="shared" si="20"/>
        <v>37</v>
      </c>
      <c r="B42" t="s">
        <v>65</v>
      </c>
      <c r="C42" t="s">
        <v>66</v>
      </c>
      <c r="D42" t="s">
        <v>11</v>
      </c>
      <c r="E42" s="5">
        <f t="shared" si="29"/>
        <v>20</v>
      </c>
      <c r="F42" s="5">
        <f t="shared" si="0"/>
        <v>2</v>
      </c>
      <c r="G42" s="15"/>
      <c r="H42" s="18" t="str">
        <f t="shared" si="1"/>
        <v>DSQ</v>
      </c>
      <c r="I42" s="18" t="str">
        <f t="shared" si="2"/>
        <v/>
      </c>
      <c r="J42" s="18" t="str">
        <f t="shared" si="3"/>
        <v/>
      </c>
      <c r="K42" s="18">
        <f t="shared" si="4"/>
        <v>21</v>
      </c>
      <c r="L42" s="18" t="str">
        <f t="shared" si="5"/>
        <v/>
      </c>
      <c r="M42" s="18" t="str">
        <f t="shared" si="6"/>
        <v/>
      </c>
      <c r="N42" s="18" t="str">
        <f t="shared" si="7"/>
        <v/>
      </c>
      <c r="O42" s="15"/>
      <c r="P42" s="5">
        <f t="shared" si="8"/>
        <v>20</v>
      </c>
      <c r="Q42" s="18" t="str">
        <f t="shared" si="9"/>
        <v/>
      </c>
      <c r="R42" s="18" t="str">
        <f t="shared" si="10"/>
        <v/>
      </c>
      <c r="S42" s="18" t="str">
        <f t="shared" si="11"/>
        <v/>
      </c>
      <c r="T42" s="18" t="str">
        <f t="shared" si="12"/>
        <v/>
      </c>
      <c r="U42" s="18" t="str">
        <f t="shared" si="13"/>
        <v/>
      </c>
      <c r="V42" s="18" t="str">
        <f t="shared" si="14"/>
        <v/>
      </c>
      <c r="W42" s="18" t="str">
        <f t="shared" si="15"/>
        <v/>
      </c>
      <c r="X42" s="15"/>
      <c r="Y42" s="3" t="s">
        <v>56</v>
      </c>
      <c r="Z42" s="3">
        <v>0</v>
      </c>
      <c r="AA42" s="3">
        <v>5</v>
      </c>
      <c r="AB42" s="3">
        <v>5</v>
      </c>
      <c r="AC42" s="15"/>
      <c r="AH42" s="15"/>
      <c r="AM42" s="15"/>
      <c r="AN42" s="3">
        <v>21</v>
      </c>
      <c r="AO42" s="3">
        <v>10</v>
      </c>
      <c r="AP42" s="3">
        <v>5</v>
      </c>
      <c r="AQ42" s="3">
        <f>AO42+AP42</f>
        <v>15</v>
      </c>
      <c r="AR42" s="15"/>
      <c r="AW42" s="15"/>
      <c r="BB42" s="15"/>
      <c r="BH42" s="3">
        <v>37</v>
      </c>
      <c r="BK42" s="3">
        <f t="shared" si="19"/>
        <v>0</v>
      </c>
      <c r="BL42" s="3">
        <f t="shared" si="21"/>
        <v>1</v>
      </c>
      <c r="BM42" s="3">
        <f t="shared" si="22"/>
        <v>0</v>
      </c>
      <c r="BN42" s="3">
        <f t="shared" si="23"/>
        <v>0</v>
      </c>
      <c r="BO42" s="3">
        <f t="shared" si="24"/>
        <v>0</v>
      </c>
      <c r="BP42" s="3">
        <f t="shared" si="25"/>
        <v>0</v>
      </c>
      <c r="BQ42" s="3">
        <f t="shared" si="26"/>
        <v>0</v>
      </c>
      <c r="BR42" s="3">
        <f t="shared" si="27"/>
        <v>1</v>
      </c>
      <c r="BS42" s="3">
        <f t="shared" si="28"/>
        <v>0</v>
      </c>
    </row>
    <row r="43" spans="1:71" x14ac:dyDescent="0.25">
      <c r="A43" s="5">
        <f t="shared" si="20"/>
        <v>38</v>
      </c>
      <c r="B43" t="s">
        <v>309</v>
      </c>
      <c r="C43" t="s">
        <v>10</v>
      </c>
      <c r="D43" t="s">
        <v>310</v>
      </c>
      <c r="E43" s="5">
        <f t="shared" si="29"/>
        <v>18</v>
      </c>
      <c r="F43" s="5">
        <f t="shared" si="0"/>
        <v>1</v>
      </c>
      <c r="G43" s="15"/>
      <c r="H43" s="18" t="str">
        <f t="shared" si="1"/>
        <v/>
      </c>
      <c r="I43" s="18" t="str">
        <f t="shared" si="2"/>
        <v/>
      </c>
      <c r="J43" s="18" t="str">
        <f t="shared" si="3"/>
        <v/>
      </c>
      <c r="K43" s="18">
        <f t="shared" si="4"/>
        <v>18</v>
      </c>
      <c r="L43" s="18" t="str">
        <f t="shared" si="5"/>
        <v/>
      </c>
      <c r="M43" s="18" t="str">
        <f t="shared" si="6"/>
        <v/>
      </c>
      <c r="N43" s="18" t="str">
        <f t="shared" si="7"/>
        <v/>
      </c>
      <c r="O43" s="15"/>
      <c r="P43" s="5">
        <f t="shared" si="8"/>
        <v>18</v>
      </c>
      <c r="Q43" s="18" t="str">
        <f t="shared" si="9"/>
        <v/>
      </c>
      <c r="R43" s="18" t="str">
        <f t="shared" si="10"/>
        <v/>
      </c>
      <c r="S43" s="18" t="str">
        <f t="shared" si="11"/>
        <v/>
      </c>
      <c r="T43" s="18" t="str">
        <f t="shared" si="12"/>
        <v/>
      </c>
      <c r="U43" s="18" t="str">
        <f t="shared" si="13"/>
        <v/>
      </c>
      <c r="V43" s="18" t="str">
        <f t="shared" si="14"/>
        <v/>
      </c>
      <c r="W43" s="18" t="str">
        <f t="shared" si="15"/>
        <v/>
      </c>
      <c r="X43" s="15"/>
      <c r="AC43" s="15"/>
      <c r="AH43" s="15"/>
      <c r="AM43" s="15"/>
      <c r="AN43" s="3">
        <v>18</v>
      </c>
      <c r="AO43" s="3">
        <v>13</v>
      </c>
      <c r="AP43" s="3">
        <v>5</v>
      </c>
      <c r="AQ43" s="3">
        <f>AO43+AP43</f>
        <v>18</v>
      </c>
      <c r="AR43" s="15"/>
      <c r="AW43" s="15"/>
      <c r="BB43" s="15"/>
      <c r="BH43" s="3">
        <v>38</v>
      </c>
      <c r="BK43" s="3">
        <f t="shared" si="19"/>
        <v>0</v>
      </c>
      <c r="BL43" s="3">
        <f t="shared" si="21"/>
        <v>1</v>
      </c>
      <c r="BM43" s="3">
        <f t="shared" si="22"/>
        <v>0</v>
      </c>
      <c r="BN43" s="3">
        <f t="shared" si="23"/>
        <v>0</v>
      </c>
      <c r="BO43" s="3">
        <f t="shared" si="24"/>
        <v>0</v>
      </c>
      <c r="BP43" s="3">
        <f t="shared" si="25"/>
        <v>0</v>
      </c>
      <c r="BQ43" s="3">
        <f t="shared" si="26"/>
        <v>0</v>
      </c>
      <c r="BR43" s="3">
        <f t="shared" si="27"/>
        <v>0</v>
      </c>
      <c r="BS43" s="3">
        <f t="shared" si="28"/>
        <v>1</v>
      </c>
    </row>
    <row r="44" spans="1:71" x14ac:dyDescent="0.25">
      <c r="A44" s="5">
        <f t="shared" si="20"/>
        <v>39</v>
      </c>
      <c r="B44" t="s">
        <v>376</v>
      </c>
      <c r="C44" t="s">
        <v>377</v>
      </c>
      <c r="D44" t="s">
        <v>243</v>
      </c>
      <c r="E44" s="5">
        <f t="shared" si="29"/>
        <v>17</v>
      </c>
      <c r="F44" s="5">
        <f t="shared" si="0"/>
        <v>1</v>
      </c>
      <c r="G44" s="15"/>
      <c r="H44" s="18" t="str">
        <f t="shared" si="1"/>
        <v/>
      </c>
      <c r="I44" s="18" t="str">
        <f t="shared" si="2"/>
        <v/>
      </c>
      <c r="J44" s="18" t="str">
        <f t="shared" si="3"/>
        <v/>
      </c>
      <c r="K44" s="18" t="str">
        <f t="shared" si="4"/>
        <v/>
      </c>
      <c r="L44" s="18">
        <f t="shared" si="5"/>
        <v>19</v>
      </c>
      <c r="M44" s="18" t="str">
        <f t="shared" si="6"/>
        <v/>
      </c>
      <c r="N44" s="18" t="str">
        <f t="shared" si="7"/>
        <v/>
      </c>
      <c r="O44" s="15"/>
      <c r="P44" s="5">
        <f t="shared" si="8"/>
        <v>17</v>
      </c>
      <c r="Q44" s="18" t="str">
        <f t="shared" si="9"/>
        <v/>
      </c>
      <c r="R44" s="18" t="str">
        <f t="shared" si="10"/>
        <v/>
      </c>
      <c r="S44" s="18" t="str">
        <f t="shared" si="11"/>
        <v/>
      </c>
      <c r="T44" s="18" t="str">
        <f t="shared" si="12"/>
        <v/>
      </c>
      <c r="U44" s="18" t="str">
        <f t="shared" si="13"/>
        <v/>
      </c>
      <c r="V44" s="18" t="str">
        <f t="shared" si="14"/>
        <v/>
      </c>
      <c r="W44" s="18" t="str">
        <f t="shared" si="15"/>
        <v/>
      </c>
      <c r="X44" s="15"/>
      <c r="AC44" s="15"/>
      <c r="AH44" s="15"/>
      <c r="AM44" s="15"/>
      <c r="AR44" s="15"/>
      <c r="AS44" s="3">
        <v>19</v>
      </c>
      <c r="AT44" s="3">
        <v>12</v>
      </c>
      <c r="AU44" s="3">
        <v>5</v>
      </c>
      <c r="AV44" s="3">
        <f>AT44+AU44</f>
        <v>17</v>
      </c>
      <c r="AW44" s="15"/>
      <c r="BB44" s="15"/>
      <c r="BH44" s="3">
        <v>39</v>
      </c>
      <c r="BK44" s="3">
        <f t="shared" si="19"/>
        <v>0</v>
      </c>
      <c r="BL44" s="3">
        <f t="shared" si="21"/>
        <v>1</v>
      </c>
      <c r="BM44" s="3">
        <f t="shared" si="22"/>
        <v>0</v>
      </c>
      <c r="BN44" s="3">
        <f t="shared" si="23"/>
        <v>0</v>
      </c>
      <c r="BO44" s="3">
        <f t="shared" si="24"/>
        <v>0</v>
      </c>
      <c r="BP44" s="3">
        <f t="shared" si="25"/>
        <v>0</v>
      </c>
      <c r="BQ44" s="3">
        <f t="shared" si="26"/>
        <v>0</v>
      </c>
      <c r="BR44" s="3">
        <f t="shared" si="27"/>
        <v>0</v>
      </c>
      <c r="BS44" s="3">
        <f t="shared" si="28"/>
        <v>1</v>
      </c>
    </row>
    <row r="45" spans="1:71" x14ac:dyDescent="0.25">
      <c r="A45" s="5">
        <f t="shared" si="20"/>
        <v>40</v>
      </c>
      <c r="B45" t="s">
        <v>313</v>
      </c>
      <c r="C45" t="s">
        <v>314</v>
      </c>
      <c r="D45" t="s">
        <v>11</v>
      </c>
      <c r="E45" s="5">
        <f t="shared" si="29"/>
        <v>16</v>
      </c>
      <c r="F45" s="5">
        <f t="shared" si="0"/>
        <v>1</v>
      </c>
      <c r="G45" s="15"/>
      <c r="H45" s="18" t="str">
        <f t="shared" si="1"/>
        <v/>
      </c>
      <c r="I45" s="18" t="str">
        <f t="shared" si="2"/>
        <v/>
      </c>
      <c r="J45" s="18" t="str">
        <f t="shared" si="3"/>
        <v/>
      </c>
      <c r="K45" s="18">
        <f t="shared" si="4"/>
        <v>20</v>
      </c>
      <c r="L45" s="18" t="str">
        <f t="shared" si="5"/>
        <v/>
      </c>
      <c r="M45" s="18" t="str">
        <f t="shared" si="6"/>
        <v/>
      </c>
      <c r="N45" s="18" t="str">
        <f t="shared" si="7"/>
        <v/>
      </c>
      <c r="O45" s="15"/>
      <c r="P45" s="5">
        <f t="shared" si="8"/>
        <v>16</v>
      </c>
      <c r="Q45" s="18" t="str">
        <f t="shared" si="9"/>
        <v/>
      </c>
      <c r="R45" s="18" t="str">
        <f t="shared" si="10"/>
        <v/>
      </c>
      <c r="S45" s="18" t="str">
        <f t="shared" si="11"/>
        <v/>
      </c>
      <c r="T45" s="18" t="str">
        <f t="shared" si="12"/>
        <v/>
      </c>
      <c r="U45" s="18" t="str">
        <f t="shared" si="13"/>
        <v/>
      </c>
      <c r="V45" s="18" t="str">
        <f t="shared" si="14"/>
        <v/>
      </c>
      <c r="W45" s="18" t="str">
        <f t="shared" si="15"/>
        <v/>
      </c>
      <c r="X45" s="15"/>
      <c r="AC45" s="15"/>
      <c r="AH45" s="15"/>
      <c r="AM45" s="15"/>
      <c r="AN45" s="3">
        <v>20</v>
      </c>
      <c r="AO45" s="3">
        <v>11</v>
      </c>
      <c r="AP45" s="3">
        <v>5</v>
      </c>
      <c r="AQ45" s="3">
        <f>AO45+AP45</f>
        <v>16</v>
      </c>
      <c r="AR45" s="15"/>
      <c r="AW45" s="15"/>
      <c r="BB45" s="15"/>
      <c r="BH45" s="3">
        <v>40</v>
      </c>
      <c r="BK45" s="3">
        <f t="shared" si="19"/>
        <v>0</v>
      </c>
      <c r="BL45" s="3">
        <f t="shared" si="21"/>
        <v>1</v>
      </c>
      <c r="BM45" s="3">
        <f t="shared" si="22"/>
        <v>0</v>
      </c>
      <c r="BN45" s="3">
        <f t="shared" si="23"/>
        <v>0</v>
      </c>
      <c r="BO45" s="3">
        <f t="shared" si="24"/>
        <v>0</v>
      </c>
      <c r="BP45" s="3">
        <f t="shared" si="25"/>
        <v>0</v>
      </c>
      <c r="BQ45" s="3">
        <f t="shared" si="26"/>
        <v>0</v>
      </c>
      <c r="BR45" s="3">
        <f t="shared" si="27"/>
        <v>0</v>
      </c>
      <c r="BS45" s="3">
        <f t="shared" si="28"/>
        <v>1</v>
      </c>
    </row>
    <row r="46" spans="1:71" x14ac:dyDescent="0.25">
      <c r="A46" s="5">
        <f t="shared" si="20"/>
        <v>41</v>
      </c>
      <c r="B46" t="s">
        <v>315</v>
      </c>
      <c r="C46" t="s">
        <v>316</v>
      </c>
      <c r="D46" t="s">
        <v>11</v>
      </c>
      <c r="E46" s="5">
        <f t="shared" si="29"/>
        <v>14</v>
      </c>
      <c r="F46" s="5">
        <f t="shared" si="0"/>
        <v>1</v>
      </c>
      <c r="G46" s="15"/>
      <c r="H46" s="18" t="str">
        <f t="shared" si="1"/>
        <v/>
      </c>
      <c r="I46" s="18" t="str">
        <f t="shared" si="2"/>
        <v/>
      </c>
      <c r="J46" s="18" t="str">
        <f t="shared" si="3"/>
        <v/>
      </c>
      <c r="K46" s="18">
        <f t="shared" si="4"/>
        <v>22</v>
      </c>
      <c r="L46" s="18" t="str">
        <f t="shared" si="5"/>
        <v/>
      </c>
      <c r="M46" s="18" t="str">
        <f t="shared" si="6"/>
        <v/>
      </c>
      <c r="N46" s="18" t="str">
        <f t="shared" si="7"/>
        <v/>
      </c>
      <c r="O46" s="15"/>
      <c r="P46" s="5">
        <f t="shared" si="8"/>
        <v>14</v>
      </c>
      <c r="Q46" s="18" t="str">
        <f t="shared" si="9"/>
        <v/>
      </c>
      <c r="R46" s="18" t="str">
        <f t="shared" si="10"/>
        <v/>
      </c>
      <c r="S46" s="18" t="str">
        <f t="shared" si="11"/>
        <v/>
      </c>
      <c r="T46" s="18" t="str">
        <f t="shared" si="12"/>
        <v/>
      </c>
      <c r="U46" s="18" t="str">
        <f t="shared" si="13"/>
        <v/>
      </c>
      <c r="V46" s="18" t="str">
        <f t="shared" si="14"/>
        <v/>
      </c>
      <c r="W46" s="18" t="str">
        <f t="shared" si="15"/>
        <v/>
      </c>
      <c r="X46" s="15"/>
      <c r="AC46" s="15"/>
      <c r="AH46" s="15"/>
      <c r="AM46" s="15"/>
      <c r="AN46" s="3">
        <v>22</v>
      </c>
      <c r="AO46" s="3">
        <v>9</v>
      </c>
      <c r="AP46" s="3">
        <v>5</v>
      </c>
      <c r="AQ46" s="3">
        <f>AO46+AP46</f>
        <v>14</v>
      </c>
      <c r="AR46" s="15"/>
      <c r="AW46" s="15"/>
      <c r="BB46" s="15"/>
      <c r="BH46" s="3">
        <v>41</v>
      </c>
      <c r="BK46" s="3">
        <f t="shared" si="19"/>
        <v>0</v>
      </c>
      <c r="BL46" s="3">
        <f t="shared" si="21"/>
        <v>1</v>
      </c>
      <c r="BM46" s="3">
        <f t="shared" si="22"/>
        <v>0</v>
      </c>
      <c r="BN46" s="3">
        <f t="shared" si="23"/>
        <v>0</v>
      </c>
      <c r="BO46" s="3">
        <f t="shared" si="24"/>
        <v>0</v>
      </c>
      <c r="BP46" s="3">
        <f t="shared" si="25"/>
        <v>0</v>
      </c>
      <c r="BQ46" s="3">
        <f t="shared" si="26"/>
        <v>0</v>
      </c>
      <c r="BR46" s="3">
        <f t="shared" si="27"/>
        <v>0</v>
      </c>
      <c r="BS46" s="3">
        <f t="shared" si="28"/>
        <v>1</v>
      </c>
    </row>
    <row r="47" spans="1:71" x14ac:dyDescent="0.25">
      <c r="A47" s="5">
        <f t="shared" si="20"/>
        <v>42</v>
      </c>
      <c r="B47" t="s">
        <v>53</v>
      </c>
      <c r="C47" t="s">
        <v>54</v>
      </c>
      <c r="D47" t="s">
        <v>55</v>
      </c>
      <c r="E47" s="5">
        <f t="shared" si="29"/>
        <v>5</v>
      </c>
      <c r="F47" s="5">
        <f t="shared" si="0"/>
        <v>1</v>
      </c>
      <c r="G47" s="15"/>
      <c r="H47" s="18" t="str">
        <f t="shared" si="1"/>
        <v>DSQ</v>
      </c>
      <c r="I47" s="18" t="str">
        <f t="shared" si="2"/>
        <v/>
      </c>
      <c r="J47" s="18" t="str">
        <f t="shared" si="3"/>
        <v/>
      </c>
      <c r="K47" s="18" t="str">
        <f t="shared" si="4"/>
        <v/>
      </c>
      <c r="L47" s="18" t="str">
        <f t="shared" si="5"/>
        <v/>
      </c>
      <c r="M47" s="18" t="str">
        <f t="shared" si="6"/>
        <v/>
      </c>
      <c r="N47" s="18" t="str">
        <f t="shared" si="7"/>
        <v/>
      </c>
      <c r="O47" s="15"/>
      <c r="P47" s="5">
        <f t="shared" si="8"/>
        <v>5</v>
      </c>
      <c r="Q47" s="18" t="str">
        <f t="shared" si="9"/>
        <v/>
      </c>
      <c r="R47" s="18" t="str">
        <f t="shared" si="10"/>
        <v/>
      </c>
      <c r="S47" s="18" t="str">
        <f t="shared" si="11"/>
        <v/>
      </c>
      <c r="T47" s="18" t="str">
        <f t="shared" si="12"/>
        <v/>
      </c>
      <c r="U47" s="18" t="str">
        <f t="shared" si="13"/>
        <v/>
      </c>
      <c r="V47" s="18" t="str">
        <f t="shared" si="14"/>
        <v/>
      </c>
      <c r="W47" s="18" t="str">
        <f t="shared" si="15"/>
        <v/>
      </c>
      <c r="X47" s="15"/>
      <c r="Y47" s="3" t="s">
        <v>56</v>
      </c>
      <c r="Z47" s="3">
        <v>0</v>
      </c>
      <c r="AA47" s="3">
        <v>5</v>
      </c>
      <c r="AB47" s="3">
        <v>5</v>
      </c>
      <c r="AC47" s="15"/>
      <c r="AH47" s="15"/>
      <c r="AM47" s="15"/>
      <c r="AR47" s="15"/>
      <c r="AW47" s="15"/>
      <c r="BB47" s="15"/>
      <c r="BH47" s="3">
        <v>42</v>
      </c>
      <c r="BK47" s="3">
        <f t="shared" si="19"/>
        <v>0</v>
      </c>
      <c r="BL47" s="3">
        <f t="shared" si="21"/>
        <v>1</v>
      </c>
      <c r="BM47" s="3">
        <f t="shared" si="22"/>
        <v>0</v>
      </c>
      <c r="BN47" s="3">
        <f t="shared" si="23"/>
        <v>0</v>
      </c>
      <c r="BO47" s="3">
        <f t="shared" si="24"/>
        <v>0</v>
      </c>
      <c r="BP47" s="3">
        <f t="shared" si="25"/>
        <v>0</v>
      </c>
      <c r="BQ47" s="3">
        <f t="shared" si="26"/>
        <v>0</v>
      </c>
      <c r="BR47" s="3">
        <f t="shared" si="27"/>
        <v>0</v>
      </c>
      <c r="BS47" s="3">
        <f t="shared" si="28"/>
        <v>1</v>
      </c>
    </row>
    <row r="48" spans="1:71" x14ac:dyDescent="0.25">
      <c r="A48" s="5">
        <f t="shared" si="20"/>
        <v>42</v>
      </c>
      <c r="B48" t="s">
        <v>59</v>
      </c>
      <c r="C48" t="s">
        <v>60</v>
      </c>
      <c r="D48" t="s">
        <v>11</v>
      </c>
      <c r="E48" s="5">
        <f t="shared" si="29"/>
        <v>5</v>
      </c>
      <c r="F48" s="5">
        <f t="shared" si="0"/>
        <v>1</v>
      </c>
      <c r="G48" s="15"/>
      <c r="H48" s="18" t="str">
        <f t="shared" si="1"/>
        <v>DSQ</v>
      </c>
      <c r="I48" s="18" t="str">
        <f t="shared" si="2"/>
        <v/>
      </c>
      <c r="J48" s="18" t="str">
        <f t="shared" si="3"/>
        <v/>
      </c>
      <c r="K48" s="18" t="str">
        <f t="shared" si="4"/>
        <v/>
      </c>
      <c r="L48" s="18" t="str">
        <f t="shared" si="5"/>
        <v/>
      </c>
      <c r="M48" s="18" t="str">
        <f t="shared" si="6"/>
        <v/>
      </c>
      <c r="N48" s="18" t="str">
        <f t="shared" si="7"/>
        <v/>
      </c>
      <c r="O48" s="15"/>
      <c r="P48" s="5">
        <f t="shared" si="8"/>
        <v>5</v>
      </c>
      <c r="Q48" s="18" t="str">
        <f t="shared" si="9"/>
        <v/>
      </c>
      <c r="R48" s="18" t="str">
        <f t="shared" si="10"/>
        <v/>
      </c>
      <c r="S48" s="18" t="str">
        <f t="shared" si="11"/>
        <v/>
      </c>
      <c r="T48" s="18" t="str">
        <f t="shared" si="12"/>
        <v/>
      </c>
      <c r="U48" s="18" t="str">
        <f t="shared" si="13"/>
        <v/>
      </c>
      <c r="V48" s="18" t="str">
        <f t="shared" si="14"/>
        <v/>
      </c>
      <c r="W48" s="18" t="str">
        <f t="shared" si="15"/>
        <v/>
      </c>
      <c r="X48" s="15"/>
      <c r="Y48" s="3" t="s">
        <v>56</v>
      </c>
      <c r="Z48" s="3">
        <v>0</v>
      </c>
      <c r="AA48" s="3">
        <v>5</v>
      </c>
      <c r="AB48" s="3">
        <v>5</v>
      </c>
      <c r="AC48" s="15"/>
      <c r="AH48" s="15"/>
      <c r="AM48" s="15"/>
      <c r="AR48" s="15"/>
      <c r="AW48" s="15"/>
      <c r="BB48" s="15"/>
      <c r="BH48" s="3">
        <v>43</v>
      </c>
      <c r="BK48" s="3">
        <f t="shared" si="19"/>
        <v>0</v>
      </c>
      <c r="BL48" s="3">
        <f t="shared" si="21"/>
        <v>1</v>
      </c>
      <c r="BM48" s="3">
        <f t="shared" si="22"/>
        <v>0</v>
      </c>
      <c r="BN48" s="3">
        <f t="shared" si="23"/>
        <v>0</v>
      </c>
      <c r="BO48" s="3">
        <f t="shared" si="24"/>
        <v>0</v>
      </c>
      <c r="BP48" s="3">
        <f t="shared" si="25"/>
        <v>0</v>
      </c>
      <c r="BQ48" s="3">
        <f t="shared" si="26"/>
        <v>0</v>
      </c>
      <c r="BR48" s="3">
        <f t="shared" si="27"/>
        <v>0</v>
      </c>
      <c r="BS48" s="3">
        <f t="shared" si="28"/>
        <v>1</v>
      </c>
    </row>
    <row r="49" spans="1:71" x14ac:dyDescent="0.25">
      <c r="A49" s="5">
        <f t="shared" si="20"/>
        <v>42</v>
      </c>
      <c r="B49" t="s">
        <v>63</v>
      </c>
      <c r="C49" t="s">
        <v>64</v>
      </c>
      <c r="D49" t="s">
        <v>248</v>
      </c>
      <c r="E49" s="5">
        <f t="shared" si="29"/>
        <v>5</v>
      </c>
      <c r="F49" s="5">
        <f t="shared" si="0"/>
        <v>1</v>
      </c>
      <c r="G49" s="15"/>
      <c r="H49" s="18" t="str">
        <f t="shared" si="1"/>
        <v>DSQ</v>
      </c>
      <c r="I49" s="18" t="str">
        <f t="shared" si="2"/>
        <v/>
      </c>
      <c r="J49" s="18" t="str">
        <f t="shared" si="3"/>
        <v/>
      </c>
      <c r="K49" s="18" t="str">
        <f t="shared" si="4"/>
        <v/>
      </c>
      <c r="L49" s="18" t="str">
        <f t="shared" si="5"/>
        <v/>
      </c>
      <c r="M49" s="18" t="str">
        <f t="shared" si="6"/>
        <v/>
      </c>
      <c r="N49" s="18" t="str">
        <f t="shared" si="7"/>
        <v/>
      </c>
      <c r="O49" s="15"/>
      <c r="P49" s="5">
        <f t="shared" si="8"/>
        <v>5</v>
      </c>
      <c r="Q49" s="18" t="str">
        <f t="shared" si="9"/>
        <v/>
      </c>
      <c r="R49" s="18" t="str">
        <f t="shared" si="10"/>
        <v/>
      </c>
      <c r="S49" s="18" t="str">
        <f t="shared" si="11"/>
        <v/>
      </c>
      <c r="T49" s="18" t="str">
        <f t="shared" si="12"/>
        <v/>
      </c>
      <c r="U49" s="18" t="str">
        <f t="shared" si="13"/>
        <v/>
      </c>
      <c r="V49" s="18" t="str">
        <f t="shared" si="14"/>
        <v/>
      </c>
      <c r="W49" s="18" t="str">
        <f t="shared" si="15"/>
        <v/>
      </c>
      <c r="X49" s="15"/>
      <c r="Y49" s="3" t="s">
        <v>56</v>
      </c>
      <c r="Z49" s="3">
        <v>0</v>
      </c>
      <c r="AA49" s="3">
        <v>5</v>
      </c>
      <c r="AB49" s="3">
        <v>5</v>
      </c>
      <c r="AC49" s="15"/>
      <c r="AH49" s="15"/>
      <c r="AM49" s="15"/>
      <c r="AR49" s="15"/>
      <c r="AW49" s="15"/>
      <c r="BB49" s="15"/>
      <c r="BH49" s="3">
        <v>44</v>
      </c>
      <c r="BK49" s="3">
        <f t="shared" si="19"/>
        <v>0</v>
      </c>
      <c r="BL49" s="3">
        <f t="shared" si="21"/>
        <v>1</v>
      </c>
      <c r="BM49" s="3">
        <f t="shared" si="22"/>
        <v>0</v>
      </c>
      <c r="BN49" s="3">
        <f t="shared" si="23"/>
        <v>0</v>
      </c>
      <c r="BO49" s="3">
        <f t="shared" si="24"/>
        <v>0</v>
      </c>
      <c r="BP49" s="3">
        <f t="shared" si="25"/>
        <v>0</v>
      </c>
      <c r="BQ49" s="3">
        <f t="shared" si="26"/>
        <v>0</v>
      </c>
      <c r="BR49" s="3">
        <f t="shared" si="27"/>
        <v>0</v>
      </c>
      <c r="BS49" s="3">
        <f t="shared" si="28"/>
        <v>1</v>
      </c>
    </row>
    <row r="50" spans="1:71" x14ac:dyDescent="0.25">
      <c r="A50" s="5">
        <f t="shared" si="20"/>
        <v>45</v>
      </c>
      <c r="E50" s="5">
        <f t="shared" ref="E50" si="30">P50</f>
        <v>0</v>
      </c>
      <c r="F50" s="5">
        <f t="shared" ref="F50" si="31">COUNT(AA50,AF50,AK50,AP50,AU50,AZ50,BE50)</f>
        <v>0</v>
      </c>
      <c r="G50" s="15"/>
      <c r="H50" s="18" t="str">
        <f t="shared" ref="H50" si="32">IF(Y50="","",Y50)</f>
        <v/>
      </c>
      <c r="I50" s="18" t="str">
        <f t="shared" ref="I50" si="33">IF(AD50="","",AD50)</f>
        <v/>
      </c>
      <c r="J50" s="18" t="str">
        <f t="shared" ref="J50" si="34">IF(AI50="","",AI50)</f>
        <v/>
      </c>
      <c r="K50" s="18" t="str">
        <f t="shared" ref="K50" si="35">IF(AN50="","",AN50)</f>
        <v/>
      </c>
      <c r="L50" s="18" t="str">
        <f t="shared" ref="L50" si="36">IF(AS50="","",AS50)</f>
        <v/>
      </c>
      <c r="M50" s="18" t="str">
        <f t="shared" ref="M50" si="37">IF(AX50="","",AX50)</f>
        <v/>
      </c>
      <c r="N50" s="18" t="str">
        <f t="shared" ref="N50:N57" si="38">IF(BC50="","",BC50)</f>
        <v/>
      </c>
      <c r="O50" s="15"/>
      <c r="P50" s="5">
        <f t="shared" ref="P50" si="39">AB50+AG50+AL50+AQ50+AV50+BA50+BF50</f>
        <v>0</v>
      </c>
      <c r="Q50" s="18" t="str">
        <f t="shared" ref="Q50:Q57" si="40">IF($F50&gt;=5,IF(Z50="","",Z50),"")</f>
        <v/>
      </c>
      <c r="R50" s="18" t="str">
        <f t="shared" ref="R50:R57" si="41">IF($F50&gt;=5,IF(AE50="","",AE50),"")</f>
        <v/>
      </c>
      <c r="S50" s="18" t="str">
        <f t="shared" ref="S50:S57" si="42">IF($F50&gt;=5,IF(AJ50="","",AJ50),"")</f>
        <v/>
      </c>
      <c r="T50" s="18" t="str">
        <f t="shared" ref="T50:T57" si="43">IF($F50&gt;=5,IF(AO50="","",AO50),"")</f>
        <v/>
      </c>
      <c r="U50" s="18" t="str">
        <f t="shared" ref="U50:U57" si="44">IF($F50&gt;=5,IF(AT50="","",AT50),"")</f>
        <v/>
      </c>
      <c r="V50" s="18" t="str">
        <f t="shared" ref="V50:V57" si="45">IF($F50&gt;=5,IF(AY50="","",AY50),"")</f>
        <v/>
      </c>
      <c r="W50" s="18" t="str">
        <f t="shared" ref="W50:W57" si="46">IF($F50&gt;=5,IF(BD50="","",BD50),"")</f>
        <v/>
      </c>
      <c r="X50" s="15"/>
      <c r="AC50" s="15"/>
      <c r="AH50" s="15"/>
      <c r="AM50" s="15"/>
      <c r="AR50" s="15"/>
      <c r="AW50" s="15"/>
      <c r="BB50" s="15"/>
      <c r="BH50" s="3">
        <v>45</v>
      </c>
      <c r="BK50" s="3">
        <f t="shared" si="19"/>
        <v>0</v>
      </c>
      <c r="BL50" s="3">
        <f t="shared" si="21"/>
        <v>0</v>
      </c>
      <c r="BM50" s="3">
        <f t="shared" si="22"/>
        <v>0</v>
      </c>
      <c r="BN50" s="3">
        <f t="shared" si="23"/>
        <v>0</v>
      </c>
      <c r="BO50" s="3">
        <f t="shared" si="24"/>
        <v>0</v>
      </c>
      <c r="BP50" s="3">
        <f t="shared" si="25"/>
        <v>0</v>
      </c>
      <c r="BQ50" s="3">
        <f t="shared" si="26"/>
        <v>0</v>
      </c>
      <c r="BR50" s="3">
        <f t="shared" si="27"/>
        <v>0</v>
      </c>
      <c r="BS50" s="3">
        <f t="shared" si="28"/>
        <v>0</v>
      </c>
    </row>
    <row r="51" spans="1:71" x14ac:dyDescent="0.25">
      <c r="A51" s="5">
        <f t="shared" si="20"/>
        <v>45</v>
      </c>
      <c r="E51" s="5">
        <f t="shared" ref="E51" si="47">P51</f>
        <v>0</v>
      </c>
      <c r="F51" s="5">
        <f t="shared" ref="F51" si="48">COUNT(AA51,AF51,AK51,AP51,AU51,AZ51,BE51)</f>
        <v>0</v>
      </c>
      <c r="G51" s="15"/>
      <c r="H51" s="18" t="str">
        <f t="shared" ref="H51" si="49">IF(Y51="","",Y51)</f>
        <v/>
      </c>
      <c r="I51" s="18" t="str">
        <f t="shared" ref="I51" si="50">IF(AD51="","",AD51)</f>
        <v/>
      </c>
      <c r="J51" s="18" t="str">
        <f t="shared" ref="J51" si="51">IF(AI51="","",AI51)</f>
        <v/>
      </c>
      <c r="K51" s="18" t="str">
        <f t="shared" ref="K51" si="52">IF(AN51="","",AN51)</f>
        <v/>
      </c>
      <c r="L51" s="18" t="str">
        <f t="shared" ref="L51" si="53">IF(AS51="","",AS51)</f>
        <v/>
      </c>
      <c r="M51" s="18" t="str">
        <f t="shared" ref="M51" si="54">IF(AX51="","",AX51)</f>
        <v/>
      </c>
      <c r="N51" s="18" t="str">
        <f t="shared" si="38"/>
        <v/>
      </c>
      <c r="O51" s="15"/>
      <c r="P51" s="5">
        <f t="shared" ref="P51" si="55">AB51+AG51+AL51+AQ51+AV51+BA51+BF51</f>
        <v>0</v>
      </c>
      <c r="Q51" s="18" t="str">
        <f t="shared" si="40"/>
        <v/>
      </c>
      <c r="R51" s="18" t="str">
        <f t="shared" si="41"/>
        <v/>
      </c>
      <c r="S51" s="18" t="str">
        <f t="shared" si="42"/>
        <v/>
      </c>
      <c r="T51" s="18" t="str">
        <f t="shared" si="43"/>
        <v/>
      </c>
      <c r="U51" s="18" t="str">
        <f t="shared" si="44"/>
        <v/>
      </c>
      <c r="V51" s="18" t="str">
        <f t="shared" si="45"/>
        <v/>
      </c>
      <c r="W51" s="18" t="str">
        <f t="shared" si="46"/>
        <v/>
      </c>
      <c r="X51" s="15"/>
      <c r="AC51" s="15"/>
      <c r="AH51" s="15"/>
      <c r="AM51" s="15"/>
      <c r="AR51" s="15"/>
      <c r="AW51" s="15"/>
      <c r="BB51" s="15"/>
      <c r="BH51" s="3">
        <v>46</v>
      </c>
      <c r="BK51" s="3">
        <f t="shared" si="19"/>
        <v>0</v>
      </c>
      <c r="BL51" s="3">
        <f t="shared" si="21"/>
        <v>0</v>
      </c>
      <c r="BM51" s="3">
        <f t="shared" si="22"/>
        <v>0</v>
      </c>
      <c r="BN51" s="3">
        <f t="shared" si="23"/>
        <v>0</v>
      </c>
      <c r="BO51" s="3">
        <f t="shared" si="24"/>
        <v>0</v>
      </c>
      <c r="BP51" s="3">
        <f t="shared" si="25"/>
        <v>0</v>
      </c>
      <c r="BQ51" s="3">
        <f t="shared" si="26"/>
        <v>0</v>
      </c>
      <c r="BR51" s="3">
        <f t="shared" si="27"/>
        <v>0</v>
      </c>
      <c r="BS51" s="3">
        <f t="shared" si="28"/>
        <v>0</v>
      </c>
    </row>
    <row r="52" spans="1:71" x14ac:dyDescent="0.25">
      <c r="A52" s="5">
        <f t="shared" ref="A52:A57" si="56">IF(E52&lt;E51,BH52,A51)</f>
        <v>45</v>
      </c>
      <c r="E52" s="5">
        <f t="shared" ref="E52:E57" si="57">P52</f>
        <v>0</v>
      </c>
      <c r="F52" s="5">
        <f t="shared" ref="F52:F57" si="58">COUNT(AA52,AF52,AK52,AP52,AU52,AZ52,BE52)</f>
        <v>0</v>
      </c>
      <c r="G52" s="15"/>
      <c r="H52" s="18" t="str">
        <f t="shared" ref="H52:H57" si="59">IF(Y52="","",Y52)</f>
        <v/>
      </c>
      <c r="I52" s="18" t="str">
        <f t="shared" ref="I52:I57" si="60">IF(AD52="","",AD52)</f>
        <v/>
      </c>
      <c r="J52" s="18" t="str">
        <f t="shared" ref="J52:J57" si="61">IF(AI52="","",AI52)</f>
        <v/>
      </c>
      <c r="K52" s="18" t="str">
        <f t="shared" ref="K52:K57" si="62">IF(AN52="","",AN52)</f>
        <v/>
      </c>
      <c r="L52" s="18" t="str">
        <f t="shared" ref="L52:L57" si="63">IF(AS52="","",AS52)</f>
        <v/>
      </c>
      <c r="M52" s="18" t="str">
        <f t="shared" ref="M52:M57" si="64">IF(AX52="","",AX52)</f>
        <v/>
      </c>
      <c r="N52" s="18" t="str">
        <f t="shared" si="38"/>
        <v/>
      </c>
      <c r="O52" s="15"/>
      <c r="P52" s="5">
        <f t="shared" ref="P52:P57" si="65">AB52+AG52+AL52+AQ52+AV52+BA52+BF52</f>
        <v>0</v>
      </c>
      <c r="Q52" s="18" t="str">
        <f t="shared" si="40"/>
        <v/>
      </c>
      <c r="R52" s="18" t="str">
        <f t="shared" si="41"/>
        <v/>
      </c>
      <c r="S52" s="18" t="str">
        <f t="shared" si="42"/>
        <v/>
      </c>
      <c r="T52" s="18" t="str">
        <f t="shared" si="43"/>
        <v/>
      </c>
      <c r="U52" s="18" t="str">
        <f t="shared" si="44"/>
        <v/>
      </c>
      <c r="V52" s="18" t="str">
        <f t="shared" si="45"/>
        <v/>
      </c>
      <c r="W52" s="18" t="str">
        <f t="shared" si="46"/>
        <v/>
      </c>
      <c r="X52" s="15"/>
      <c r="AC52" s="15"/>
      <c r="AH52" s="15"/>
      <c r="AM52" s="15"/>
      <c r="AR52" s="15"/>
      <c r="AW52" s="15"/>
      <c r="BB52" s="15"/>
      <c r="BH52" s="3">
        <v>47</v>
      </c>
      <c r="BK52" s="3">
        <f t="shared" si="19"/>
        <v>0</v>
      </c>
      <c r="BL52" s="3">
        <f t="shared" si="21"/>
        <v>0</v>
      </c>
      <c r="BM52" s="3">
        <f t="shared" si="22"/>
        <v>0</v>
      </c>
      <c r="BN52" s="3">
        <f t="shared" si="23"/>
        <v>0</v>
      </c>
      <c r="BO52" s="3">
        <f t="shared" si="24"/>
        <v>0</v>
      </c>
      <c r="BP52" s="3">
        <f t="shared" si="25"/>
        <v>0</v>
      </c>
      <c r="BQ52" s="3">
        <f t="shared" si="26"/>
        <v>0</v>
      </c>
      <c r="BR52" s="3">
        <f t="shared" si="27"/>
        <v>0</v>
      </c>
      <c r="BS52" s="3">
        <f t="shared" si="28"/>
        <v>0</v>
      </c>
    </row>
    <row r="53" spans="1:71" x14ac:dyDescent="0.25">
      <c r="A53" s="5">
        <f t="shared" si="56"/>
        <v>45</v>
      </c>
      <c r="E53" s="5">
        <f t="shared" si="57"/>
        <v>0</v>
      </c>
      <c r="F53" s="5">
        <f t="shared" si="58"/>
        <v>0</v>
      </c>
      <c r="G53" s="15"/>
      <c r="H53" s="18" t="str">
        <f t="shared" si="59"/>
        <v/>
      </c>
      <c r="I53" s="18" t="str">
        <f t="shared" si="60"/>
        <v/>
      </c>
      <c r="J53" s="18" t="str">
        <f t="shared" si="61"/>
        <v/>
      </c>
      <c r="K53" s="18" t="str">
        <f t="shared" si="62"/>
        <v/>
      </c>
      <c r="L53" s="18" t="str">
        <f t="shared" si="63"/>
        <v/>
      </c>
      <c r="M53" s="18" t="str">
        <f t="shared" si="64"/>
        <v/>
      </c>
      <c r="N53" s="18" t="str">
        <f t="shared" si="38"/>
        <v/>
      </c>
      <c r="O53" s="15"/>
      <c r="P53" s="5">
        <f t="shared" si="65"/>
        <v>0</v>
      </c>
      <c r="Q53" s="18" t="str">
        <f t="shared" si="40"/>
        <v/>
      </c>
      <c r="R53" s="18" t="str">
        <f t="shared" si="41"/>
        <v/>
      </c>
      <c r="S53" s="18" t="str">
        <f t="shared" si="42"/>
        <v/>
      </c>
      <c r="T53" s="18" t="str">
        <f t="shared" si="43"/>
        <v/>
      </c>
      <c r="U53" s="18" t="str">
        <f t="shared" si="44"/>
        <v/>
      </c>
      <c r="V53" s="18" t="str">
        <f t="shared" si="45"/>
        <v/>
      </c>
      <c r="W53" s="18" t="str">
        <f t="shared" si="46"/>
        <v/>
      </c>
      <c r="X53" s="15"/>
      <c r="AC53" s="15"/>
      <c r="AH53" s="15"/>
      <c r="AM53" s="15"/>
      <c r="AR53" s="15"/>
      <c r="AW53" s="15"/>
      <c r="BB53" s="15"/>
      <c r="BH53" s="3">
        <v>48</v>
      </c>
      <c r="BK53" s="3">
        <f>IF(F53&gt;=4,1,0)</f>
        <v>0</v>
      </c>
      <c r="BL53" s="3">
        <f t="shared" si="21"/>
        <v>0</v>
      </c>
      <c r="BM53" s="3">
        <f t="shared" si="22"/>
        <v>0</v>
      </c>
      <c r="BN53" s="3">
        <f t="shared" si="23"/>
        <v>0</v>
      </c>
      <c r="BO53" s="3">
        <f t="shared" si="24"/>
        <v>0</v>
      </c>
      <c r="BP53" s="3">
        <f t="shared" si="25"/>
        <v>0</v>
      </c>
      <c r="BQ53" s="3">
        <f t="shared" si="26"/>
        <v>0</v>
      </c>
      <c r="BR53" s="3">
        <f t="shared" si="27"/>
        <v>0</v>
      </c>
      <c r="BS53" s="3">
        <f t="shared" si="28"/>
        <v>0</v>
      </c>
    </row>
    <row r="54" spans="1:71" x14ac:dyDescent="0.25">
      <c r="A54" s="5">
        <f t="shared" si="56"/>
        <v>45</v>
      </c>
      <c r="E54" s="5">
        <f t="shared" si="57"/>
        <v>0</v>
      </c>
      <c r="F54" s="5">
        <f t="shared" si="58"/>
        <v>0</v>
      </c>
      <c r="G54" s="15"/>
      <c r="H54" s="18" t="str">
        <f t="shared" si="59"/>
        <v/>
      </c>
      <c r="I54" s="18" t="str">
        <f t="shared" si="60"/>
        <v/>
      </c>
      <c r="J54" s="18" t="str">
        <f t="shared" si="61"/>
        <v/>
      </c>
      <c r="K54" s="18" t="str">
        <f t="shared" si="62"/>
        <v/>
      </c>
      <c r="L54" s="18" t="str">
        <f t="shared" si="63"/>
        <v/>
      </c>
      <c r="M54" s="18" t="str">
        <f t="shared" si="64"/>
        <v/>
      </c>
      <c r="N54" s="18" t="str">
        <f t="shared" si="38"/>
        <v/>
      </c>
      <c r="O54" s="15"/>
      <c r="P54" s="5">
        <f t="shared" si="65"/>
        <v>0</v>
      </c>
      <c r="Q54" s="18" t="str">
        <f t="shared" si="40"/>
        <v/>
      </c>
      <c r="R54" s="18" t="str">
        <f t="shared" si="41"/>
        <v/>
      </c>
      <c r="S54" s="18" t="str">
        <f t="shared" si="42"/>
        <v/>
      </c>
      <c r="T54" s="18" t="str">
        <f t="shared" si="43"/>
        <v/>
      </c>
      <c r="U54" s="18" t="str">
        <f t="shared" si="44"/>
        <v/>
      </c>
      <c r="V54" s="18" t="str">
        <f t="shared" si="45"/>
        <v/>
      </c>
      <c r="W54" s="18" t="str">
        <f t="shared" si="46"/>
        <v/>
      </c>
      <c r="X54" s="15"/>
      <c r="AC54" s="15"/>
      <c r="AH54" s="15"/>
      <c r="AM54" s="15"/>
      <c r="AR54" s="15"/>
      <c r="AW54" s="15"/>
      <c r="BB54" s="15"/>
      <c r="BH54" s="3">
        <v>49</v>
      </c>
      <c r="BK54" s="3">
        <f t="shared" ref="BK54:BK57" si="66">IF(F54&gt;=4,1,0)</f>
        <v>0</v>
      </c>
      <c r="BL54" s="3">
        <f t="shared" ref="BL54:BL57" si="67">IF(F54&gt;=1,1,0)</f>
        <v>0</v>
      </c>
      <c r="BM54" s="3">
        <f t="shared" si="22"/>
        <v>0</v>
      </c>
      <c r="BN54" s="3">
        <f t="shared" si="23"/>
        <v>0</v>
      </c>
      <c r="BO54" s="3">
        <f t="shared" si="24"/>
        <v>0</v>
      </c>
      <c r="BP54" s="3">
        <f t="shared" si="25"/>
        <v>0</v>
      </c>
      <c r="BQ54" s="3">
        <f t="shared" si="26"/>
        <v>0</v>
      </c>
      <c r="BR54" s="3">
        <f t="shared" si="27"/>
        <v>0</v>
      </c>
      <c r="BS54" s="3">
        <f t="shared" si="28"/>
        <v>0</v>
      </c>
    </row>
    <row r="55" spans="1:71" x14ac:dyDescent="0.25">
      <c r="A55" s="5">
        <f t="shared" si="56"/>
        <v>45</v>
      </c>
      <c r="E55" s="5">
        <f t="shared" si="57"/>
        <v>0</v>
      </c>
      <c r="F55" s="5">
        <f t="shared" si="58"/>
        <v>0</v>
      </c>
      <c r="G55" s="15"/>
      <c r="H55" s="18" t="str">
        <f t="shared" si="59"/>
        <v/>
      </c>
      <c r="I55" s="18" t="str">
        <f t="shared" si="60"/>
        <v/>
      </c>
      <c r="J55" s="18" t="str">
        <f t="shared" si="61"/>
        <v/>
      </c>
      <c r="K55" s="18" t="str">
        <f t="shared" si="62"/>
        <v/>
      </c>
      <c r="L55" s="18" t="str">
        <f t="shared" si="63"/>
        <v/>
      </c>
      <c r="M55" s="18" t="str">
        <f t="shared" si="64"/>
        <v/>
      </c>
      <c r="N55" s="18" t="str">
        <f t="shared" si="38"/>
        <v/>
      </c>
      <c r="O55" s="15"/>
      <c r="P55" s="5">
        <f t="shared" si="65"/>
        <v>0</v>
      </c>
      <c r="Q55" s="18" t="str">
        <f t="shared" si="40"/>
        <v/>
      </c>
      <c r="R55" s="18" t="str">
        <f t="shared" si="41"/>
        <v/>
      </c>
      <c r="S55" s="18" t="str">
        <f t="shared" si="42"/>
        <v/>
      </c>
      <c r="T55" s="18" t="str">
        <f t="shared" si="43"/>
        <v/>
      </c>
      <c r="U55" s="18" t="str">
        <f t="shared" si="44"/>
        <v/>
      </c>
      <c r="V55" s="18" t="str">
        <f t="shared" si="45"/>
        <v/>
      </c>
      <c r="W55" s="18" t="str">
        <f t="shared" si="46"/>
        <v/>
      </c>
      <c r="X55" s="15"/>
      <c r="AC55" s="15"/>
      <c r="AH55" s="15"/>
      <c r="AM55" s="15"/>
      <c r="AR55" s="15"/>
      <c r="AW55" s="15"/>
      <c r="BB55" s="15"/>
      <c r="BH55" s="3">
        <v>50</v>
      </c>
      <c r="BK55" s="3">
        <f t="shared" si="66"/>
        <v>0</v>
      </c>
      <c r="BL55" s="3">
        <f t="shared" si="67"/>
        <v>0</v>
      </c>
      <c r="BM55" s="3">
        <f t="shared" si="22"/>
        <v>0</v>
      </c>
      <c r="BN55" s="3">
        <f t="shared" si="23"/>
        <v>0</v>
      </c>
      <c r="BO55" s="3">
        <f t="shared" si="24"/>
        <v>0</v>
      </c>
      <c r="BP55" s="3">
        <f t="shared" si="25"/>
        <v>0</v>
      </c>
      <c r="BQ55" s="3">
        <f t="shared" si="26"/>
        <v>0</v>
      </c>
      <c r="BR55" s="3">
        <f t="shared" si="27"/>
        <v>0</v>
      </c>
      <c r="BS55" s="3">
        <f t="shared" si="28"/>
        <v>0</v>
      </c>
    </row>
    <row r="56" spans="1:71" x14ac:dyDescent="0.25">
      <c r="A56" s="5">
        <f t="shared" si="56"/>
        <v>45</v>
      </c>
      <c r="E56" s="5">
        <f t="shared" si="57"/>
        <v>0</v>
      </c>
      <c r="F56" s="5">
        <f t="shared" si="58"/>
        <v>0</v>
      </c>
      <c r="G56" s="15"/>
      <c r="H56" s="18" t="str">
        <f t="shared" si="59"/>
        <v/>
      </c>
      <c r="I56" s="18" t="str">
        <f t="shared" si="60"/>
        <v/>
      </c>
      <c r="J56" s="18" t="str">
        <f t="shared" si="61"/>
        <v/>
      </c>
      <c r="K56" s="18" t="str">
        <f t="shared" si="62"/>
        <v/>
      </c>
      <c r="L56" s="18" t="str">
        <f t="shared" si="63"/>
        <v/>
      </c>
      <c r="M56" s="18" t="str">
        <f t="shared" si="64"/>
        <v/>
      </c>
      <c r="N56" s="18" t="str">
        <f t="shared" si="38"/>
        <v/>
      </c>
      <c r="O56" s="15"/>
      <c r="P56" s="5">
        <f t="shared" si="65"/>
        <v>0</v>
      </c>
      <c r="Q56" s="18" t="str">
        <f t="shared" si="40"/>
        <v/>
      </c>
      <c r="R56" s="18" t="str">
        <f t="shared" si="41"/>
        <v/>
      </c>
      <c r="S56" s="18" t="str">
        <f t="shared" si="42"/>
        <v/>
      </c>
      <c r="T56" s="18" t="str">
        <f t="shared" si="43"/>
        <v/>
      </c>
      <c r="U56" s="18" t="str">
        <f t="shared" si="44"/>
        <v/>
      </c>
      <c r="V56" s="18" t="str">
        <f t="shared" si="45"/>
        <v/>
      </c>
      <c r="W56" s="18" t="str">
        <f t="shared" si="46"/>
        <v/>
      </c>
      <c r="X56" s="15"/>
      <c r="AC56" s="15"/>
      <c r="AH56" s="15"/>
      <c r="AM56" s="15"/>
      <c r="AR56" s="15"/>
      <c r="AW56" s="15"/>
      <c r="BB56" s="15"/>
      <c r="BH56" s="3">
        <v>51</v>
      </c>
      <c r="BK56" s="3">
        <f t="shared" si="66"/>
        <v>0</v>
      </c>
      <c r="BL56" s="3">
        <f t="shared" si="67"/>
        <v>0</v>
      </c>
      <c r="BM56" s="3">
        <f t="shared" si="22"/>
        <v>0</v>
      </c>
      <c r="BN56" s="3">
        <f t="shared" si="23"/>
        <v>0</v>
      </c>
      <c r="BO56" s="3">
        <f t="shared" si="24"/>
        <v>0</v>
      </c>
      <c r="BP56" s="3">
        <f t="shared" si="25"/>
        <v>0</v>
      </c>
      <c r="BQ56" s="3">
        <f t="shared" si="26"/>
        <v>0</v>
      </c>
      <c r="BR56" s="3">
        <f t="shared" si="27"/>
        <v>0</v>
      </c>
      <c r="BS56" s="3">
        <f t="shared" si="28"/>
        <v>0</v>
      </c>
    </row>
    <row r="57" spans="1:71" x14ac:dyDescent="0.25">
      <c r="A57" s="5">
        <f t="shared" si="56"/>
        <v>45</v>
      </c>
      <c r="E57" s="5">
        <f t="shared" si="57"/>
        <v>0</v>
      </c>
      <c r="F57" s="5">
        <f t="shared" si="58"/>
        <v>0</v>
      </c>
      <c r="G57" s="15"/>
      <c r="H57" s="18" t="str">
        <f t="shared" si="59"/>
        <v/>
      </c>
      <c r="I57" s="18" t="str">
        <f t="shared" si="60"/>
        <v/>
      </c>
      <c r="J57" s="18" t="str">
        <f t="shared" si="61"/>
        <v/>
      </c>
      <c r="K57" s="18" t="str">
        <f t="shared" si="62"/>
        <v/>
      </c>
      <c r="L57" s="18" t="str">
        <f t="shared" si="63"/>
        <v/>
      </c>
      <c r="M57" s="18" t="str">
        <f t="shared" si="64"/>
        <v/>
      </c>
      <c r="N57" s="18" t="str">
        <f t="shared" si="38"/>
        <v/>
      </c>
      <c r="O57" s="15"/>
      <c r="P57" s="5">
        <f t="shared" si="65"/>
        <v>0</v>
      </c>
      <c r="Q57" s="18" t="str">
        <f t="shared" si="40"/>
        <v/>
      </c>
      <c r="R57" s="18" t="str">
        <f t="shared" si="41"/>
        <v/>
      </c>
      <c r="S57" s="18" t="str">
        <f t="shared" si="42"/>
        <v/>
      </c>
      <c r="T57" s="18" t="str">
        <f t="shared" si="43"/>
        <v/>
      </c>
      <c r="U57" s="18" t="str">
        <f t="shared" si="44"/>
        <v/>
      </c>
      <c r="V57" s="18" t="str">
        <f t="shared" si="45"/>
        <v/>
      </c>
      <c r="W57" s="18" t="str">
        <f t="shared" si="46"/>
        <v/>
      </c>
      <c r="X57" s="15"/>
      <c r="AC57" s="15"/>
      <c r="AH57" s="15"/>
      <c r="AM57" s="15"/>
      <c r="AR57" s="15"/>
      <c r="AW57" s="15"/>
      <c r="BB57" s="15"/>
      <c r="BH57" s="3">
        <v>52</v>
      </c>
      <c r="BK57" s="3">
        <f t="shared" si="66"/>
        <v>0</v>
      </c>
      <c r="BL57" s="3">
        <f t="shared" si="67"/>
        <v>0</v>
      </c>
      <c r="BM57" s="3">
        <f t="shared" si="22"/>
        <v>0</v>
      </c>
      <c r="BN57" s="3">
        <f t="shared" si="23"/>
        <v>0</v>
      </c>
      <c r="BO57" s="3">
        <f t="shared" si="24"/>
        <v>0</v>
      </c>
      <c r="BP57" s="3">
        <f t="shared" si="25"/>
        <v>0</v>
      </c>
      <c r="BQ57" s="3">
        <f t="shared" si="26"/>
        <v>0</v>
      </c>
      <c r="BR57" s="3">
        <f t="shared" si="27"/>
        <v>0</v>
      </c>
      <c r="BS57" s="3">
        <f t="shared" si="28"/>
        <v>0</v>
      </c>
    </row>
    <row r="58" spans="1:71" x14ac:dyDescent="0.25">
      <c r="A58" s="3"/>
    </row>
    <row r="59" spans="1:71" x14ac:dyDescent="0.25">
      <c r="A59" s="3"/>
    </row>
    <row r="60" spans="1:71" x14ac:dyDescent="0.25">
      <c r="A60" s="3"/>
    </row>
    <row r="62" spans="1:71" x14ac:dyDescent="0.25">
      <c r="C62" t="s">
        <v>401</v>
      </c>
      <c r="E62" s="5">
        <f>SUM(BL6:BL58)</f>
        <v>44</v>
      </c>
    </row>
    <row r="63" spans="1:71" x14ac:dyDescent="0.25">
      <c r="C63" t="s">
        <v>400</v>
      </c>
      <c r="E63" s="5">
        <f>SUM(BK6:BK58)</f>
        <v>10</v>
      </c>
    </row>
    <row r="64" spans="1:71" x14ac:dyDescent="0.25">
      <c r="C64" t="s">
        <v>385</v>
      </c>
      <c r="E64" s="5">
        <f>SUM(F6:F58)</f>
        <v>116</v>
      </c>
    </row>
    <row r="66" spans="3:5" x14ac:dyDescent="0.25">
      <c r="C66" t="s">
        <v>418</v>
      </c>
      <c r="E66" s="5">
        <f>SUM(BM6:BM57)</f>
        <v>5</v>
      </c>
    </row>
    <row r="67" spans="3:5" x14ac:dyDescent="0.25">
      <c r="C67" t="s">
        <v>419</v>
      </c>
      <c r="E67" s="5">
        <f>SUM(BN6:BN57)</f>
        <v>2</v>
      </c>
    </row>
    <row r="68" spans="3:5" x14ac:dyDescent="0.25">
      <c r="C68" t="s">
        <v>420</v>
      </c>
      <c r="E68" s="5">
        <f>SUM(BO6:BO57)</f>
        <v>1</v>
      </c>
    </row>
    <row r="69" spans="3:5" x14ac:dyDescent="0.25">
      <c r="C69" t="s">
        <v>421</v>
      </c>
      <c r="E69" s="5">
        <f>SUM(BP6:BP57)</f>
        <v>2</v>
      </c>
    </row>
    <row r="70" spans="3:5" x14ac:dyDescent="0.25">
      <c r="C70" t="s">
        <v>422</v>
      </c>
      <c r="E70" s="5">
        <f>SUM(BQ6:BQ57)</f>
        <v>7</v>
      </c>
    </row>
    <row r="71" spans="3:5" x14ac:dyDescent="0.25">
      <c r="C71" t="s">
        <v>423</v>
      </c>
      <c r="E71" s="5">
        <f>SUM(BR6:BR57)</f>
        <v>8</v>
      </c>
    </row>
    <row r="72" spans="3:5" x14ac:dyDescent="0.25">
      <c r="C72" t="s">
        <v>417</v>
      </c>
      <c r="E72" s="5">
        <f>SUM(BS6:BS57)</f>
        <v>19</v>
      </c>
    </row>
    <row r="73" spans="3:5" x14ac:dyDescent="0.25">
      <c r="C73" t="s">
        <v>429</v>
      </c>
      <c r="E73" s="3">
        <f>SUM(E66:E72)</f>
        <v>44</v>
      </c>
    </row>
  </sheetData>
  <sortState ref="B6:BF49">
    <sortCondition descending="1" ref="E6:E49"/>
  </sortState>
  <phoneticPr fontId="12" type="noConversion"/>
  <pageMargins left="0.36000000000000004" right="0.36000000000000004" top="0.6100000000000001" bottom="0.610000000000000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E4AE2-2E24-4223-BB89-2E8BF6635BCB}">
  <dimension ref="A1:BX145"/>
  <sheetViews>
    <sheetView topLeftCell="A4" zoomScale="90" zoomScaleNormal="90" zoomScalePageLayoutView="90" workbookViewId="0">
      <pane xSplit="4" topLeftCell="J1" activePane="topRight" state="frozen"/>
      <selection pane="topRight" activeCell="W31" sqref="W31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7.5" style="5" bestFit="1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70" max="75" width="13.875" style="3" customWidth="1"/>
    <col min="76" max="76" width="12.125" style="3" customWidth="1"/>
  </cols>
  <sheetData>
    <row r="1" spans="1:76" s="2" customFormat="1" ht="18.75" x14ac:dyDescent="0.3">
      <c r="A1" s="2" t="s">
        <v>987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4"/>
      <c r="AR1" s="104"/>
      <c r="AS1" s="104"/>
      <c r="AT1" s="10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R1" s="4"/>
      <c r="BS1" s="4"/>
      <c r="BT1" s="4"/>
      <c r="BU1" s="4"/>
      <c r="BV1" s="4"/>
      <c r="BW1" s="4"/>
      <c r="BX1" s="4"/>
    </row>
    <row r="2" spans="1:76" x14ac:dyDescent="0.25">
      <c r="A2" s="66" t="str">
        <f>'Forside 2018'!A2</f>
        <v>Etter 4 av 8 renn</v>
      </c>
    </row>
    <row r="3" spans="1:76" s="55" customFormat="1" ht="101.25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477</v>
      </c>
      <c r="AL3" s="104"/>
      <c r="AM3" s="104"/>
      <c r="AN3" s="104"/>
      <c r="AO3" s="57"/>
      <c r="AP3" s="104" t="s">
        <v>478</v>
      </c>
      <c r="AQ3" s="104"/>
      <c r="AR3" s="104"/>
      <c r="AS3" s="104"/>
      <c r="AT3" s="57"/>
      <c r="AU3" s="104" t="s">
        <v>457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R3" s="56"/>
      <c r="BS3" s="56"/>
      <c r="BT3" s="56"/>
      <c r="BU3" s="56"/>
      <c r="BV3" s="56"/>
      <c r="BW3" s="56"/>
      <c r="BX3" s="56"/>
    </row>
    <row r="4" spans="1:76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  <c r="BX4" s="56" t="s">
        <v>402</v>
      </c>
    </row>
    <row r="5" spans="1:76" s="55" customFormat="1" ht="15" x14ac:dyDescent="0.25">
      <c r="A5" s="95" t="s">
        <v>1</v>
      </c>
      <c r="B5" s="63" t="s">
        <v>2</v>
      </c>
      <c r="C5" s="63" t="s">
        <v>3</v>
      </c>
      <c r="D5" s="63" t="s">
        <v>4</v>
      </c>
      <c r="E5" s="95" t="s">
        <v>5</v>
      </c>
      <c r="F5" s="95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95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95" t="s">
        <v>1</v>
      </c>
      <c r="AB5" s="95" t="s">
        <v>205</v>
      </c>
      <c r="AC5" s="95" t="s">
        <v>204</v>
      </c>
      <c r="AD5" s="95" t="s">
        <v>206</v>
      </c>
      <c r="AE5" s="64"/>
      <c r="AF5" s="95" t="s">
        <v>1</v>
      </c>
      <c r="AG5" s="95" t="s">
        <v>205</v>
      </c>
      <c r="AH5" s="95" t="s">
        <v>204</v>
      </c>
      <c r="AI5" s="95" t="s">
        <v>206</v>
      </c>
      <c r="AJ5" s="64"/>
      <c r="AK5" s="95" t="s">
        <v>1</v>
      </c>
      <c r="AL5" s="95" t="s">
        <v>205</v>
      </c>
      <c r="AM5" s="95" t="s">
        <v>204</v>
      </c>
      <c r="AN5" s="95" t="s">
        <v>206</v>
      </c>
      <c r="AO5" s="64"/>
      <c r="AP5" s="95" t="s">
        <v>1</v>
      </c>
      <c r="AQ5" s="95" t="s">
        <v>205</v>
      </c>
      <c r="AR5" s="95" t="s">
        <v>204</v>
      </c>
      <c r="AS5" s="95" t="s">
        <v>206</v>
      </c>
      <c r="AT5" s="64"/>
      <c r="AU5" s="95" t="s">
        <v>1</v>
      </c>
      <c r="AV5" s="95" t="s">
        <v>205</v>
      </c>
      <c r="AW5" s="95" t="s">
        <v>204</v>
      </c>
      <c r="AX5" s="95" t="s">
        <v>206</v>
      </c>
      <c r="AY5" s="64"/>
      <c r="AZ5" s="95" t="s">
        <v>1</v>
      </c>
      <c r="BA5" s="95" t="s">
        <v>205</v>
      </c>
      <c r="BB5" s="95" t="s">
        <v>204</v>
      </c>
      <c r="BC5" s="95" t="s">
        <v>206</v>
      </c>
      <c r="BD5" s="64"/>
      <c r="BE5" s="95" t="s">
        <v>1</v>
      </c>
      <c r="BF5" s="95" t="s">
        <v>205</v>
      </c>
      <c r="BG5" s="95" t="s">
        <v>204</v>
      </c>
      <c r="BH5" s="95" t="s">
        <v>206</v>
      </c>
      <c r="BI5" s="64"/>
      <c r="BJ5" s="95" t="s">
        <v>1</v>
      </c>
      <c r="BK5" s="95" t="s">
        <v>205</v>
      </c>
      <c r="BL5" s="95" t="s">
        <v>204</v>
      </c>
      <c r="BM5" s="95" t="s">
        <v>206</v>
      </c>
      <c r="BN5" s="64"/>
      <c r="BO5" s="55" t="s">
        <v>1</v>
      </c>
      <c r="BP5" s="55" t="s">
        <v>5</v>
      </c>
      <c r="BQ5" s="96" t="s">
        <v>480</v>
      </c>
      <c r="BR5" s="96" t="s">
        <v>415</v>
      </c>
      <c r="BS5" s="96" t="s">
        <v>424</v>
      </c>
      <c r="BT5" s="96" t="s">
        <v>425</v>
      </c>
      <c r="BU5" s="96" t="s">
        <v>426</v>
      </c>
      <c r="BV5" s="96" t="s">
        <v>427</v>
      </c>
      <c r="BW5" s="96" t="s">
        <v>428</v>
      </c>
      <c r="BX5" s="96" t="s">
        <v>416</v>
      </c>
    </row>
    <row r="6" spans="1:76" s="66" customFormat="1" ht="15" x14ac:dyDescent="0.25">
      <c r="A6" s="56">
        <f t="shared" ref="A6:A41" si="0">IF(E6&lt;E5,BO6,A5)</f>
        <v>1</v>
      </c>
      <c r="B6" s="101" t="s">
        <v>824</v>
      </c>
      <c r="C6" s="101" t="s">
        <v>988</v>
      </c>
      <c r="D6" s="101" t="s">
        <v>22</v>
      </c>
      <c r="E6" s="56">
        <f t="shared" ref="E6:E41" si="1">Q6</f>
        <v>299</v>
      </c>
      <c r="F6" s="56">
        <f t="shared" ref="F6:F41" si="2">(IF(AC6=5,1,0)+IF(AH6=5,1,0)+IF(AM6=5,1,0)+IF(AR6=5,1,0)+IF(AW6=5,1,0)+IF(BA6=5,1,0)+IF(BG6=5,1,0)+IF(BL6=5,1,0))</f>
        <v>4</v>
      </c>
      <c r="G6" s="67"/>
      <c r="H6" s="74">
        <f t="shared" ref="H6:H41" si="3">IF(AA6="","",AA6)</f>
        <v>1</v>
      </c>
      <c r="I6" s="60">
        <f t="shared" ref="I6:I41" si="4">IF(AF6="","",AF6)</f>
        <v>1</v>
      </c>
      <c r="J6" s="60">
        <f t="shared" ref="J6:J41" si="5">IF(AK6="","",AK6)</f>
        <v>4</v>
      </c>
      <c r="K6" s="60">
        <f t="shared" ref="K6:K41" si="6">IF(AP6="","",AP6)</f>
        <v>9</v>
      </c>
      <c r="L6" s="60" t="str">
        <f t="shared" ref="L6:L41" si="7">IF(AU6="","",AU6)</f>
        <v/>
      </c>
      <c r="M6" s="74" t="str">
        <f t="shared" ref="M6:M24" si="8">IF(AZ6="","",AZ6)</f>
        <v/>
      </c>
      <c r="N6" s="74" t="str">
        <f t="shared" ref="N6:N24" si="9">IF(BE6="","",BE6)</f>
        <v/>
      </c>
      <c r="O6" s="74" t="str">
        <f t="shared" ref="O6:O24" si="10">IF(BJ6="","",BJ6)</f>
        <v/>
      </c>
      <c r="P6" s="67"/>
      <c r="Q6" s="56">
        <f t="shared" ref="Q6:Q22" si="11">AD6+AI6+AN6+AS6+AX6+BC6+BH6</f>
        <v>299</v>
      </c>
      <c r="R6" s="60" t="str">
        <f t="shared" ref="R6:R36" si="12">IF($F6&gt;=5,IF(AB6="","",AB6),"")</f>
        <v/>
      </c>
      <c r="S6" s="60" t="str">
        <f t="shared" ref="S6:S36" si="13">IF($F6&gt;=5,IF(AG6="","",AG6),"")</f>
        <v/>
      </c>
      <c r="T6" s="60" t="str">
        <f t="shared" ref="T6:T36" si="14">IF($F6&gt;=5,IF(AL6="","",AL6),"")</f>
        <v/>
      </c>
      <c r="U6" s="60" t="str">
        <f t="shared" ref="U6:U36" si="15">IF($F6&gt;=5,IF(AQ6="","",AQ6),"")</f>
        <v/>
      </c>
      <c r="V6" s="60" t="str">
        <f t="shared" ref="V6:V24" si="16">IF($F6&gt;=5,IF(AV6="","",AV6),"")</f>
        <v/>
      </c>
      <c r="W6" s="60" t="str">
        <f t="shared" ref="W6:W24" si="17">IF($F6&gt;=5,IF(BA6="","",BA6),"")</f>
        <v/>
      </c>
      <c r="X6" s="60" t="str">
        <f t="shared" ref="X6:X24" si="18">IF($F6&gt;=5,IF(BF6="","",BF6),"")</f>
        <v/>
      </c>
      <c r="Y6" s="60" t="str">
        <f t="shared" ref="Y6:Y24" si="19">IF($F6&gt;=5,IF(BK6="","",BK6),"")</f>
        <v/>
      </c>
      <c r="Z6" s="67"/>
      <c r="AA6" s="60">
        <v>1</v>
      </c>
      <c r="AB6" s="60">
        <f t="shared" ref="AB6:AB41" si="20">IF(ISNUMBER(AA6),(VLOOKUP(AA6,$BO$6:$BP$50,2)),0)</f>
        <v>100</v>
      </c>
      <c r="AC6" s="60">
        <f t="shared" ref="AC6:AC41" si="21">IF(AA6&lt;&gt;"",5,0)</f>
        <v>5</v>
      </c>
      <c r="AD6" s="60">
        <f t="shared" ref="AD6:AD41" si="22">AB6+AC6</f>
        <v>105</v>
      </c>
      <c r="AE6" s="67"/>
      <c r="AF6" s="60">
        <v>1</v>
      </c>
      <c r="AG6" s="60">
        <f t="shared" ref="AG6:AG41" si="23">IF(ISNUMBER(AF6),(VLOOKUP(AF6,$BO$6:$BP$50,2)),0)</f>
        <v>100</v>
      </c>
      <c r="AH6" s="60">
        <f t="shared" ref="AH6:AH41" si="24">IF(AF6&lt;&gt;"",5,0)</f>
        <v>5</v>
      </c>
      <c r="AI6" s="60">
        <f t="shared" ref="AI6:AI41" si="25">AG6+AH6</f>
        <v>105</v>
      </c>
      <c r="AJ6" s="67"/>
      <c r="AK6" s="60">
        <v>4</v>
      </c>
      <c r="AL6" s="60">
        <f t="shared" ref="AL6:AL41" si="26">IF(ISNUMBER(AK6),(VLOOKUP(AK6,$BO$6:$BP$50,2)),0)</f>
        <v>50</v>
      </c>
      <c r="AM6" s="60">
        <f t="shared" ref="AM6:AM41" si="27">IF(AK6&lt;&gt;"",5,0)</f>
        <v>5</v>
      </c>
      <c r="AN6" s="60">
        <f t="shared" ref="AN6:AN41" si="28">AL6+AM6</f>
        <v>55</v>
      </c>
      <c r="AO6" s="67"/>
      <c r="AP6" s="60">
        <v>9</v>
      </c>
      <c r="AQ6" s="60">
        <f t="shared" ref="AQ6:AQ41" si="29">IF(ISNUMBER(AP6),(VLOOKUP(AP6,$BO$6:$BP$50,2)),0)</f>
        <v>29</v>
      </c>
      <c r="AR6" s="60">
        <f t="shared" ref="AR6:AR41" si="30">IF(AP6&lt;&gt;"",5,0)</f>
        <v>5</v>
      </c>
      <c r="AS6" s="60">
        <f t="shared" ref="AS6:AS41" si="31">AQ6+AR6</f>
        <v>34</v>
      </c>
      <c r="AT6" s="67"/>
      <c r="AU6" s="60"/>
      <c r="AV6" s="60">
        <f t="shared" ref="AV6:AV41" si="32">IF(ISNUMBER(AU6),(VLOOKUP(AU6,$BO$6:$BP$50,2)),0)</f>
        <v>0</v>
      </c>
      <c r="AW6" s="60">
        <f t="shared" ref="AW6:AW41" si="33">IF(AU6&lt;&gt;"",5,0)</f>
        <v>0</v>
      </c>
      <c r="AX6" s="60">
        <f t="shared" ref="AX6:AX41" si="34">AV6+AW6</f>
        <v>0</v>
      </c>
      <c r="AY6" s="67"/>
      <c r="AZ6" s="60"/>
      <c r="BA6" s="60">
        <f t="shared" ref="BA6:BA41" si="35">IF(ISNUMBER(AZ6),(VLOOKUP(AZ6,$BO$6:$BP$50,2)),0)</f>
        <v>0</v>
      </c>
      <c r="BB6" s="60">
        <f t="shared" ref="BB6:BB41" si="36">IF(AZ6&lt;&gt;"",5,0)</f>
        <v>0</v>
      </c>
      <c r="BC6" s="60">
        <f t="shared" ref="BC6:BC41" si="37">BA6+BB6</f>
        <v>0</v>
      </c>
      <c r="BD6" s="67"/>
      <c r="BE6" s="60"/>
      <c r="BF6" s="60">
        <f t="shared" ref="BF6:BF41" si="38">IF(ISNUMBER(BE6),(VLOOKUP(BE6,$BO$6:$BP$50,2)),0)</f>
        <v>0</v>
      </c>
      <c r="BG6" s="60">
        <f t="shared" ref="BG6:BG41" si="39">IF(BE6&lt;&gt;"",5,0)</f>
        <v>0</v>
      </c>
      <c r="BH6" s="60">
        <f t="shared" ref="BH6:BH41" si="40">BF6+BG6</f>
        <v>0</v>
      </c>
      <c r="BI6" s="67"/>
      <c r="BJ6" s="60"/>
      <c r="BK6" s="60">
        <f t="shared" ref="BK6:BK41" si="41">IF(ISNUMBER(BJ6),(VLOOKUP(BJ6,$BO$6:$BP$50,2)),0)</f>
        <v>0</v>
      </c>
      <c r="BL6" s="60">
        <f t="shared" ref="BL6:BL41" si="42">IF(BJ6&lt;&gt;"",5,0)</f>
        <v>0</v>
      </c>
      <c r="BM6" s="60">
        <f t="shared" ref="BM6:BM41" si="43">BK6+BL6</f>
        <v>0</v>
      </c>
      <c r="BN6" s="67"/>
      <c r="BO6" s="60">
        <v>1</v>
      </c>
      <c r="BP6" s="60">
        <v>100</v>
      </c>
      <c r="BQ6" s="60">
        <f>IF($F6=8,1,0)</f>
        <v>0</v>
      </c>
      <c r="BR6" s="60">
        <f t="shared" ref="BR6:BR17" si="44">IF($F6=7,1,0)</f>
        <v>0</v>
      </c>
      <c r="BS6" s="60">
        <f t="shared" ref="BS6:BS17" si="45">IF($F6=6,1,0)</f>
        <v>0</v>
      </c>
      <c r="BT6" s="60">
        <f t="shared" ref="BT6:BT17" si="46">IF($F6=5,1,0)</f>
        <v>0</v>
      </c>
      <c r="BU6" s="60">
        <f t="shared" ref="BU6:BU17" si="47">IF($F6=4,1,0)</f>
        <v>1</v>
      </c>
      <c r="BV6" s="60">
        <f t="shared" ref="BV6:BV17" si="48">IF($F6=3,1,0)</f>
        <v>0</v>
      </c>
      <c r="BW6" s="60">
        <f t="shared" ref="BW6:BW17" si="49">IF($F6=2,1,0)</f>
        <v>0</v>
      </c>
      <c r="BX6" s="60">
        <f t="shared" ref="BX6:BX17" si="50">IF($F6=1,1,0)</f>
        <v>0</v>
      </c>
    </row>
    <row r="7" spans="1:76" s="66" customFormat="1" ht="15" x14ac:dyDescent="0.25">
      <c r="A7" s="56">
        <f t="shared" si="0"/>
        <v>2</v>
      </c>
      <c r="B7" s="101" t="s">
        <v>991</v>
      </c>
      <c r="C7" s="101" t="s">
        <v>992</v>
      </c>
      <c r="D7" s="101" t="s">
        <v>455</v>
      </c>
      <c r="E7" s="56">
        <f t="shared" si="1"/>
        <v>257</v>
      </c>
      <c r="F7" s="56">
        <f t="shared" si="2"/>
        <v>4</v>
      </c>
      <c r="G7" s="67"/>
      <c r="H7" s="60">
        <f t="shared" si="3"/>
        <v>2</v>
      </c>
      <c r="I7" s="60">
        <f t="shared" si="4"/>
        <v>2</v>
      </c>
      <c r="J7" s="60">
        <f t="shared" si="5"/>
        <v>8</v>
      </c>
      <c r="K7" s="60">
        <f t="shared" si="6"/>
        <v>5</v>
      </c>
      <c r="L7" s="60" t="str">
        <f t="shared" si="7"/>
        <v/>
      </c>
      <c r="M7" s="74" t="str">
        <f t="shared" si="8"/>
        <v/>
      </c>
      <c r="N7" s="74" t="str">
        <f t="shared" si="9"/>
        <v/>
      </c>
      <c r="O7" s="74" t="str">
        <f t="shared" si="10"/>
        <v/>
      </c>
      <c r="P7" s="67"/>
      <c r="Q7" s="56">
        <f t="shared" si="11"/>
        <v>257</v>
      </c>
      <c r="R7" s="60" t="str">
        <f t="shared" si="12"/>
        <v/>
      </c>
      <c r="S7" s="60" t="str">
        <f t="shared" si="13"/>
        <v/>
      </c>
      <c r="T7" s="60" t="str">
        <f t="shared" si="14"/>
        <v/>
      </c>
      <c r="U7" s="60" t="str">
        <f t="shared" si="15"/>
        <v/>
      </c>
      <c r="V7" s="60" t="str">
        <f t="shared" si="16"/>
        <v/>
      </c>
      <c r="W7" s="60" t="str">
        <f t="shared" si="17"/>
        <v/>
      </c>
      <c r="X7" s="60" t="str">
        <f t="shared" si="18"/>
        <v/>
      </c>
      <c r="Y7" s="60" t="str">
        <f t="shared" si="19"/>
        <v/>
      </c>
      <c r="Z7" s="67"/>
      <c r="AA7" s="60">
        <v>2</v>
      </c>
      <c r="AB7" s="60">
        <f t="shared" si="20"/>
        <v>80</v>
      </c>
      <c r="AC7" s="60">
        <f t="shared" si="21"/>
        <v>5</v>
      </c>
      <c r="AD7" s="60">
        <f t="shared" si="22"/>
        <v>85</v>
      </c>
      <c r="AE7" s="67"/>
      <c r="AF7" s="60">
        <v>2</v>
      </c>
      <c r="AG7" s="60">
        <f t="shared" si="23"/>
        <v>80</v>
      </c>
      <c r="AH7" s="60">
        <f t="shared" si="24"/>
        <v>5</v>
      </c>
      <c r="AI7" s="60">
        <f t="shared" si="25"/>
        <v>85</v>
      </c>
      <c r="AJ7" s="67"/>
      <c r="AK7" s="60">
        <v>8</v>
      </c>
      <c r="AL7" s="60">
        <f t="shared" si="26"/>
        <v>32</v>
      </c>
      <c r="AM7" s="60">
        <f t="shared" si="27"/>
        <v>5</v>
      </c>
      <c r="AN7" s="60">
        <f t="shared" si="28"/>
        <v>37</v>
      </c>
      <c r="AO7" s="67"/>
      <c r="AP7" s="60">
        <v>5</v>
      </c>
      <c r="AQ7" s="60">
        <f t="shared" si="29"/>
        <v>45</v>
      </c>
      <c r="AR7" s="60">
        <f t="shared" si="30"/>
        <v>5</v>
      </c>
      <c r="AS7" s="60">
        <f t="shared" si="31"/>
        <v>50</v>
      </c>
      <c r="AT7" s="67"/>
      <c r="AU7" s="60"/>
      <c r="AV7" s="60">
        <f t="shared" si="32"/>
        <v>0</v>
      </c>
      <c r="AW7" s="60">
        <f t="shared" si="33"/>
        <v>0</v>
      </c>
      <c r="AX7" s="60">
        <f t="shared" si="34"/>
        <v>0</v>
      </c>
      <c r="AY7" s="67"/>
      <c r="AZ7" s="60"/>
      <c r="BA7" s="60">
        <f t="shared" si="35"/>
        <v>0</v>
      </c>
      <c r="BB7" s="60">
        <f t="shared" si="36"/>
        <v>0</v>
      </c>
      <c r="BC7" s="60">
        <f t="shared" si="37"/>
        <v>0</v>
      </c>
      <c r="BD7" s="67"/>
      <c r="BE7" s="60"/>
      <c r="BF7" s="60">
        <f t="shared" si="38"/>
        <v>0</v>
      </c>
      <c r="BG7" s="60">
        <f t="shared" si="39"/>
        <v>0</v>
      </c>
      <c r="BH7" s="60">
        <f t="shared" si="40"/>
        <v>0</v>
      </c>
      <c r="BI7" s="67"/>
      <c r="BJ7" s="60"/>
      <c r="BK7" s="60">
        <f t="shared" si="41"/>
        <v>0</v>
      </c>
      <c r="BL7" s="60">
        <f t="shared" si="42"/>
        <v>0</v>
      </c>
      <c r="BM7" s="60">
        <f t="shared" si="43"/>
        <v>0</v>
      </c>
      <c r="BN7" s="67"/>
      <c r="BO7" s="60">
        <v>2</v>
      </c>
      <c r="BP7" s="60">
        <v>80</v>
      </c>
      <c r="BQ7" s="60">
        <f t="shared" ref="BQ7:BQ52" si="51">IF($F7=8,1,0)</f>
        <v>0</v>
      </c>
      <c r="BR7" s="60">
        <f t="shared" si="44"/>
        <v>0</v>
      </c>
      <c r="BS7" s="60">
        <f t="shared" si="45"/>
        <v>0</v>
      </c>
      <c r="BT7" s="60">
        <f t="shared" si="46"/>
        <v>0</v>
      </c>
      <c r="BU7" s="60">
        <f t="shared" si="47"/>
        <v>1</v>
      </c>
      <c r="BV7" s="60">
        <f t="shared" si="48"/>
        <v>0</v>
      </c>
      <c r="BW7" s="60">
        <f t="shared" si="49"/>
        <v>0</v>
      </c>
      <c r="BX7" s="60">
        <f t="shared" si="50"/>
        <v>0</v>
      </c>
    </row>
    <row r="8" spans="1:76" s="66" customFormat="1" ht="15" x14ac:dyDescent="0.25">
      <c r="A8" s="56">
        <f t="shared" si="0"/>
        <v>3</v>
      </c>
      <c r="B8" s="98" t="s">
        <v>1029</v>
      </c>
      <c r="C8" s="98" t="s">
        <v>1030</v>
      </c>
      <c r="D8" s="101" t="s">
        <v>11</v>
      </c>
      <c r="E8" s="56">
        <f t="shared" si="1"/>
        <v>210</v>
      </c>
      <c r="F8" s="56">
        <f t="shared" si="2"/>
        <v>2</v>
      </c>
      <c r="G8" s="67"/>
      <c r="H8" s="74" t="str">
        <f t="shared" si="3"/>
        <v/>
      </c>
      <c r="I8" s="74" t="str">
        <f t="shared" si="4"/>
        <v/>
      </c>
      <c r="J8" s="74">
        <f t="shared" si="5"/>
        <v>1</v>
      </c>
      <c r="K8" s="74">
        <f t="shared" si="6"/>
        <v>1</v>
      </c>
      <c r="L8" s="74" t="str">
        <f t="shared" si="7"/>
        <v/>
      </c>
      <c r="M8" s="74" t="str">
        <f t="shared" si="8"/>
        <v/>
      </c>
      <c r="N8" s="74" t="str">
        <f t="shared" si="9"/>
        <v/>
      </c>
      <c r="O8" s="74" t="str">
        <f t="shared" si="10"/>
        <v/>
      </c>
      <c r="P8" s="67"/>
      <c r="Q8" s="56">
        <f t="shared" si="11"/>
        <v>210</v>
      </c>
      <c r="R8" s="74" t="str">
        <f t="shared" si="12"/>
        <v/>
      </c>
      <c r="S8" s="74" t="str">
        <f t="shared" si="13"/>
        <v/>
      </c>
      <c r="T8" s="74" t="str">
        <f t="shared" si="14"/>
        <v/>
      </c>
      <c r="U8" s="74" t="str">
        <f t="shared" si="15"/>
        <v/>
      </c>
      <c r="V8" s="74" t="str">
        <f t="shared" si="16"/>
        <v/>
      </c>
      <c r="W8" s="74" t="str">
        <f t="shared" si="17"/>
        <v/>
      </c>
      <c r="X8" s="74" t="str">
        <f t="shared" si="18"/>
        <v/>
      </c>
      <c r="Y8" s="60" t="str">
        <f t="shared" si="19"/>
        <v/>
      </c>
      <c r="Z8" s="67"/>
      <c r="AA8" s="60"/>
      <c r="AB8" s="60">
        <f t="shared" si="20"/>
        <v>0</v>
      </c>
      <c r="AC8" s="60">
        <f t="shared" si="21"/>
        <v>0</v>
      </c>
      <c r="AD8" s="60">
        <f t="shared" si="22"/>
        <v>0</v>
      </c>
      <c r="AE8" s="67"/>
      <c r="AF8" s="88"/>
      <c r="AG8" s="60">
        <f t="shared" si="23"/>
        <v>0</v>
      </c>
      <c r="AH8" s="60">
        <f t="shared" si="24"/>
        <v>0</v>
      </c>
      <c r="AI8" s="60">
        <f t="shared" si="25"/>
        <v>0</v>
      </c>
      <c r="AJ8" s="67"/>
      <c r="AK8" s="60">
        <v>1</v>
      </c>
      <c r="AL8" s="60">
        <f t="shared" si="26"/>
        <v>100</v>
      </c>
      <c r="AM8" s="60">
        <f t="shared" si="27"/>
        <v>5</v>
      </c>
      <c r="AN8" s="60">
        <f t="shared" si="28"/>
        <v>105</v>
      </c>
      <c r="AO8" s="67"/>
      <c r="AP8" s="60">
        <v>1</v>
      </c>
      <c r="AQ8" s="60">
        <f t="shared" si="29"/>
        <v>100</v>
      </c>
      <c r="AR8" s="60">
        <f t="shared" si="30"/>
        <v>5</v>
      </c>
      <c r="AS8" s="60">
        <f t="shared" si="31"/>
        <v>105</v>
      </c>
      <c r="AT8" s="67"/>
      <c r="AU8" s="60"/>
      <c r="AV8" s="60">
        <f t="shared" si="32"/>
        <v>0</v>
      </c>
      <c r="AW8" s="60">
        <f t="shared" si="33"/>
        <v>0</v>
      </c>
      <c r="AX8" s="60">
        <f t="shared" si="34"/>
        <v>0</v>
      </c>
      <c r="AY8" s="67"/>
      <c r="AZ8" s="60"/>
      <c r="BA8" s="60">
        <f t="shared" si="35"/>
        <v>0</v>
      </c>
      <c r="BB8" s="60">
        <f t="shared" si="36"/>
        <v>0</v>
      </c>
      <c r="BC8" s="60">
        <f t="shared" si="37"/>
        <v>0</v>
      </c>
      <c r="BD8" s="67"/>
      <c r="BE8" s="60"/>
      <c r="BF8" s="60">
        <f t="shared" si="38"/>
        <v>0</v>
      </c>
      <c r="BG8" s="60">
        <f t="shared" si="39"/>
        <v>0</v>
      </c>
      <c r="BH8" s="60">
        <f t="shared" si="40"/>
        <v>0</v>
      </c>
      <c r="BI8" s="67"/>
      <c r="BJ8" s="60"/>
      <c r="BK8" s="60">
        <f t="shared" si="41"/>
        <v>0</v>
      </c>
      <c r="BL8" s="60">
        <f t="shared" si="42"/>
        <v>0</v>
      </c>
      <c r="BM8" s="60">
        <f t="shared" si="43"/>
        <v>0</v>
      </c>
      <c r="BN8" s="67"/>
      <c r="BO8" s="60">
        <v>3</v>
      </c>
      <c r="BP8" s="60">
        <v>60</v>
      </c>
      <c r="BQ8" s="60">
        <f t="shared" si="51"/>
        <v>0</v>
      </c>
      <c r="BR8" s="60">
        <f t="shared" si="44"/>
        <v>0</v>
      </c>
      <c r="BS8" s="60">
        <f t="shared" si="45"/>
        <v>0</v>
      </c>
      <c r="BT8" s="60">
        <f t="shared" si="46"/>
        <v>0</v>
      </c>
      <c r="BU8" s="60">
        <f t="shared" si="47"/>
        <v>0</v>
      </c>
      <c r="BV8" s="60">
        <f t="shared" si="48"/>
        <v>0</v>
      </c>
      <c r="BW8" s="60">
        <f t="shared" si="49"/>
        <v>1</v>
      </c>
      <c r="BX8" s="60">
        <f t="shared" si="50"/>
        <v>0</v>
      </c>
    </row>
    <row r="9" spans="1:76" s="66" customFormat="1" ht="15" x14ac:dyDescent="0.25">
      <c r="A9" s="56">
        <f t="shared" si="0"/>
        <v>4</v>
      </c>
      <c r="B9" s="101" t="s">
        <v>989</v>
      </c>
      <c r="C9" s="101" t="s">
        <v>990</v>
      </c>
      <c r="D9" s="101" t="s">
        <v>18</v>
      </c>
      <c r="E9" s="56">
        <f t="shared" si="1"/>
        <v>170</v>
      </c>
      <c r="F9" s="56">
        <f t="shared" si="2"/>
        <v>3</v>
      </c>
      <c r="G9" s="67"/>
      <c r="H9" s="74">
        <f t="shared" si="3"/>
        <v>3</v>
      </c>
      <c r="I9" s="60" t="str">
        <f t="shared" si="4"/>
        <v/>
      </c>
      <c r="J9" s="60">
        <f t="shared" si="5"/>
        <v>5</v>
      </c>
      <c r="K9" s="60">
        <f t="shared" si="6"/>
        <v>4</v>
      </c>
      <c r="L9" s="60" t="str">
        <f t="shared" si="7"/>
        <v/>
      </c>
      <c r="M9" s="74" t="str">
        <f t="shared" si="8"/>
        <v/>
      </c>
      <c r="N9" s="74" t="str">
        <f t="shared" si="9"/>
        <v/>
      </c>
      <c r="O9" s="74" t="str">
        <f t="shared" si="10"/>
        <v/>
      </c>
      <c r="P9" s="67"/>
      <c r="Q9" s="56">
        <f t="shared" si="11"/>
        <v>170</v>
      </c>
      <c r="R9" s="60" t="str">
        <f t="shared" si="12"/>
        <v/>
      </c>
      <c r="S9" s="60" t="str">
        <f t="shared" si="13"/>
        <v/>
      </c>
      <c r="T9" s="60" t="str">
        <f t="shared" si="14"/>
        <v/>
      </c>
      <c r="U9" s="60" t="str">
        <f t="shared" si="15"/>
        <v/>
      </c>
      <c r="V9" s="60" t="str">
        <f t="shared" si="16"/>
        <v/>
      </c>
      <c r="W9" s="60" t="str">
        <f t="shared" si="17"/>
        <v/>
      </c>
      <c r="X9" s="60" t="str">
        <f t="shared" si="18"/>
        <v/>
      </c>
      <c r="Y9" s="60" t="str">
        <f t="shared" si="19"/>
        <v/>
      </c>
      <c r="Z9" s="67"/>
      <c r="AA9" s="97">
        <v>3</v>
      </c>
      <c r="AB9" s="60">
        <f t="shared" si="20"/>
        <v>60</v>
      </c>
      <c r="AC9" s="60">
        <f t="shared" si="21"/>
        <v>5</v>
      </c>
      <c r="AD9" s="60">
        <f t="shared" si="22"/>
        <v>65</v>
      </c>
      <c r="AE9" s="67"/>
      <c r="AF9" s="60"/>
      <c r="AG9" s="60">
        <f t="shared" si="23"/>
        <v>0</v>
      </c>
      <c r="AH9" s="60">
        <f t="shared" si="24"/>
        <v>0</v>
      </c>
      <c r="AI9" s="60">
        <f t="shared" si="25"/>
        <v>0</v>
      </c>
      <c r="AJ9" s="67"/>
      <c r="AK9" s="60">
        <v>5</v>
      </c>
      <c r="AL9" s="60">
        <f t="shared" si="26"/>
        <v>45</v>
      </c>
      <c r="AM9" s="60">
        <f t="shared" si="27"/>
        <v>5</v>
      </c>
      <c r="AN9" s="60">
        <f t="shared" si="28"/>
        <v>50</v>
      </c>
      <c r="AO9" s="67"/>
      <c r="AP9" s="60">
        <v>4</v>
      </c>
      <c r="AQ9" s="60">
        <f t="shared" si="29"/>
        <v>50</v>
      </c>
      <c r="AR9" s="60">
        <f t="shared" si="30"/>
        <v>5</v>
      </c>
      <c r="AS9" s="60">
        <f t="shared" si="31"/>
        <v>55</v>
      </c>
      <c r="AT9" s="67"/>
      <c r="AU9" s="60"/>
      <c r="AV9" s="60">
        <f t="shared" si="32"/>
        <v>0</v>
      </c>
      <c r="AW9" s="60">
        <f t="shared" si="33"/>
        <v>0</v>
      </c>
      <c r="AX9" s="60">
        <f t="shared" si="34"/>
        <v>0</v>
      </c>
      <c r="AY9" s="67"/>
      <c r="AZ9" s="60"/>
      <c r="BA9" s="60">
        <f t="shared" si="35"/>
        <v>0</v>
      </c>
      <c r="BB9" s="60">
        <f t="shared" si="36"/>
        <v>0</v>
      </c>
      <c r="BC9" s="60">
        <f t="shared" si="37"/>
        <v>0</v>
      </c>
      <c r="BD9" s="67"/>
      <c r="BE9" s="60"/>
      <c r="BF9" s="60">
        <f t="shared" si="38"/>
        <v>0</v>
      </c>
      <c r="BG9" s="60">
        <f t="shared" si="39"/>
        <v>0</v>
      </c>
      <c r="BH9" s="60">
        <f t="shared" si="40"/>
        <v>0</v>
      </c>
      <c r="BI9" s="67"/>
      <c r="BJ9" s="60"/>
      <c r="BK9" s="60">
        <f t="shared" si="41"/>
        <v>0</v>
      </c>
      <c r="BL9" s="60">
        <f t="shared" si="42"/>
        <v>0</v>
      </c>
      <c r="BM9" s="60">
        <f t="shared" si="43"/>
        <v>0</v>
      </c>
      <c r="BN9" s="67"/>
      <c r="BO9" s="60">
        <v>4</v>
      </c>
      <c r="BP9" s="60">
        <v>50</v>
      </c>
      <c r="BQ9" s="60">
        <f t="shared" si="51"/>
        <v>0</v>
      </c>
      <c r="BR9" s="60">
        <f t="shared" si="44"/>
        <v>0</v>
      </c>
      <c r="BS9" s="60">
        <f t="shared" si="45"/>
        <v>0</v>
      </c>
      <c r="BT9" s="60">
        <f t="shared" si="46"/>
        <v>0</v>
      </c>
      <c r="BU9" s="60">
        <f t="shared" si="47"/>
        <v>0</v>
      </c>
      <c r="BV9" s="60">
        <f t="shared" si="48"/>
        <v>1</v>
      </c>
      <c r="BW9" s="60">
        <f t="shared" si="49"/>
        <v>0</v>
      </c>
      <c r="BX9" s="60">
        <f t="shared" si="50"/>
        <v>0</v>
      </c>
    </row>
    <row r="10" spans="1:76" s="66" customFormat="1" ht="15" x14ac:dyDescent="0.25">
      <c r="A10" s="56">
        <f t="shared" si="0"/>
        <v>4</v>
      </c>
      <c r="B10" s="98" t="s">
        <v>1045</v>
      </c>
      <c r="C10" s="98" t="s">
        <v>1046</v>
      </c>
      <c r="D10" s="98" t="s">
        <v>18</v>
      </c>
      <c r="E10" s="56">
        <f t="shared" si="1"/>
        <v>170</v>
      </c>
      <c r="F10" s="56">
        <f t="shared" si="2"/>
        <v>2</v>
      </c>
      <c r="G10" s="67"/>
      <c r="H10" s="74" t="str">
        <f t="shared" si="3"/>
        <v/>
      </c>
      <c r="I10" s="60" t="str">
        <f t="shared" si="4"/>
        <v/>
      </c>
      <c r="J10" s="60">
        <f t="shared" si="5"/>
        <v>2</v>
      </c>
      <c r="K10" s="60">
        <f t="shared" si="6"/>
        <v>2</v>
      </c>
      <c r="L10" s="60" t="str">
        <f t="shared" si="7"/>
        <v/>
      </c>
      <c r="M10" s="74" t="str">
        <f t="shared" si="8"/>
        <v/>
      </c>
      <c r="N10" s="74" t="str">
        <f t="shared" si="9"/>
        <v/>
      </c>
      <c r="O10" s="74" t="str">
        <f t="shared" si="10"/>
        <v/>
      </c>
      <c r="P10" s="67"/>
      <c r="Q10" s="56">
        <f t="shared" si="11"/>
        <v>170</v>
      </c>
      <c r="R10" s="60" t="str">
        <f t="shared" si="12"/>
        <v/>
      </c>
      <c r="S10" s="60" t="str">
        <f t="shared" si="13"/>
        <v/>
      </c>
      <c r="T10" s="60" t="str">
        <f t="shared" si="14"/>
        <v/>
      </c>
      <c r="U10" s="60" t="str">
        <f t="shared" si="15"/>
        <v/>
      </c>
      <c r="V10" s="60" t="str">
        <f t="shared" si="16"/>
        <v/>
      </c>
      <c r="W10" s="60" t="str">
        <f t="shared" si="17"/>
        <v/>
      </c>
      <c r="X10" s="60" t="str">
        <f t="shared" si="18"/>
        <v/>
      </c>
      <c r="Y10" s="60" t="str">
        <f t="shared" si="19"/>
        <v/>
      </c>
      <c r="Z10" s="67"/>
      <c r="AA10" s="60"/>
      <c r="AB10" s="60">
        <f t="shared" si="20"/>
        <v>0</v>
      </c>
      <c r="AC10" s="60">
        <f t="shared" si="21"/>
        <v>0</v>
      </c>
      <c r="AD10" s="60">
        <f t="shared" si="22"/>
        <v>0</v>
      </c>
      <c r="AE10" s="67"/>
      <c r="AF10" s="60"/>
      <c r="AG10" s="60">
        <f t="shared" si="23"/>
        <v>0</v>
      </c>
      <c r="AH10" s="60">
        <f t="shared" si="24"/>
        <v>0</v>
      </c>
      <c r="AI10" s="60">
        <f t="shared" si="25"/>
        <v>0</v>
      </c>
      <c r="AJ10" s="67"/>
      <c r="AK10" s="60">
        <v>2</v>
      </c>
      <c r="AL10" s="60">
        <f t="shared" si="26"/>
        <v>80</v>
      </c>
      <c r="AM10" s="60">
        <f t="shared" si="27"/>
        <v>5</v>
      </c>
      <c r="AN10" s="60">
        <f t="shared" si="28"/>
        <v>85</v>
      </c>
      <c r="AO10" s="67"/>
      <c r="AP10" s="60">
        <v>2</v>
      </c>
      <c r="AQ10" s="60">
        <f t="shared" si="29"/>
        <v>80</v>
      </c>
      <c r="AR10" s="60">
        <f t="shared" si="30"/>
        <v>5</v>
      </c>
      <c r="AS10" s="60">
        <f t="shared" si="31"/>
        <v>85</v>
      </c>
      <c r="AT10" s="67"/>
      <c r="AU10" s="60"/>
      <c r="AV10" s="60">
        <f t="shared" si="32"/>
        <v>0</v>
      </c>
      <c r="AW10" s="60">
        <f t="shared" si="33"/>
        <v>0</v>
      </c>
      <c r="AX10" s="60">
        <f t="shared" si="34"/>
        <v>0</v>
      </c>
      <c r="AY10" s="67"/>
      <c r="AZ10" s="60"/>
      <c r="BA10" s="60">
        <f t="shared" si="35"/>
        <v>0</v>
      </c>
      <c r="BB10" s="60">
        <f t="shared" si="36"/>
        <v>0</v>
      </c>
      <c r="BC10" s="60">
        <f t="shared" si="37"/>
        <v>0</v>
      </c>
      <c r="BD10" s="67"/>
      <c r="BE10" s="60"/>
      <c r="BF10" s="60">
        <f t="shared" si="38"/>
        <v>0</v>
      </c>
      <c r="BG10" s="60">
        <f t="shared" si="39"/>
        <v>0</v>
      </c>
      <c r="BH10" s="60">
        <f t="shared" si="40"/>
        <v>0</v>
      </c>
      <c r="BI10" s="67"/>
      <c r="BJ10" s="60"/>
      <c r="BK10" s="60">
        <f t="shared" si="41"/>
        <v>0</v>
      </c>
      <c r="BL10" s="60">
        <f t="shared" si="42"/>
        <v>0</v>
      </c>
      <c r="BM10" s="60">
        <f t="shared" si="43"/>
        <v>0</v>
      </c>
      <c r="BN10" s="67"/>
      <c r="BO10" s="60">
        <v>5</v>
      </c>
      <c r="BP10" s="60">
        <v>45</v>
      </c>
      <c r="BQ10" s="60">
        <f t="shared" si="51"/>
        <v>0</v>
      </c>
      <c r="BR10" s="60">
        <f t="shared" si="44"/>
        <v>0</v>
      </c>
      <c r="BS10" s="60">
        <f t="shared" si="45"/>
        <v>0</v>
      </c>
      <c r="BT10" s="60">
        <f t="shared" si="46"/>
        <v>0</v>
      </c>
      <c r="BU10" s="60">
        <f t="shared" si="47"/>
        <v>0</v>
      </c>
      <c r="BV10" s="60">
        <f t="shared" si="48"/>
        <v>0</v>
      </c>
      <c r="BW10" s="60">
        <f t="shared" si="49"/>
        <v>1</v>
      </c>
      <c r="BX10" s="60">
        <f t="shared" si="50"/>
        <v>0</v>
      </c>
    </row>
    <row r="11" spans="1:76" s="66" customFormat="1" ht="15" x14ac:dyDescent="0.25">
      <c r="A11" s="56">
        <f t="shared" si="0"/>
        <v>6</v>
      </c>
      <c r="B11" s="101" t="s">
        <v>995</v>
      </c>
      <c r="C11" s="101" t="s">
        <v>641</v>
      </c>
      <c r="D11" s="101" t="s">
        <v>11</v>
      </c>
      <c r="E11" s="56">
        <f t="shared" si="1"/>
        <v>110</v>
      </c>
      <c r="F11" s="56">
        <f t="shared" si="2"/>
        <v>2</v>
      </c>
      <c r="G11" s="67"/>
      <c r="H11" s="74">
        <f t="shared" si="3"/>
        <v>4</v>
      </c>
      <c r="I11" s="74">
        <f t="shared" si="4"/>
        <v>4</v>
      </c>
      <c r="J11" s="74" t="str">
        <f t="shared" si="5"/>
        <v/>
      </c>
      <c r="K11" s="74" t="str">
        <f t="shared" si="6"/>
        <v/>
      </c>
      <c r="L11" s="74" t="str">
        <f t="shared" si="7"/>
        <v/>
      </c>
      <c r="M11" s="74" t="str">
        <f t="shared" si="8"/>
        <v/>
      </c>
      <c r="N11" s="74" t="str">
        <f t="shared" si="9"/>
        <v/>
      </c>
      <c r="O11" s="74" t="str">
        <f t="shared" si="10"/>
        <v/>
      </c>
      <c r="P11" s="67"/>
      <c r="Q11" s="56">
        <f t="shared" si="11"/>
        <v>110</v>
      </c>
      <c r="R11" s="74" t="str">
        <f t="shared" si="12"/>
        <v/>
      </c>
      <c r="S11" s="74" t="str">
        <f t="shared" si="13"/>
        <v/>
      </c>
      <c r="T11" s="74" t="str">
        <f t="shared" si="14"/>
        <v/>
      </c>
      <c r="U11" s="74" t="str">
        <f t="shared" si="15"/>
        <v/>
      </c>
      <c r="V11" s="74" t="str">
        <f t="shared" si="16"/>
        <v/>
      </c>
      <c r="W11" s="74" t="str">
        <f t="shared" si="17"/>
        <v/>
      </c>
      <c r="X11" s="74" t="str">
        <f t="shared" si="18"/>
        <v/>
      </c>
      <c r="Y11" s="60" t="str">
        <f t="shared" si="19"/>
        <v/>
      </c>
      <c r="Z11" s="67"/>
      <c r="AA11" s="88">
        <v>4</v>
      </c>
      <c r="AB11" s="60">
        <f t="shared" si="20"/>
        <v>50</v>
      </c>
      <c r="AC11" s="60">
        <f t="shared" si="21"/>
        <v>5</v>
      </c>
      <c r="AD11" s="60">
        <f t="shared" si="22"/>
        <v>55</v>
      </c>
      <c r="AE11" s="67"/>
      <c r="AF11" s="60">
        <v>4</v>
      </c>
      <c r="AG11" s="60">
        <f t="shared" si="23"/>
        <v>50</v>
      </c>
      <c r="AH11" s="60">
        <f t="shared" si="24"/>
        <v>5</v>
      </c>
      <c r="AI11" s="60">
        <f t="shared" si="25"/>
        <v>55</v>
      </c>
      <c r="AJ11" s="67"/>
      <c r="AK11" s="60"/>
      <c r="AL11" s="60">
        <f t="shared" si="26"/>
        <v>0</v>
      </c>
      <c r="AM11" s="60">
        <f t="shared" si="27"/>
        <v>0</v>
      </c>
      <c r="AN11" s="60">
        <f t="shared" si="28"/>
        <v>0</v>
      </c>
      <c r="AO11" s="67"/>
      <c r="AP11" s="60"/>
      <c r="AQ11" s="60">
        <f t="shared" si="29"/>
        <v>0</v>
      </c>
      <c r="AR11" s="60">
        <f t="shared" si="30"/>
        <v>0</v>
      </c>
      <c r="AS11" s="60">
        <f t="shared" si="31"/>
        <v>0</v>
      </c>
      <c r="AT11" s="67"/>
      <c r="AU11" s="60"/>
      <c r="AV11" s="60">
        <f t="shared" si="32"/>
        <v>0</v>
      </c>
      <c r="AW11" s="60">
        <f t="shared" si="33"/>
        <v>0</v>
      </c>
      <c r="AX11" s="60">
        <f t="shared" si="34"/>
        <v>0</v>
      </c>
      <c r="AY11" s="67"/>
      <c r="AZ11" s="60"/>
      <c r="BA11" s="60">
        <f t="shared" si="35"/>
        <v>0</v>
      </c>
      <c r="BB11" s="60">
        <f t="shared" si="36"/>
        <v>0</v>
      </c>
      <c r="BC11" s="60">
        <f t="shared" si="37"/>
        <v>0</v>
      </c>
      <c r="BD11" s="67"/>
      <c r="BE11" s="68"/>
      <c r="BF11" s="60">
        <f t="shared" si="38"/>
        <v>0</v>
      </c>
      <c r="BG11" s="60">
        <f t="shared" si="39"/>
        <v>0</v>
      </c>
      <c r="BH11" s="60">
        <f t="shared" si="40"/>
        <v>0</v>
      </c>
      <c r="BI11" s="67"/>
      <c r="BJ11" s="60"/>
      <c r="BK11" s="60">
        <f t="shared" si="41"/>
        <v>0</v>
      </c>
      <c r="BL11" s="60">
        <f t="shared" si="42"/>
        <v>0</v>
      </c>
      <c r="BM11" s="60">
        <f t="shared" si="43"/>
        <v>0</v>
      </c>
      <c r="BN11" s="67"/>
      <c r="BO11" s="60">
        <v>6</v>
      </c>
      <c r="BP11" s="60">
        <v>40</v>
      </c>
      <c r="BQ11" s="60">
        <f t="shared" si="51"/>
        <v>0</v>
      </c>
      <c r="BR11" s="60">
        <f t="shared" si="44"/>
        <v>0</v>
      </c>
      <c r="BS11" s="60">
        <f t="shared" si="45"/>
        <v>0</v>
      </c>
      <c r="BT11" s="60">
        <f t="shared" si="46"/>
        <v>0</v>
      </c>
      <c r="BU11" s="60">
        <f t="shared" si="47"/>
        <v>0</v>
      </c>
      <c r="BV11" s="60">
        <f t="shared" si="48"/>
        <v>0</v>
      </c>
      <c r="BW11" s="60">
        <f t="shared" si="49"/>
        <v>1</v>
      </c>
      <c r="BX11" s="60">
        <f t="shared" si="50"/>
        <v>0</v>
      </c>
    </row>
    <row r="12" spans="1:76" s="66" customFormat="1" ht="15" x14ac:dyDescent="0.25">
      <c r="A12" s="56">
        <f t="shared" si="0"/>
        <v>6</v>
      </c>
      <c r="B12" s="98" t="s">
        <v>1027</v>
      </c>
      <c r="C12" s="98" t="s">
        <v>1028</v>
      </c>
      <c r="D12" s="101" t="s">
        <v>11</v>
      </c>
      <c r="E12" s="56">
        <f t="shared" si="1"/>
        <v>110</v>
      </c>
      <c r="F12" s="56">
        <f t="shared" si="2"/>
        <v>2</v>
      </c>
      <c r="G12" s="67"/>
      <c r="H12" s="74" t="str">
        <f t="shared" si="3"/>
        <v/>
      </c>
      <c r="I12" s="74" t="str">
        <f t="shared" si="4"/>
        <v/>
      </c>
      <c r="J12" s="74">
        <f t="shared" si="5"/>
        <v>6</v>
      </c>
      <c r="K12" s="74">
        <f t="shared" si="6"/>
        <v>3</v>
      </c>
      <c r="L12" s="74" t="str">
        <f t="shared" si="7"/>
        <v/>
      </c>
      <c r="M12" s="74" t="str">
        <f t="shared" si="8"/>
        <v/>
      </c>
      <c r="N12" s="74" t="str">
        <f t="shared" si="9"/>
        <v/>
      </c>
      <c r="O12" s="74" t="str">
        <f t="shared" si="10"/>
        <v/>
      </c>
      <c r="P12" s="67"/>
      <c r="Q12" s="56">
        <f t="shared" si="11"/>
        <v>110</v>
      </c>
      <c r="R12" s="74" t="str">
        <f t="shared" si="12"/>
        <v/>
      </c>
      <c r="S12" s="74" t="str">
        <f t="shared" si="13"/>
        <v/>
      </c>
      <c r="T12" s="74" t="str">
        <f t="shared" si="14"/>
        <v/>
      </c>
      <c r="U12" s="74" t="str">
        <f t="shared" si="15"/>
        <v/>
      </c>
      <c r="V12" s="74" t="str">
        <f t="shared" si="16"/>
        <v/>
      </c>
      <c r="W12" s="74" t="str">
        <f t="shared" si="17"/>
        <v/>
      </c>
      <c r="X12" s="74" t="str">
        <f t="shared" si="18"/>
        <v/>
      </c>
      <c r="Y12" s="60" t="str">
        <f t="shared" si="19"/>
        <v/>
      </c>
      <c r="Z12" s="67"/>
      <c r="AA12" s="60"/>
      <c r="AB12" s="60">
        <f t="shared" si="20"/>
        <v>0</v>
      </c>
      <c r="AC12" s="60">
        <f t="shared" si="21"/>
        <v>0</v>
      </c>
      <c r="AD12" s="60">
        <f t="shared" si="22"/>
        <v>0</v>
      </c>
      <c r="AE12" s="67"/>
      <c r="AF12" s="76"/>
      <c r="AG12" s="60">
        <f t="shared" si="23"/>
        <v>0</v>
      </c>
      <c r="AH12" s="60">
        <f t="shared" si="24"/>
        <v>0</v>
      </c>
      <c r="AI12" s="60">
        <f t="shared" si="25"/>
        <v>0</v>
      </c>
      <c r="AJ12" s="67"/>
      <c r="AK12" s="60">
        <v>6</v>
      </c>
      <c r="AL12" s="60">
        <f t="shared" si="26"/>
        <v>40</v>
      </c>
      <c r="AM12" s="60">
        <f t="shared" si="27"/>
        <v>5</v>
      </c>
      <c r="AN12" s="60">
        <f t="shared" si="28"/>
        <v>45</v>
      </c>
      <c r="AO12" s="67"/>
      <c r="AP12" s="60">
        <v>3</v>
      </c>
      <c r="AQ12" s="60">
        <f t="shared" si="29"/>
        <v>60</v>
      </c>
      <c r="AR12" s="60">
        <f t="shared" si="30"/>
        <v>5</v>
      </c>
      <c r="AS12" s="60">
        <f t="shared" si="31"/>
        <v>65</v>
      </c>
      <c r="AT12" s="67"/>
      <c r="AU12" s="60"/>
      <c r="AV12" s="60">
        <f t="shared" si="32"/>
        <v>0</v>
      </c>
      <c r="AW12" s="60">
        <f t="shared" si="33"/>
        <v>0</v>
      </c>
      <c r="AX12" s="60">
        <f t="shared" si="34"/>
        <v>0</v>
      </c>
      <c r="AY12" s="67"/>
      <c r="AZ12" s="60"/>
      <c r="BA12" s="60">
        <f t="shared" si="35"/>
        <v>0</v>
      </c>
      <c r="BB12" s="60">
        <f t="shared" si="36"/>
        <v>0</v>
      </c>
      <c r="BC12" s="60">
        <f t="shared" si="37"/>
        <v>0</v>
      </c>
      <c r="BD12" s="67"/>
      <c r="BE12" s="60"/>
      <c r="BF12" s="60">
        <f t="shared" si="38"/>
        <v>0</v>
      </c>
      <c r="BG12" s="60">
        <f t="shared" si="39"/>
        <v>0</v>
      </c>
      <c r="BH12" s="60">
        <f t="shared" si="40"/>
        <v>0</v>
      </c>
      <c r="BI12" s="67"/>
      <c r="BJ12" s="60"/>
      <c r="BK12" s="60">
        <f t="shared" si="41"/>
        <v>0</v>
      </c>
      <c r="BL12" s="60">
        <f t="shared" si="42"/>
        <v>0</v>
      </c>
      <c r="BM12" s="60">
        <f t="shared" si="43"/>
        <v>0</v>
      </c>
      <c r="BN12" s="67"/>
      <c r="BO12" s="60">
        <v>7</v>
      </c>
      <c r="BP12" s="60">
        <v>36</v>
      </c>
      <c r="BQ12" s="60">
        <f t="shared" si="51"/>
        <v>0</v>
      </c>
      <c r="BR12" s="60">
        <f t="shared" si="44"/>
        <v>0</v>
      </c>
      <c r="BS12" s="60">
        <f t="shared" si="45"/>
        <v>0</v>
      </c>
      <c r="BT12" s="60">
        <f t="shared" si="46"/>
        <v>0</v>
      </c>
      <c r="BU12" s="60">
        <f t="shared" si="47"/>
        <v>0</v>
      </c>
      <c r="BV12" s="60">
        <f t="shared" si="48"/>
        <v>0</v>
      </c>
      <c r="BW12" s="60">
        <f t="shared" si="49"/>
        <v>1</v>
      </c>
      <c r="BX12" s="60">
        <f t="shared" si="50"/>
        <v>0</v>
      </c>
    </row>
    <row r="13" spans="1:76" s="66" customFormat="1" ht="15" x14ac:dyDescent="0.25">
      <c r="A13" s="56">
        <f t="shared" si="0"/>
        <v>8</v>
      </c>
      <c r="B13" s="98" t="s">
        <v>1041</v>
      </c>
      <c r="C13" s="98" t="s">
        <v>1042</v>
      </c>
      <c r="D13" s="101" t="s">
        <v>11</v>
      </c>
      <c r="E13" s="56">
        <f t="shared" si="1"/>
        <v>82</v>
      </c>
      <c r="F13" s="56">
        <f t="shared" si="2"/>
        <v>2</v>
      </c>
      <c r="G13" s="67"/>
      <c r="H13" s="74" t="str">
        <f t="shared" si="3"/>
        <v/>
      </c>
      <c r="I13" s="74" t="str">
        <f t="shared" si="4"/>
        <v/>
      </c>
      <c r="J13" s="74">
        <f t="shared" si="5"/>
        <v>7</v>
      </c>
      <c r="K13" s="74">
        <f t="shared" si="6"/>
        <v>7</v>
      </c>
      <c r="L13" s="74" t="str">
        <f t="shared" si="7"/>
        <v/>
      </c>
      <c r="M13" s="74" t="str">
        <f t="shared" si="8"/>
        <v/>
      </c>
      <c r="N13" s="74" t="str">
        <f t="shared" si="9"/>
        <v/>
      </c>
      <c r="O13" s="74" t="str">
        <f t="shared" si="10"/>
        <v/>
      </c>
      <c r="P13" s="67"/>
      <c r="Q13" s="56">
        <f t="shared" si="11"/>
        <v>82</v>
      </c>
      <c r="R13" s="74" t="str">
        <f t="shared" si="12"/>
        <v/>
      </c>
      <c r="S13" s="74" t="str">
        <f t="shared" si="13"/>
        <v/>
      </c>
      <c r="T13" s="74" t="str">
        <f t="shared" si="14"/>
        <v/>
      </c>
      <c r="U13" s="74" t="str">
        <f t="shared" si="15"/>
        <v/>
      </c>
      <c r="V13" s="74" t="str">
        <f t="shared" si="16"/>
        <v/>
      </c>
      <c r="W13" s="74" t="str">
        <f t="shared" si="17"/>
        <v/>
      </c>
      <c r="X13" s="74" t="str">
        <f t="shared" si="18"/>
        <v/>
      </c>
      <c r="Y13" s="60" t="str">
        <f t="shared" si="19"/>
        <v/>
      </c>
      <c r="Z13" s="67"/>
      <c r="AA13" s="60"/>
      <c r="AB13" s="60">
        <f t="shared" si="20"/>
        <v>0</v>
      </c>
      <c r="AC13" s="60">
        <f t="shared" si="21"/>
        <v>0</v>
      </c>
      <c r="AD13" s="60">
        <f t="shared" si="22"/>
        <v>0</v>
      </c>
      <c r="AE13" s="67"/>
      <c r="AF13" s="68"/>
      <c r="AG13" s="60">
        <f t="shared" si="23"/>
        <v>0</v>
      </c>
      <c r="AH13" s="60">
        <f t="shared" si="24"/>
        <v>0</v>
      </c>
      <c r="AI13" s="60">
        <f t="shared" si="25"/>
        <v>0</v>
      </c>
      <c r="AJ13" s="67"/>
      <c r="AK13" s="60">
        <v>7</v>
      </c>
      <c r="AL13" s="60">
        <f t="shared" si="26"/>
        <v>36</v>
      </c>
      <c r="AM13" s="60">
        <f t="shared" si="27"/>
        <v>5</v>
      </c>
      <c r="AN13" s="60">
        <f t="shared" si="28"/>
        <v>41</v>
      </c>
      <c r="AO13" s="67"/>
      <c r="AP13" s="60">
        <v>7</v>
      </c>
      <c r="AQ13" s="60">
        <f t="shared" si="29"/>
        <v>36</v>
      </c>
      <c r="AR13" s="60">
        <f t="shared" si="30"/>
        <v>5</v>
      </c>
      <c r="AS13" s="60">
        <f t="shared" si="31"/>
        <v>41</v>
      </c>
      <c r="AT13" s="67"/>
      <c r="AU13" s="60"/>
      <c r="AV13" s="60">
        <f t="shared" si="32"/>
        <v>0</v>
      </c>
      <c r="AW13" s="60">
        <f t="shared" si="33"/>
        <v>0</v>
      </c>
      <c r="AX13" s="60">
        <f t="shared" si="34"/>
        <v>0</v>
      </c>
      <c r="AY13" s="67"/>
      <c r="AZ13" s="60"/>
      <c r="BA13" s="60">
        <f t="shared" si="35"/>
        <v>0</v>
      </c>
      <c r="BB13" s="60">
        <f t="shared" si="36"/>
        <v>0</v>
      </c>
      <c r="BC13" s="60">
        <f t="shared" si="37"/>
        <v>0</v>
      </c>
      <c r="BD13" s="67"/>
      <c r="BE13" s="68"/>
      <c r="BF13" s="60">
        <f t="shared" si="38"/>
        <v>0</v>
      </c>
      <c r="BG13" s="60">
        <f t="shared" si="39"/>
        <v>0</v>
      </c>
      <c r="BH13" s="60">
        <f t="shared" si="40"/>
        <v>0</v>
      </c>
      <c r="BI13" s="67"/>
      <c r="BJ13" s="60"/>
      <c r="BK13" s="60">
        <f t="shared" si="41"/>
        <v>0</v>
      </c>
      <c r="BL13" s="60">
        <f t="shared" si="42"/>
        <v>0</v>
      </c>
      <c r="BM13" s="60">
        <f t="shared" si="43"/>
        <v>0</v>
      </c>
      <c r="BN13" s="67"/>
      <c r="BO13" s="60">
        <v>8</v>
      </c>
      <c r="BP13" s="60">
        <v>32</v>
      </c>
      <c r="BQ13" s="60">
        <f t="shared" si="51"/>
        <v>0</v>
      </c>
      <c r="BR13" s="60">
        <f t="shared" si="44"/>
        <v>0</v>
      </c>
      <c r="BS13" s="60">
        <f t="shared" si="45"/>
        <v>0</v>
      </c>
      <c r="BT13" s="60">
        <f t="shared" si="46"/>
        <v>0</v>
      </c>
      <c r="BU13" s="60">
        <f t="shared" si="47"/>
        <v>0</v>
      </c>
      <c r="BV13" s="60">
        <f t="shared" si="48"/>
        <v>0</v>
      </c>
      <c r="BW13" s="60">
        <f t="shared" si="49"/>
        <v>1</v>
      </c>
      <c r="BX13" s="60">
        <f t="shared" si="50"/>
        <v>0</v>
      </c>
    </row>
    <row r="14" spans="1:76" s="66" customFormat="1" ht="15" x14ac:dyDescent="0.25">
      <c r="A14" s="56">
        <f t="shared" si="0"/>
        <v>9</v>
      </c>
      <c r="B14" s="98" t="s">
        <v>1039</v>
      </c>
      <c r="C14" s="98" t="s">
        <v>1040</v>
      </c>
      <c r="D14" s="101" t="s">
        <v>11</v>
      </c>
      <c r="E14" s="56">
        <f t="shared" si="1"/>
        <v>79</v>
      </c>
      <c r="F14" s="56">
        <f t="shared" si="2"/>
        <v>2</v>
      </c>
      <c r="G14" s="67"/>
      <c r="H14" s="60" t="str">
        <f t="shared" si="3"/>
        <v/>
      </c>
      <c r="I14" s="60" t="str">
        <f t="shared" si="4"/>
        <v/>
      </c>
      <c r="J14" s="60">
        <f t="shared" si="5"/>
        <v>9</v>
      </c>
      <c r="K14" s="60">
        <f t="shared" si="6"/>
        <v>6</v>
      </c>
      <c r="L14" s="60" t="str">
        <f t="shared" si="7"/>
        <v/>
      </c>
      <c r="M14" s="74" t="str">
        <f t="shared" si="8"/>
        <v/>
      </c>
      <c r="N14" s="74" t="str">
        <f t="shared" si="9"/>
        <v/>
      </c>
      <c r="O14" s="74" t="str">
        <f t="shared" si="10"/>
        <v/>
      </c>
      <c r="P14" s="67"/>
      <c r="Q14" s="56">
        <f t="shared" si="11"/>
        <v>79</v>
      </c>
      <c r="R14" s="60" t="str">
        <f t="shared" si="12"/>
        <v/>
      </c>
      <c r="S14" s="60" t="str">
        <f t="shared" si="13"/>
        <v/>
      </c>
      <c r="T14" s="60" t="str">
        <f t="shared" si="14"/>
        <v/>
      </c>
      <c r="U14" s="60" t="str">
        <f t="shared" si="15"/>
        <v/>
      </c>
      <c r="V14" s="74" t="str">
        <f t="shared" si="16"/>
        <v/>
      </c>
      <c r="W14" s="74" t="str">
        <f t="shared" si="17"/>
        <v/>
      </c>
      <c r="X14" s="74" t="str">
        <f t="shared" si="18"/>
        <v/>
      </c>
      <c r="Y14" s="60" t="str">
        <f t="shared" si="19"/>
        <v/>
      </c>
      <c r="Z14" s="67"/>
      <c r="AA14" s="60"/>
      <c r="AB14" s="60">
        <f t="shared" si="20"/>
        <v>0</v>
      </c>
      <c r="AC14" s="60">
        <f t="shared" si="21"/>
        <v>0</v>
      </c>
      <c r="AD14" s="60">
        <f t="shared" si="22"/>
        <v>0</v>
      </c>
      <c r="AE14" s="67"/>
      <c r="AF14" s="60"/>
      <c r="AG14" s="60">
        <f t="shared" si="23"/>
        <v>0</v>
      </c>
      <c r="AH14" s="60">
        <f t="shared" si="24"/>
        <v>0</v>
      </c>
      <c r="AI14" s="60">
        <f t="shared" si="25"/>
        <v>0</v>
      </c>
      <c r="AJ14" s="67"/>
      <c r="AK14" s="60">
        <v>9</v>
      </c>
      <c r="AL14" s="60">
        <f t="shared" si="26"/>
        <v>29</v>
      </c>
      <c r="AM14" s="60">
        <f t="shared" si="27"/>
        <v>5</v>
      </c>
      <c r="AN14" s="60">
        <f t="shared" si="28"/>
        <v>34</v>
      </c>
      <c r="AO14" s="67"/>
      <c r="AP14" s="60">
        <v>6</v>
      </c>
      <c r="AQ14" s="60">
        <f t="shared" si="29"/>
        <v>40</v>
      </c>
      <c r="AR14" s="60">
        <f t="shared" si="30"/>
        <v>5</v>
      </c>
      <c r="AS14" s="60">
        <f t="shared" si="31"/>
        <v>45</v>
      </c>
      <c r="AT14" s="67"/>
      <c r="AU14" s="60"/>
      <c r="AV14" s="60">
        <f t="shared" si="32"/>
        <v>0</v>
      </c>
      <c r="AW14" s="60">
        <f t="shared" si="33"/>
        <v>0</v>
      </c>
      <c r="AX14" s="60">
        <f t="shared" si="34"/>
        <v>0</v>
      </c>
      <c r="AY14" s="67"/>
      <c r="AZ14" s="60"/>
      <c r="BA14" s="60">
        <f t="shared" si="35"/>
        <v>0</v>
      </c>
      <c r="BB14" s="60">
        <f t="shared" si="36"/>
        <v>0</v>
      </c>
      <c r="BC14" s="60">
        <f t="shared" si="37"/>
        <v>0</v>
      </c>
      <c r="BD14" s="67"/>
      <c r="BE14" s="60"/>
      <c r="BF14" s="60">
        <f t="shared" si="38"/>
        <v>0</v>
      </c>
      <c r="BG14" s="60">
        <f t="shared" si="39"/>
        <v>0</v>
      </c>
      <c r="BH14" s="60">
        <f t="shared" si="40"/>
        <v>0</v>
      </c>
      <c r="BI14" s="67"/>
      <c r="BJ14" s="60"/>
      <c r="BK14" s="60">
        <f t="shared" si="41"/>
        <v>0</v>
      </c>
      <c r="BL14" s="60">
        <f t="shared" si="42"/>
        <v>0</v>
      </c>
      <c r="BM14" s="60">
        <f t="shared" si="43"/>
        <v>0</v>
      </c>
      <c r="BN14" s="67"/>
      <c r="BO14" s="60">
        <v>9</v>
      </c>
      <c r="BP14" s="60">
        <v>29</v>
      </c>
      <c r="BQ14" s="60">
        <f t="shared" si="51"/>
        <v>0</v>
      </c>
      <c r="BR14" s="60">
        <f t="shared" si="44"/>
        <v>0</v>
      </c>
      <c r="BS14" s="60">
        <f t="shared" si="45"/>
        <v>0</v>
      </c>
      <c r="BT14" s="60">
        <f t="shared" si="46"/>
        <v>0</v>
      </c>
      <c r="BU14" s="60">
        <f t="shared" si="47"/>
        <v>0</v>
      </c>
      <c r="BV14" s="60">
        <f t="shared" si="48"/>
        <v>0</v>
      </c>
      <c r="BW14" s="60">
        <f t="shared" si="49"/>
        <v>1</v>
      </c>
      <c r="BX14" s="60">
        <f t="shared" si="50"/>
        <v>0</v>
      </c>
    </row>
    <row r="15" spans="1:76" s="66" customFormat="1" ht="15" x14ac:dyDescent="0.25">
      <c r="A15" s="56">
        <f t="shared" si="0"/>
        <v>10</v>
      </c>
      <c r="B15" s="98" t="s">
        <v>1035</v>
      </c>
      <c r="C15" s="98" t="s">
        <v>1036</v>
      </c>
      <c r="D15" s="101" t="s">
        <v>11</v>
      </c>
      <c r="E15" s="56">
        <f t="shared" si="1"/>
        <v>68</v>
      </c>
      <c r="F15" s="56">
        <f t="shared" si="2"/>
        <v>2</v>
      </c>
      <c r="G15" s="67"/>
      <c r="H15" s="74" t="str">
        <f t="shared" si="3"/>
        <v/>
      </c>
      <c r="I15" s="74" t="str">
        <f t="shared" si="4"/>
        <v/>
      </c>
      <c r="J15" s="74">
        <f t="shared" si="5"/>
        <v>10</v>
      </c>
      <c r="K15" s="74">
        <f t="shared" si="6"/>
        <v>8</v>
      </c>
      <c r="L15" s="74" t="str">
        <f t="shared" si="7"/>
        <v/>
      </c>
      <c r="M15" s="74" t="str">
        <f t="shared" si="8"/>
        <v/>
      </c>
      <c r="N15" s="74" t="str">
        <f t="shared" si="9"/>
        <v/>
      </c>
      <c r="O15" s="74" t="str">
        <f t="shared" si="10"/>
        <v/>
      </c>
      <c r="P15" s="67"/>
      <c r="Q15" s="56">
        <f t="shared" si="11"/>
        <v>68</v>
      </c>
      <c r="R15" s="74" t="str">
        <f t="shared" si="12"/>
        <v/>
      </c>
      <c r="S15" s="74" t="str">
        <f t="shared" si="13"/>
        <v/>
      </c>
      <c r="T15" s="74" t="str">
        <f t="shared" si="14"/>
        <v/>
      </c>
      <c r="U15" s="74" t="str">
        <f t="shared" si="15"/>
        <v/>
      </c>
      <c r="V15" s="74" t="str">
        <f t="shared" si="16"/>
        <v/>
      </c>
      <c r="W15" s="74" t="str">
        <f t="shared" si="17"/>
        <v/>
      </c>
      <c r="X15" s="74" t="str">
        <f t="shared" si="18"/>
        <v/>
      </c>
      <c r="Y15" s="60" t="str">
        <f t="shared" si="19"/>
        <v/>
      </c>
      <c r="Z15" s="67"/>
      <c r="AA15" s="97"/>
      <c r="AB15" s="60">
        <f t="shared" si="20"/>
        <v>0</v>
      </c>
      <c r="AC15" s="60">
        <f t="shared" si="21"/>
        <v>0</v>
      </c>
      <c r="AD15" s="60">
        <f t="shared" si="22"/>
        <v>0</v>
      </c>
      <c r="AE15" s="67"/>
      <c r="AF15" s="60"/>
      <c r="AG15" s="60">
        <f t="shared" si="23"/>
        <v>0</v>
      </c>
      <c r="AH15" s="60">
        <f t="shared" si="24"/>
        <v>0</v>
      </c>
      <c r="AI15" s="60">
        <f t="shared" si="25"/>
        <v>0</v>
      </c>
      <c r="AJ15" s="67"/>
      <c r="AK15" s="60">
        <v>10</v>
      </c>
      <c r="AL15" s="60">
        <f t="shared" si="26"/>
        <v>26</v>
      </c>
      <c r="AM15" s="60">
        <f t="shared" si="27"/>
        <v>5</v>
      </c>
      <c r="AN15" s="60">
        <f t="shared" si="28"/>
        <v>31</v>
      </c>
      <c r="AO15" s="67"/>
      <c r="AP15" s="60">
        <v>8</v>
      </c>
      <c r="AQ15" s="60">
        <f t="shared" si="29"/>
        <v>32</v>
      </c>
      <c r="AR15" s="60">
        <f t="shared" si="30"/>
        <v>5</v>
      </c>
      <c r="AS15" s="60">
        <f t="shared" si="31"/>
        <v>37</v>
      </c>
      <c r="AT15" s="67"/>
      <c r="AU15" s="60"/>
      <c r="AV15" s="60">
        <f t="shared" si="32"/>
        <v>0</v>
      </c>
      <c r="AW15" s="60">
        <f t="shared" si="33"/>
        <v>0</v>
      </c>
      <c r="AX15" s="60">
        <f t="shared" si="34"/>
        <v>0</v>
      </c>
      <c r="AY15" s="67"/>
      <c r="AZ15" s="60"/>
      <c r="BA15" s="60">
        <f t="shared" si="35"/>
        <v>0</v>
      </c>
      <c r="BB15" s="60">
        <f t="shared" si="36"/>
        <v>0</v>
      </c>
      <c r="BC15" s="60">
        <f t="shared" si="37"/>
        <v>0</v>
      </c>
      <c r="BD15" s="67"/>
      <c r="BE15" s="60"/>
      <c r="BF15" s="60">
        <f t="shared" si="38"/>
        <v>0</v>
      </c>
      <c r="BG15" s="60">
        <f t="shared" si="39"/>
        <v>0</v>
      </c>
      <c r="BH15" s="60">
        <f t="shared" si="40"/>
        <v>0</v>
      </c>
      <c r="BI15" s="67"/>
      <c r="BJ15" s="60"/>
      <c r="BK15" s="60">
        <f t="shared" si="41"/>
        <v>0</v>
      </c>
      <c r="BL15" s="60">
        <f t="shared" si="42"/>
        <v>0</v>
      </c>
      <c r="BM15" s="60">
        <f t="shared" si="43"/>
        <v>0</v>
      </c>
      <c r="BN15" s="67"/>
      <c r="BO15" s="60">
        <v>10</v>
      </c>
      <c r="BP15" s="60">
        <v>26</v>
      </c>
      <c r="BQ15" s="60">
        <f t="shared" si="51"/>
        <v>0</v>
      </c>
      <c r="BR15" s="60">
        <f t="shared" si="44"/>
        <v>0</v>
      </c>
      <c r="BS15" s="60">
        <f t="shared" si="45"/>
        <v>0</v>
      </c>
      <c r="BT15" s="60">
        <f t="shared" si="46"/>
        <v>0</v>
      </c>
      <c r="BU15" s="60">
        <f t="shared" si="47"/>
        <v>0</v>
      </c>
      <c r="BV15" s="60">
        <f t="shared" si="48"/>
        <v>0</v>
      </c>
      <c r="BW15" s="60">
        <f t="shared" si="49"/>
        <v>1</v>
      </c>
      <c r="BX15" s="60">
        <f t="shared" si="50"/>
        <v>0</v>
      </c>
    </row>
    <row r="16" spans="1:76" s="66" customFormat="1" ht="15" x14ac:dyDescent="0.25">
      <c r="A16" s="56">
        <f t="shared" si="0"/>
        <v>11</v>
      </c>
      <c r="B16" s="101" t="s">
        <v>235</v>
      </c>
      <c r="C16" s="101" t="s">
        <v>996</v>
      </c>
      <c r="D16" s="101" t="s">
        <v>455</v>
      </c>
      <c r="E16" s="56">
        <f t="shared" si="1"/>
        <v>65</v>
      </c>
      <c r="F16" s="56">
        <f t="shared" si="2"/>
        <v>1</v>
      </c>
      <c r="G16" s="67"/>
      <c r="H16" s="74" t="str">
        <f t="shared" si="3"/>
        <v/>
      </c>
      <c r="I16" s="74">
        <f t="shared" si="4"/>
        <v>3</v>
      </c>
      <c r="J16" s="74" t="str">
        <f t="shared" si="5"/>
        <v/>
      </c>
      <c r="K16" s="74" t="str">
        <f t="shared" si="6"/>
        <v/>
      </c>
      <c r="L16" s="74" t="str">
        <f t="shared" si="7"/>
        <v/>
      </c>
      <c r="M16" s="74" t="str">
        <f t="shared" si="8"/>
        <v/>
      </c>
      <c r="N16" s="74" t="str">
        <f t="shared" si="9"/>
        <v/>
      </c>
      <c r="O16" s="74" t="str">
        <f t="shared" si="10"/>
        <v/>
      </c>
      <c r="P16" s="67"/>
      <c r="Q16" s="56">
        <f t="shared" si="11"/>
        <v>65</v>
      </c>
      <c r="R16" s="74" t="str">
        <f t="shared" si="12"/>
        <v/>
      </c>
      <c r="S16" s="74" t="str">
        <f t="shared" si="13"/>
        <v/>
      </c>
      <c r="T16" s="74" t="str">
        <f t="shared" si="14"/>
        <v/>
      </c>
      <c r="U16" s="74" t="str">
        <f t="shared" si="15"/>
        <v/>
      </c>
      <c r="V16" s="74" t="str">
        <f t="shared" si="16"/>
        <v/>
      </c>
      <c r="W16" s="74" t="str">
        <f t="shared" si="17"/>
        <v/>
      </c>
      <c r="X16" s="74" t="str">
        <f t="shared" si="18"/>
        <v/>
      </c>
      <c r="Y16" s="60" t="str">
        <f t="shared" si="19"/>
        <v/>
      </c>
      <c r="Z16" s="67"/>
      <c r="AA16" s="60"/>
      <c r="AB16" s="60">
        <f t="shared" si="20"/>
        <v>0</v>
      </c>
      <c r="AC16" s="60">
        <f t="shared" si="21"/>
        <v>0</v>
      </c>
      <c r="AD16" s="60">
        <f t="shared" si="22"/>
        <v>0</v>
      </c>
      <c r="AE16" s="67"/>
      <c r="AF16" s="60">
        <v>3</v>
      </c>
      <c r="AG16" s="60">
        <f t="shared" si="23"/>
        <v>60</v>
      </c>
      <c r="AH16" s="60">
        <f t="shared" si="24"/>
        <v>5</v>
      </c>
      <c r="AI16" s="60">
        <f t="shared" si="25"/>
        <v>65</v>
      </c>
      <c r="AJ16" s="67"/>
      <c r="AK16" s="60"/>
      <c r="AL16" s="60">
        <f t="shared" si="26"/>
        <v>0</v>
      </c>
      <c r="AM16" s="60">
        <f t="shared" si="27"/>
        <v>0</v>
      </c>
      <c r="AN16" s="60">
        <f t="shared" si="28"/>
        <v>0</v>
      </c>
      <c r="AO16" s="67"/>
      <c r="AP16" s="60"/>
      <c r="AQ16" s="60">
        <f t="shared" si="29"/>
        <v>0</v>
      </c>
      <c r="AR16" s="60">
        <f t="shared" si="30"/>
        <v>0</v>
      </c>
      <c r="AS16" s="60">
        <f t="shared" si="31"/>
        <v>0</v>
      </c>
      <c r="AT16" s="67"/>
      <c r="AU16" s="60"/>
      <c r="AV16" s="60">
        <f t="shared" si="32"/>
        <v>0</v>
      </c>
      <c r="AW16" s="60">
        <f t="shared" si="33"/>
        <v>0</v>
      </c>
      <c r="AX16" s="60">
        <f t="shared" si="34"/>
        <v>0</v>
      </c>
      <c r="AY16" s="67"/>
      <c r="AZ16" s="60"/>
      <c r="BA16" s="60">
        <f t="shared" si="35"/>
        <v>0</v>
      </c>
      <c r="BB16" s="60">
        <f t="shared" si="36"/>
        <v>0</v>
      </c>
      <c r="BC16" s="60">
        <f t="shared" si="37"/>
        <v>0</v>
      </c>
      <c r="BD16" s="67"/>
      <c r="BE16" s="68"/>
      <c r="BF16" s="60">
        <f t="shared" si="38"/>
        <v>0</v>
      </c>
      <c r="BG16" s="60">
        <f t="shared" si="39"/>
        <v>0</v>
      </c>
      <c r="BH16" s="60">
        <f t="shared" si="40"/>
        <v>0</v>
      </c>
      <c r="BI16" s="67"/>
      <c r="BJ16" s="60"/>
      <c r="BK16" s="60">
        <f t="shared" si="41"/>
        <v>0</v>
      </c>
      <c r="BL16" s="60">
        <f t="shared" si="42"/>
        <v>0</v>
      </c>
      <c r="BM16" s="60">
        <f t="shared" si="43"/>
        <v>0</v>
      </c>
      <c r="BN16" s="67"/>
      <c r="BO16" s="60">
        <v>11</v>
      </c>
      <c r="BP16" s="60">
        <v>24</v>
      </c>
      <c r="BQ16" s="60">
        <f t="shared" si="51"/>
        <v>0</v>
      </c>
      <c r="BR16" s="60">
        <f t="shared" si="44"/>
        <v>0</v>
      </c>
      <c r="BS16" s="60">
        <f t="shared" si="45"/>
        <v>0</v>
      </c>
      <c r="BT16" s="60">
        <f t="shared" si="46"/>
        <v>0</v>
      </c>
      <c r="BU16" s="60">
        <f t="shared" si="47"/>
        <v>0</v>
      </c>
      <c r="BV16" s="60">
        <f t="shared" si="48"/>
        <v>0</v>
      </c>
      <c r="BW16" s="60">
        <f t="shared" si="49"/>
        <v>0</v>
      </c>
      <c r="BX16" s="60">
        <f t="shared" si="50"/>
        <v>1</v>
      </c>
    </row>
    <row r="17" spans="1:76" s="66" customFormat="1" ht="15" x14ac:dyDescent="0.25">
      <c r="A17" s="56">
        <f t="shared" si="0"/>
        <v>11</v>
      </c>
      <c r="B17" s="98" t="s">
        <v>13</v>
      </c>
      <c r="C17" s="98" t="s">
        <v>1051</v>
      </c>
      <c r="D17" s="101" t="s">
        <v>828</v>
      </c>
      <c r="E17" s="56">
        <f t="shared" si="1"/>
        <v>65</v>
      </c>
      <c r="F17" s="56">
        <f t="shared" si="2"/>
        <v>1</v>
      </c>
      <c r="G17" s="67"/>
      <c r="H17" s="74" t="str">
        <f t="shared" si="3"/>
        <v/>
      </c>
      <c r="I17" s="60" t="str">
        <f t="shared" si="4"/>
        <v/>
      </c>
      <c r="J17" s="60">
        <f t="shared" si="5"/>
        <v>3</v>
      </c>
      <c r="K17" s="60" t="str">
        <f t="shared" si="6"/>
        <v/>
      </c>
      <c r="L17" s="60" t="str">
        <f t="shared" si="7"/>
        <v/>
      </c>
      <c r="M17" s="74" t="str">
        <f t="shared" si="8"/>
        <v/>
      </c>
      <c r="N17" s="74" t="str">
        <f t="shared" si="9"/>
        <v/>
      </c>
      <c r="O17" s="74" t="str">
        <f t="shared" si="10"/>
        <v/>
      </c>
      <c r="P17" s="67"/>
      <c r="Q17" s="56">
        <f t="shared" si="11"/>
        <v>65</v>
      </c>
      <c r="R17" s="60" t="str">
        <f t="shared" si="12"/>
        <v/>
      </c>
      <c r="S17" s="60" t="str">
        <f t="shared" si="13"/>
        <v/>
      </c>
      <c r="T17" s="60" t="str">
        <f t="shared" si="14"/>
        <v/>
      </c>
      <c r="U17" s="60" t="str">
        <f t="shared" si="15"/>
        <v/>
      </c>
      <c r="V17" s="60" t="str">
        <f t="shared" si="16"/>
        <v/>
      </c>
      <c r="W17" s="60" t="str">
        <f t="shared" si="17"/>
        <v/>
      </c>
      <c r="X17" s="60" t="str">
        <f t="shared" si="18"/>
        <v/>
      </c>
      <c r="Y17" s="60" t="str">
        <f t="shared" si="19"/>
        <v/>
      </c>
      <c r="Z17" s="67"/>
      <c r="AA17" s="60"/>
      <c r="AB17" s="60">
        <f t="shared" si="20"/>
        <v>0</v>
      </c>
      <c r="AC17" s="60">
        <f t="shared" si="21"/>
        <v>0</v>
      </c>
      <c r="AD17" s="60">
        <f t="shared" si="22"/>
        <v>0</v>
      </c>
      <c r="AE17" s="67"/>
      <c r="AF17" s="97"/>
      <c r="AG17" s="60">
        <f t="shared" si="23"/>
        <v>0</v>
      </c>
      <c r="AH17" s="60">
        <f t="shared" si="24"/>
        <v>0</v>
      </c>
      <c r="AI17" s="60">
        <f t="shared" si="25"/>
        <v>0</v>
      </c>
      <c r="AJ17" s="67"/>
      <c r="AK17" s="60">
        <v>3</v>
      </c>
      <c r="AL17" s="60">
        <f t="shared" si="26"/>
        <v>60</v>
      </c>
      <c r="AM17" s="60">
        <f t="shared" si="27"/>
        <v>5</v>
      </c>
      <c r="AN17" s="60">
        <f t="shared" si="28"/>
        <v>65</v>
      </c>
      <c r="AO17" s="67"/>
      <c r="AP17" s="88"/>
      <c r="AQ17" s="60">
        <f t="shared" si="29"/>
        <v>0</v>
      </c>
      <c r="AR17" s="60">
        <f t="shared" si="30"/>
        <v>0</v>
      </c>
      <c r="AS17" s="60">
        <f t="shared" si="31"/>
        <v>0</v>
      </c>
      <c r="AT17" s="67"/>
      <c r="AU17" s="60"/>
      <c r="AV17" s="60">
        <f t="shared" si="32"/>
        <v>0</v>
      </c>
      <c r="AW17" s="60">
        <f t="shared" si="33"/>
        <v>0</v>
      </c>
      <c r="AX17" s="60">
        <f t="shared" si="34"/>
        <v>0</v>
      </c>
      <c r="AY17" s="67"/>
      <c r="AZ17" s="60"/>
      <c r="BA17" s="60">
        <f t="shared" si="35"/>
        <v>0</v>
      </c>
      <c r="BB17" s="60">
        <f t="shared" si="36"/>
        <v>0</v>
      </c>
      <c r="BC17" s="60">
        <f t="shared" si="37"/>
        <v>0</v>
      </c>
      <c r="BD17" s="67"/>
      <c r="BE17" s="60"/>
      <c r="BF17" s="60">
        <f t="shared" si="38"/>
        <v>0</v>
      </c>
      <c r="BG17" s="60">
        <f t="shared" si="39"/>
        <v>0</v>
      </c>
      <c r="BH17" s="60">
        <f t="shared" si="40"/>
        <v>0</v>
      </c>
      <c r="BI17" s="67"/>
      <c r="BJ17" s="60"/>
      <c r="BK17" s="60">
        <f t="shared" si="41"/>
        <v>0</v>
      </c>
      <c r="BL17" s="60">
        <f t="shared" si="42"/>
        <v>0</v>
      </c>
      <c r="BM17" s="60">
        <f t="shared" si="43"/>
        <v>0</v>
      </c>
      <c r="BN17" s="67"/>
      <c r="BO17" s="60">
        <v>12</v>
      </c>
      <c r="BP17" s="60">
        <v>22</v>
      </c>
      <c r="BQ17" s="60">
        <f t="shared" si="51"/>
        <v>0</v>
      </c>
      <c r="BR17" s="60">
        <f t="shared" si="44"/>
        <v>0</v>
      </c>
      <c r="BS17" s="60">
        <f t="shared" si="45"/>
        <v>0</v>
      </c>
      <c r="BT17" s="60">
        <f t="shared" si="46"/>
        <v>0</v>
      </c>
      <c r="BU17" s="60">
        <f t="shared" si="47"/>
        <v>0</v>
      </c>
      <c r="BV17" s="60">
        <f t="shared" si="48"/>
        <v>0</v>
      </c>
      <c r="BW17" s="60">
        <f t="shared" si="49"/>
        <v>0</v>
      </c>
      <c r="BX17" s="60">
        <f t="shared" si="50"/>
        <v>1</v>
      </c>
    </row>
    <row r="18" spans="1:76" s="66" customFormat="1" ht="15" x14ac:dyDescent="0.25">
      <c r="A18" s="56">
        <f t="shared" si="0"/>
        <v>13</v>
      </c>
      <c r="B18" s="98" t="s">
        <v>899</v>
      </c>
      <c r="C18" s="98" t="s">
        <v>1031</v>
      </c>
      <c r="D18" s="101" t="s">
        <v>11</v>
      </c>
      <c r="E18" s="56">
        <f t="shared" si="1"/>
        <v>56</v>
      </c>
      <c r="F18" s="56">
        <f t="shared" si="2"/>
        <v>2</v>
      </c>
      <c r="G18" s="67"/>
      <c r="H18" s="74" t="str">
        <f t="shared" si="3"/>
        <v/>
      </c>
      <c r="I18" s="74" t="str">
        <f t="shared" si="4"/>
        <v/>
      </c>
      <c r="J18" s="74">
        <f t="shared" si="5"/>
        <v>12</v>
      </c>
      <c r="K18" s="74">
        <f t="shared" si="6"/>
        <v>11</v>
      </c>
      <c r="L18" s="74" t="str">
        <f t="shared" si="7"/>
        <v/>
      </c>
      <c r="M18" s="74" t="str">
        <f t="shared" si="8"/>
        <v/>
      </c>
      <c r="N18" s="74" t="str">
        <f t="shared" si="9"/>
        <v/>
      </c>
      <c r="O18" s="74" t="str">
        <f t="shared" si="10"/>
        <v/>
      </c>
      <c r="P18" s="67"/>
      <c r="Q18" s="56">
        <f t="shared" si="11"/>
        <v>56</v>
      </c>
      <c r="R18" s="74" t="str">
        <f t="shared" si="12"/>
        <v/>
      </c>
      <c r="S18" s="74" t="str">
        <f t="shared" si="13"/>
        <v/>
      </c>
      <c r="T18" s="74" t="str">
        <f t="shared" si="14"/>
        <v/>
      </c>
      <c r="U18" s="74" t="str">
        <f t="shared" si="15"/>
        <v/>
      </c>
      <c r="V18" s="74" t="str">
        <f t="shared" si="16"/>
        <v/>
      </c>
      <c r="W18" s="74" t="str">
        <f t="shared" si="17"/>
        <v/>
      </c>
      <c r="X18" s="74" t="str">
        <f t="shared" si="18"/>
        <v/>
      </c>
      <c r="Y18" s="60" t="str">
        <f t="shared" si="19"/>
        <v/>
      </c>
      <c r="Z18" s="67"/>
      <c r="AA18" s="97"/>
      <c r="AB18" s="60">
        <f t="shared" si="20"/>
        <v>0</v>
      </c>
      <c r="AC18" s="60">
        <f t="shared" si="21"/>
        <v>0</v>
      </c>
      <c r="AD18" s="60">
        <f t="shared" si="22"/>
        <v>0</v>
      </c>
      <c r="AE18" s="67"/>
      <c r="AF18" s="97"/>
      <c r="AG18" s="60">
        <f t="shared" si="23"/>
        <v>0</v>
      </c>
      <c r="AH18" s="60">
        <f t="shared" si="24"/>
        <v>0</v>
      </c>
      <c r="AI18" s="60">
        <f t="shared" si="25"/>
        <v>0</v>
      </c>
      <c r="AJ18" s="67"/>
      <c r="AK18" s="60">
        <v>12</v>
      </c>
      <c r="AL18" s="60">
        <f t="shared" si="26"/>
        <v>22</v>
      </c>
      <c r="AM18" s="60">
        <f t="shared" si="27"/>
        <v>5</v>
      </c>
      <c r="AN18" s="60">
        <f t="shared" si="28"/>
        <v>27</v>
      </c>
      <c r="AO18" s="67"/>
      <c r="AP18" s="60">
        <v>11</v>
      </c>
      <c r="AQ18" s="60">
        <f t="shared" si="29"/>
        <v>24</v>
      </c>
      <c r="AR18" s="60">
        <f t="shared" si="30"/>
        <v>5</v>
      </c>
      <c r="AS18" s="60">
        <f t="shared" si="31"/>
        <v>29</v>
      </c>
      <c r="AT18" s="67"/>
      <c r="AU18" s="60"/>
      <c r="AV18" s="60">
        <f t="shared" si="32"/>
        <v>0</v>
      </c>
      <c r="AW18" s="60">
        <f t="shared" si="33"/>
        <v>0</v>
      </c>
      <c r="AX18" s="60">
        <f t="shared" si="34"/>
        <v>0</v>
      </c>
      <c r="AY18" s="67"/>
      <c r="AZ18" s="60"/>
      <c r="BA18" s="60">
        <f t="shared" si="35"/>
        <v>0</v>
      </c>
      <c r="BB18" s="60">
        <f t="shared" si="36"/>
        <v>0</v>
      </c>
      <c r="BC18" s="60">
        <f t="shared" si="37"/>
        <v>0</v>
      </c>
      <c r="BD18" s="67"/>
      <c r="BE18" s="68"/>
      <c r="BF18" s="60">
        <f t="shared" si="38"/>
        <v>0</v>
      </c>
      <c r="BG18" s="60">
        <f t="shared" si="39"/>
        <v>0</v>
      </c>
      <c r="BH18" s="60">
        <f t="shared" si="40"/>
        <v>0</v>
      </c>
      <c r="BI18" s="67"/>
      <c r="BJ18" s="60"/>
      <c r="BK18" s="60">
        <f t="shared" si="41"/>
        <v>0</v>
      </c>
      <c r="BL18" s="60">
        <f t="shared" si="42"/>
        <v>0</v>
      </c>
      <c r="BM18" s="60">
        <f t="shared" si="43"/>
        <v>0</v>
      </c>
      <c r="BN18" s="67"/>
      <c r="BO18" s="60">
        <v>13</v>
      </c>
      <c r="BP18" s="60">
        <v>20</v>
      </c>
      <c r="BQ18" s="60">
        <f t="shared" si="51"/>
        <v>0</v>
      </c>
      <c r="BR18" s="60">
        <f>IF($F17=7,1,0)</f>
        <v>0</v>
      </c>
      <c r="BS18" s="60">
        <f>IF($F17=6,1,0)</f>
        <v>0</v>
      </c>
      <c r="BT18" s="60">
        <f>IF($F17=5,1,0)</f>
        <v>0</v>
      </c>
      <c r="BU18" s="60">
        <f>IF($F17=4,1,0)</f>
        <v>0</v>
      </c>
      <c r="BV18" s="60">
        <f>IF($F17=3,1,0)</f>
        <v>0</v>
      </c>
      <c r="BW18" s="60">
        <f>IF($F17=2,1,0)</f>
        <v>0</v>
      </c>
      <c r="BX18" s="60">
        <f>IF($F17=1,1,0)</f>
        <v>1</v>
      </c>
    </row>
    <row r="19" spans="1:76" s="66" customFormat="1" ht="15" x14ac:dyDescent="0.25">
      <c r="A19" s="56">
        <f t="shared" si="0"/>
        <v>13</v>
      </c>
      <c r="B19" s="98" t="s">
        <v>1032</v>
      </c>
      <c r="C19" s="98" t="s">
        <v>1033</v>
      </c>
      <c r="D19" s="101" t="s">
        <v>11</v>
      </c>
      <c r="E19" s="56">
        <f t="shared" si="1"/>
        <v>56</v>
      </c>
      <c r="F19" s="56">
        <f t="shared" si="2"/>
        <v>2</v>
      </c>
      <c r="G19" s="67"/>
      <c r="H19" s="74" t="str">
        <f t="shared" si="3"/>
        <v/>
      </c>
      <c r="I19" s="60" t="str">
        <f t="shared" si="4"/>
        <v/>
      </c>
      <c r="J19" s="60">
        <f t="shared" si="5"/>
        <v>13</v>
      </c>
      <c r="K19" s="60">
        <f t="shared" si="6"/>
        <v>10</v>
      </c>
      <c r="L19" s="60" t="str">
        <f t="shared" si="7"/>
        <v/>
      </c>
      <c r="M19" s="74" t="str">
        <f t="shared" si="8"/>
        <v/>
      </c>
      <c r="N19" s="74" t="str">
        <f t="shared" si="9"/>
        <v/>
      </c>
      <c r="O19" s="74" t="str">
        <f t="shared" si="10"/>
        <v/>
      </c>
      <c r="P19" s="67"/>
      <c r="Q19" s="56">
        <f t="shared" si="11"/>
        <v>56</v>
      </c>
      <c r="R19" s="74" t="str">
        <f t="shared" si="12"/>
        <v/>
      </c>
      <c r="S19" s="74" t="str">
        <f t="shared" si="13"/>
        <v/>
      </c>
      <c r="T19" s="74" t="str">
        <f t="shared" si="14"/>
        <v/>
      </c>
      <c r="U19" s="74" t="str">
        <f t="shared" si="15"/>
        <v/>
      </c>
      <c r="V19" s="74" t="str">
        <f t="shared" si="16"/>
        <v/>
      </c>
      <c r="W19" s="60" t="str">
        <f t="shared" si="17"/>
        <v/>
      </c>
      <c r="X19" s="60" t="str">
        <f t="shared" si="18"/>
        <v/>
      </c>
      <c r="Y19" s="60" t="str">
        <f t="shared" si="19"/>
        <v/>
      </c>
      <c r="Z19" s="67"/>
      <c r="AA19" s="60"/>
      <c r="AB19" s="60">
        <f t="shared" si="20"/>
        <v>0</v>
      </c>
      <c r="AC19" s="60">
        <f t="shared" si="21"/>
        <v>0</v>
      </c>
      <c r="AD19" s="60">
        <f t="shared" si="22"/>
        <v>0</v>
      </c>
      <c r="AE19" s="67"/>
      <c r="AF19" s="97"/>
      <c r="AG19" s="60">
        <f t="shared" si="23"/>
        <v>0</v>
      </c>
      <c r="AH19" s="60">
        <f t="shared" si="24"/>
        <v>0</v>
      </c>
      <c r="AI19" s="60">
        <f t="shared" si="25"/>
        <v>0</v>
      </c>
      <c r="AJ19" s="67"/>
      <c r="AK19" s="60">
        <v>13</v>
      </c>
      <c r="AL19" s="60">
        <f t="shared" si="26"/>
        <v>20</v>
      </c>
      <c r="AM19" s="60">
        <f t="shared" si="27"/>
        <v>5</v>
      </c>
      <c r="AN19" s="60">
        <f t="shared" si="28"/>
        <v>25</v>
      </c>
      <c r="AO19" s="67"/>
      <c r="AP19" s="60">
        <v>10</v>
      </c>
      <c r="AQ19" s="60">
        <f t="shared" si="29"/>
        <v>26</v>
      </c>
      <c r="AR19" s="60">
        <f t="shared" si="30"/>
        <v>5</v>
      </c>
      <c r="AS19" s="60">
        <f t="shared" si="31"/>
        <v>31</v>
      </c>
      <c r="AT19" s="67"/>
      <c r="AU19" s="60"/>
      <c r="AV19" s="60">
        <f t="shared" si="32"/>
        <v>0</v>
      </c>
      <c r="AW19" s="60">
        <f t="shared" si="33"/>
        <v>0</v>
      </c>
      <c r="AX19" s="60">
        <f t="shared" si="34"/>
        <v>0</v>
      </c>
      <c r="AY19" s="67"/>
      <c r="AZ19" s="60"/>
      <c r="BA19" s="60">
        <f t="shared" si="35"/>
        <v>0</v>
      </c>
      <c r="BB19" s="60">
        <f t="shared" si="36"/>
        <v>0</v>
      </c>
      <c r="BC19" s="60">
        <f t="shared" si="37"/>
        <v>0</v>
      </c>
      <c r="BD19" s="67"/>
      <c r="BE19" s="60"/>
      <c r="BF19" s="60">
        <f t="shared" si="38"/>
        <v>0</v>
      </c>
      <c r="BG19" s="60">
        <f t="shared" si="39"/>
        <v>0</v>
      </c>
      <c r="BH19" s="60">
        <f t="shared" si="40"/>
        <v>0</v>
      </c>
      <c r="BI19" s="67"/>
      <c r="BJ19" s="60"/>
      <c r="BK19" s="60">
        <f t="shared" si="41"/>
        <v>0</v>
      </c>
      <c r="BL19" s="60">
        <f t="shared" si="42"/>
        <v>0</v>
      </c>
      <c r="BM19" s="60">
        <f t="shared" si="43"/>
        <v>0</v>
      </c>
      <c r="BN19" s="67"/>
      <c r="BO19" s="60">
        <v>14</v>
      </c>
      <c r="BP19" s="60">
        <v>18</v>
      </c>
      <c r="BQ19" s="60">
        <f t="shared" si="51"/>
        <v>0</v>
      </c>
      <c r="BR19" s="60">
        <f>IF($F18=7,1,0)</f>
        <v>0</v>
      </c>
      <c r="BS19" s="60">
        <f>IF($F18=6,1,0)</f>
        <v>0</v>
      </c>
      <c r="BT19" s="60">
        <f>IF($F18=5,1,0)</f>
        <v>0</v>
      </c>
      <c r="BU19" s="60">
        <f>IF($F18=4,1,0)</f>
        <v>0</v>
      </c>
      <c r="BV19" s="60">
        <f>IF($F18=3,1,0)</f>
        <v>0</v>
      </c>
      <c r="BW19" s="60">
        <f>IF($F18=2,1,0)</f>
        <v>1</v>
      </c>
      <c r="BX19" s="60">
        <f>IF($F18=1,1,0)</f>
        <v>0</v>
      </c>
    </row>
    <row r="20" spans="1:76" s="66" customFormat="1" ht="15" x14ac:dyDescent="0.25">
      <c r="A20" s="56">
        <f t="shared" si="0"/>
        <v>15</v>
      </c>
      <c r="B20" s="101" t="s">
        <v>993</v>
      </c>
      <c r="C20" s="101" t="s">
        <v>994</v>
      </c>
      <c r="D20" s="101" t="s">
        <v>828</v>
      </c>
      <c r="E20" s="56">
        <f t="shared" si="1"/>
        <v>55</v>
      </c>
      <c r="F20" s="56">
        <f t="shared" si="2"/>
        <v>2</v>
      </c>
      <c r="G20" s="67"/>
      <c r="H20" s="74">
        <f t="shared" si="3"/>
        <v>5</v>
      </c>
      <c r="I20" s="74" t="str">
        <f t="shared" si="4"/>
        <v>dsq</v>
      </c>
      <c r="J20" s="74" t="str">
        <f t="shared" si="5"/>
        <v/>
      </c>
      <c r="K20" s="74" t="str">
        <f t="shared" si="6"/>
        <v/>
      </c>
      <c r="L20" s="74" t="str">
        <f t="shared" si="7"/>
        <v/>
      </c>
      <c r="M20" s="74" t="str">
        <f t="shared" si="8"/>
        <v/>
      </c>
      <c r="N20" s="74" t="str">
        <f t="shared" si="9"/>
        <v/>
      </c>
      <c r="O20" s="74" t="str">
        <f t="shared" si="10"/>
        <v/>
      </c>
      <c r="P20" s="67"/>
      <c r="Q20" s="56">
        <f t="shared" si="11"/>
        <v>55</v>
      </c>
      <c r="R20" s="74" t="str">
        <f t="shared" si="12"/>
        <v/>
      </c>
      <c r="S20" s="74" t="str">
        <f t="shared" si="13"/>
        <v/>
      </c>
      <c r="T20" s="74" t="str">
        <f t="shared" si="14"/>
        <v/>
      </c>
      <c r="U20" s="74" t="str">
        <f t="shared" si="15"/>
        <v/>
      </c>
      <c r="V20" s="74" t="str">
        <f t="shared" si="16"/>
        <v/>
      </c>
      <c r="W20" s="74" t="str">
        <f t="shared" si="17"/>
        <v/>
      </c>
      <c r="X20" s="74" t="str">
        <f t="shared" si="18"/>
        <v/>
      </c>
      <c r="Y20" s="60" t="str">
        <f t="shared" si="19"/>
        <v/>
      </c>
      <c r="Z20" s="67"/>
      <c r="AA20" s="97">
        <v>5</v>
      </c>
      <c r="AB20" s="60">
        <f t="shared" si="20"/>
        <v>45</v>
      </c>
      <c r="AC20" s="60">
        <f t="shared" si="21"/>
        <v>5</v>
      </c>
      <c r="AD20" s="60">
        <f t="shared" si="22"/>
        <v>50</v>
      </c>
      <c r="AE20" s="67"/>
      <c r="AF20" s="97" t="s">
        <v>913</v>
      </c>
      <c r="AG20" s="60">
        <f t="shared" si="23"/>
        <v>0</v>
      </c>
      <c r="AH20" s="60">
        <f t="shared" si="24"/>
        <v>5</v>
      </c>
      <c r="AI20" s="60">
        <f t="shared" si="25"/>
        <v>5</v>
      </c>
      <c r="AJ20" s="67"/>
      <c r="AK20" s="60"/>
      <c r="AL20" s="60">
        <f t="shared" si="26"/>
        <v>0</v>
      </c>
      <c r="AM20" s="60">
        <f t="shared" si="27"/>
        <v>0</v>
      </c>
      <c r="AN20" s="60">
        <f t="shared" si="28"/>
        <v>0</v>
      </c>
      <c r="AO20" s="67"/>
      <c r="AP20" s="60"/>
      <c r="AQ20" s="60">
        <f t="shared" si="29"/>
        <v>0</v>
      </c>
      <c r="AR20" s="60">
        <f t="shared" si="30"/>
        <v>0</v>
      </c>
      <c r="AS20" s="60">
        <f t="shared" si="31"/>
        <v>0</v>
      </c>
      <c r="AT20" s="67"/>
      <c r="AU20" s="60"/>
      <c r="AV20" s="60">
        <f t="shared" si="32"/>
        <v>0</v>
      </c>
      <c r="AW20" s="60">
        <f t="shared" si="33"/>
        <v>0</v>
      </c>
      <c r="AX20" s="60">
        <f t="shared" si="34"/>
        <v>0</v>
      </c>
      <c r="AY20" s="67"/>
      <c r="AZ20" s="60"/>
      <c r="BA20" s="60">
        <f t="shared" si="35"/>
        <v>0</v>
      </c>
      <c r="BB20" s="60">
        <f t="shared" si="36"/>
        <v>0</v>
      </c>
      <c r="BC20" s="60">
        <f t="shared" si="37"/>
        <v>0</v>
      </c>
      <c r="BD20" s="67"/>
      <c r="BE20" s="60"/>
      <c r="BF20" s="60">
        <f t="shared" si="38"/>
        <v>0</v>
      </c>
      <c r="BG20" s="60">
        <f t="shared" si="39"/>
        <v>0</v>
      </c>
      <c r="BH20" s="60">
        <f t="shared" si="40"/>
        <v>0</v>
      </c>
      <c r="BI20" s="67"/>
      <c r="BJ20" s="60"/>
      <c r="BK20" s="60">
        <f t="shared" si="41"/>
        <v>0</v>
      </c>
      <c r="BL20" s="60">
        <f t="shared" si="42"/>
        <v>0</v>
      </c>
      <c r="BM20" s="60">
        <f t="shared" si="43"/>
        <v>0</v>
      </c>
      <c r="BN20" s="67"/>
      <c r="BO20" s="60">
        <v>15</v>
      </c>
      <c r="BP20" s="60">
        <v>16</v>
      </c>
      <c r="BQ20" s="60">
        <f t="shared" si="51"/>
        <v>0</v>
      </c>
      <c r="BR20" s="60">
        <f>IF($F19=7,1,0)</f>
        <v>0</v>
      </c>
      <c r="BS20" s="60">
        <f>IF($F19=6,1,0)</f>
        <v>0</v>
      </c>
      <c r="BT20" s="60">
        <f>IF($F19=5,1,0)</f>
        <v>0</v>
      </c>
      <c r="BU20" s="60">
        <f>IF($F19=4,1,0)</f>
        <v>0</v>
      </c>
      <c r="BV20" s="60">
        <f>IF($F19=3,1,0)</f>
        <v>0</v>
      </c>
      <c r="BW20" s="60">
        <f>IF($F19=2,1,0)</f>
        <v>1</v>
      </c>
      <c r="BX20" s="60">
        <f>IF($F19=1,1,0)</f>
        <v>0</v>
      </c>
    </row>
    <row r="21" spans="1:76" s="66" customFormat="1" ht="15" x14ac:dyDescent="0.25">
      <c r="A21" s="56">
        <f t="shared" si="0"/>
        <v>16</v>
      </c>
      <c r="B21" s="98" t="s">
        <v>666</v>
      </c>
      <c r="C21" s="98" t="s">
        <v>1026</v>
      </c>
      <c r="D21" s="98" t="s">
        <v>249</v>
      </c>
      <c r="E21" s="56">
        <f t="shared" si="1"/>
        <v>48</v>
      </c>
      <c r="F21" s="56">
        <f t="shared" si="2"/>
        <v>2</v>
      </c>
      <c r="G21" s="67"/>
      <c r="H21" s="60" t="str">
        <f t="shared" si="3"/>
        <v/>
      </c>
      <c r="I21" s="60" t="str">
        <f t="shared" si="4"/>
        <v/>
      </c>
      <c r="J21" s="60">
        <f t="shared" si="5"/>
        <v>15</v>
      </c>
      <c r="K21" s="60">
        <f t="shared" si="6"/>
        <v>12</v>
      </c>
      <c r="L21" s="60" t="str">
        <f t="shared" si="7"/>
        <v/>
      </c>
      <c r="M21" s="74" t="str">
        <f t="shared" si="8"/>
        <v/>
      </c>
      <c r="N21" s="74" t="str">
        <f t="shared" si="9"/>
        <v/>
      </c>
      <c r="O21" s="74" t="str">
        <f t="shared" si="10"/>
        <v/>
      </c>
      <c r="P21" s="67"/>
      <c r="Q21" s="56">
        <f t="shared" si="11"/>
        <v>48</v>
      </c>
      <c r="R21" s="60" t="str">
        <f t="shared" si="12"/>
        <v/>
      </c>
      <c r="S21" s="60" t="str">
        <f t="shared" si="13"/>
        <v/>
      </c>
      <c r="T21" s="60" t="str">
        <f t="shared" si="14"/>
        <v/>
      </c>
      <c r="U21" s="60" t="str">
        <f t="shared" si="15"/>
        <v/>
      </c>
      <c r="V21" s="60" t="str">
        <f t="shared" si="16"/>
        <v/>
      </c>
      <c r="W21" s="60" t="str">
        <f t="shared" si="17"/>
        <v/>
      </c>
      <c r="X21" s="60" t="str">
        <f t="shared" si="18"/>
        <v/>
      </c>
      <c r="Y21" s="60" t="str">
        <f t="shared" si="19"/>
        <v/>
      </c>
      <c r="Z21" s="67"/>
      <c r="AA21" s="60"/>
      <c r="AB21" s="60">
        <f t="shared" si="20"/>
        <v>0</v>
      </c>
      <c r="AC21" s="60">
        <f t="shared" si="21"/>
        <v>0</v>
      </c>
      <c r="AD21" s="60">
        <f t="shared" si="22"/>
        <v>0</v>
      </c>
      <c r="AE21" s="67"/>
      <c r="AF21" s="60"/>
      <c r="AG21" s="60">
        <f t="shared" si="23"/>
        <v>0</v>
      </c>
      <c r="AH21" s="60">
        <f t="shared" si="24"/>
        <v>0</v>
      </c>
      <c r="AI21" s="60">
        <f t="shared" si="25"/>
        <v>0</v>
      </c>
      <c r="AJ21" s="67"/>
      <c r="AK21" s="60">
        <v>15</v>
      </c>
      <c r="AL21" s="60">
        <f t="shared" si="26"/>
        <v>16</v>
      </c>
      <c r="AM21" s="60">
        <f t="shared" si="27"/>
        <v>5</v>
      </c>
      <c r="AN21" s="60">
        <f t="shared" si="28"/>
        <v>21</v>
      </c>
      <c r="AO21" s="67"/>
      <c r="AP21" s="60">
        <v>12</v>
      </c>
      <c r="AQ21" s="60">
        <f t="shared" si="29"/>
        <v>22</v>
      </c>
      <c r="AR21" s="60">
        <f t="shared" si="30"/>
        <v>5</v>
      </c>
      <c r="AS21" s="60">
        <f t="shared" si="31"/>
        <v>27</v>
      </c>
      <c r="AT21" s="67"/>
      <c r="AU21" s="60"/>
      <c r="AV21" s="60">
        <f t="shared" si="32"/>
        <v>0</v>
      </c>
      <c r="AW21" s="60">
        <f t="shared" si="33"/>
        <v>0</v>
      </c>
      <c r="AX21" s="60">
        <f t="shared" si="34"/>
        <v>0</v>
      </c>
      <c r="AY21" s="67"/>
      <c r="AZ21" s="60"/>
      <c r="BA21" s="60">
        <f t="shared" si="35"/>
        <v>0</v>
      </c>
      <c r="BB21" s="60">
        <f t="shared" si="36"/>
        <v>0</v>
      </c>
      <c r="BC21" s="60">
        <f t="shared" si="37"/>
        <v>0</v>
      </c>
      <c r="BD21" s="67"/>
      <c r="BE21" s="60"/>
      <c r="BF21" s="60">
        <f t="shared" si="38"/>
        <v>0</v>
      </c>
      <c r="BG21" s="60">
        <f t="shared" si="39"/>
        <v>0</v>
      </c>
      <c r="BH21" s="60">
        <f t="shared" si="40"/>
        <v>0</v>
      </c>
      <c r="BI21" s="67"/>
      <c r="BJ21" s="60"/>
      <c r="BK21" s="60">
        <f t="shared" si="41"/>
        <v>0</v>
      </c>
      <c r="BL21" s="60">
        <f t="shared" si="42"/>
        <v>0</v>
      </c>
      <c r="BM21" s="60">
        <f t="shared" si="43"/>
        <v>0</v>
      </c>
      <c r="BN21" s="67"/>
      <c r="BO21" s="60">
        <v>16</v>
      </c>
      <c r="BP21" s="60">
        <v>15</v>
      </c>
      <c r="BQ21" s="60">
        <f t="shared" si="51"/>
        <v>0</v>
      </c>
      <c r="BR21" s="60">
        <f t="shared" ref="BR21:BR27" si="52">IF($F19=7,1,0)</f>
        <v>0</v>
      </c>
      <c r="BS21" s="60">
        <f t="shared" ref="BS21:BS27" si="53">IF($F19=6,1,0)</f>
        <v>0</v>
      </c>
      <c r="BT21" s="60">
        <f t="shared" ref="BT21:BT27" si="54">IF($F19=5,1,0)</f>
        <v>0</v>
      </c>
      <c r="BU21" s="60">
        <f t="shared" ref="BU21:BU27" si="55">IF($F19=4,1,0)</f>
        <v>0</v>
      </c>
      <c r="BV21" s="60">
        <f t="shared" ref="BV21:BV27" si="56">IF($F19=3,1,0)</f>
        <v>0</v>
      </c>
      <c r="BW21" s="60">
        <f t="shared" ref="BW21:BW27" si="57">IF($F19=2,1,0)</f>
        <v>1</v>
      </c>
      <c r="BX21" s="60">
        <f t="shared" ref="BX21:BX27" si="58">IF($F19=1,1,0)</f>
        <v>0</v>
      </c>
    </row>
    <row r="22" spans="1:76" s="66" customFormat="1" ht="15" x14ac:dyDescent="0.25">
      <c r="A22" s="56">
        <f t="shared" si="0"/>
        <v>16</v>
      </c>
      <c r="B22" s="98" t="s">
        <v>1037</v>
      </c>
      <c r="C22" s="98" t="s">
        <v>1038</v>
      </c>
      <c r="D22" s="101" t="s">
        <v>11</v>
      </c>
      <c r="E22" s="56">
        <f t="shared" si="1"/>
        <v>48</v>
      </c>
      <c r="F22" s="56">
        <f t="shared" si="2"/>
        <v>2</v>
      </c>
      <c r="G22" s="67"/>
      <c r="H22" s="74" t="str">
        <f t="shared" si="3"/>
        <v/>
      </c>
      <c r="I22" s="74" t="str">
        <f t="shared" si="4"/>
        <v/>
      </c>
      <c r="J22" s="74">
        <f t="shared" si="5"/>
        <v>14</v>
      </c>
      <c r="K22" s="74">
        <f t="shared" si="6"/>
        <v>13</v>
      </c>
      <c r="L22" s="74" t="str">
        <f t="shared" si="7"/>
        <v/>
      </c>
      <c r="M22" s="74" t="str">
        <f t="shared" si="8"/>
        <v/>
      </c>
      <c r="N22" s="74" t="str">
        <f t="shared" si="9"/>
        <v/>
      </c>
      <c r="O22" s="74" t="str">
        <f t="shared" si="10"/>
        <v/>
      </c>
      <c r="P22" s="67"/>
      <c r="Q22" s="56">
        <f t="shared" si="11"/>
        <v>48</v>
      </c>
      <c r="R22" s="74" t="str">
        <f t="shared" si="12"/>
        <v/>
      </c>
      <c r="S22" s="74" t="str">
        <f t="shared" si="13"/>
        <v/>
      </c>
      <c r="T22" s="74" t="str">
        <f t="shared" si="14"/>
        <v/>
      </c>
      <c r="U22" s="74" t="str">
        <f t="shared" si="15"/>
        <v/>
      </c>
      <c r="V22" s="74" t="str">
        <f t="shared" si="16"/>
        <v/>
      </c>
      <c r="W22" s="74" t="str">
        <f t="shared" si="17"/>
        <v/>
      </c>
      <c r="X22" s="74" t="str">
        <f t="shared" si="18"/>
        <v/>
      </c>
      <c r="Y22" s="60" t="str">
        <f t="shared" si="19"/>
        <v/>
      </c>
      <c r="Z22" s="67"/>
      <c r="AA22" s="60"/>
      <c r="AB22" s="60">
        <f t="shared" si="20"/>
        <v>0</v>
      </c>
      <c r="AC22" s="60">
        <f t="shared" si="21"/>
        <v>0</v>
      </c>
      <c r="AD22" s="60">
        <f t="shared" si="22"/>
        <v>0</v>
      </c>
      <c r="AE22" s="67"/>
      <c r="AF22" s="97"/>
      <c r="AG22" s="60">
        <f t="shared" si="23"/>
        <v>0</v>
      </c>
      <c r="AH22" s="60">
        <f t="shared" si="24"/>
        <v>0</v>
      </c>
      <c r="AI22" s="60">
        <f t="shared" si="25"/>
        <v>0</v>
      </c>
      <c r="AJ22" s="67"/>
      <c r="AK22" s="60">
        <v>14</v>
      </c>
      <c r="AL22" s="60">
        <f t="shared" si="26"/>
        <v>18</v>
      </c>
      <c r="AM22" s="60">
        <f t="shared" si="27"/>
        <v>5</v>
      </c>
      <c r="AN22" s="60">
        <f t="shared" si="28"/>
        <v>23</v>
      </c>
      <c r="AO22" s="67"/>
      <c r="AP22" s="60">
        <v>13</v>
      </c>
      <c r="AQ22" s="60">
        <f t="shared" si="29"/>
        <v>20</v>
      </c>
      <c r="AR22" s="60">
        <f t="shared" si="30"/>
        <v>5</v>
      </c>
      <c r="AS22" s="60">
        <f t="shared" si="31"/>
        <v>25</v>
      </c>
      <c r="AT22" s="67"/>
      <c r="AU22" s="60"/>
      <c r="AV22" s="60">
        <f t="shared" si="32"/>
        <v>0</v>
      </c>
      <c r="AW22" s="60">
        <f t="shared" si="33"/>
        <v>0</v>
      </c>
      <c r="AX22" s="60">
        <f t="shared" si="34"/>
        <v>0</v>
      </c>
      <c r="AY22" s="67"/>
      <c r="AZ22" s="60"/>
      <c r="BA22" s="60">
        <f t="shared" si="35"/>
        <v>0</v>
      </c>
      <c r="BB22" s="60">
        <f t="shared" si="36"/>
        <v>0</v>
      </c>
      <c r="BC22" s="60">
        <f t="shared" si="37"/>
        <v>0</v>
      </c>
      <c r="BD22" s="67"/>
      <c r="BE22" s="60"/>
      <c r="BF22" s="60">
        <f t="shared" si="38"/>
        <v>0</v>
      </c>
      <c r="BG22" s="60">
        <f t="shared" si="39"/>
        <v>0</v>
      </c>
      <c r="BH22" s="60">
        <f t="shared" si="40"/>
        <v>0</v>
      </c>
      <c r="BI22" s="67"/>
      <c r="BJ22" s="60"/>
      <c r="BK22" s="60">
        <f t="shared" si="41"/>
        <v>0</v>
      </c>
      <c r="BL22" s="60">
        <f t="shared" si="42"/>
        <v>0</v>
      </c>
      <c r="BM22" s="60">
        <f t="shared" si="43"/>
        <v>0</v>
      </c>
      <c r="BN22" s="67"/>
      <c r="BO22" s="60">
        <v>17</v>
      </c>
      <c r="BP22" s="60">
        <v>14</v>
      </c>
      <c r="BQ22" s="60">
        <f t="shared" si="51"/>
        <v>0</v>
      </c>
      <c r="BR22" s="60">
        <f t="shared" si="52"/>
        <v>0</v>
      </c>
      <c r="BS22" s="60">
        <f t="shared" si="53"/>
        <v>0</v>
      </c>
      <c r="BT22" s="60">
        <f t="shared" si="54"/>
        <v>0</v>
      </c>
      <c r="BU22" s="60">
        <f t="shared" si="55"/>
        <v>0</v>
      </c>
      <c r="BV22" s="60">
        <f t="shared" si="56"/>
        <v>0</v>
      </c>
      <c r="BW22" s="60">
        <f t="shared" si="57"/>
        <v>1</v>
      </c>
      <c r="BX22" s="60">
        <f t="shared" si="58"/>
        <v>0</v>
      </c>
    </row>
    <row r="23" spans="1:76" s="66" customFormat="1" ht="15" x14ac:dyDescent="0.25">
      <c r="A23" s="56">
        <f t="shared" si="0"/>
        <v>16</v>
      </c>
      <c r="B23" s="98" t="s">
        <v>1043</v>
      </c>
      <c r="C23" s="98" t="s">
        <v>1044</v>
      </c>
      <c r="D23" s="98" t="s">
        <v>18</v>
      </c>
      <c r="E23" s="56">
        <f t="shared" si="1"/>
        <v>48</v>
      </c>
      <c r="F23" s="56">
        <f t="shared" si="2"/>
        <v>2</v>
      </c>
      <c r="G23" s="67"/>
      <c r="H23" s="74" t="str">
        <f t="shared" si="3"/>
        <v/>
      </c>
      <c r="I23" s="74" t="str">
        <f t="shared" si="4"/>
        <v/>
      </c>
      <c r="J23" s="74">
        <f t="shared" si="5"/>
        <v>11</v>
      </c>
      <c r="K23" s="74">
        <f t="shared" si="6"/>
        <v>17</v>
      </c>
      <c r="L23" s="74" t="str">
        <f t="shared" si="7"/>
        <v/>
      </c>
      <c r="M23" s="74" t="str">
        <f t="shared" si="8"/>
        <v/>
      </c>
      <c r="N23" s="74" t="str">
        <f t="shared" si="9"/>
        <v/>
      </c>
      <c r="O23" s="74" t="str">
        <f t="shared" si="10"/>
        <v/>
      </c>
      <c r="P23" s="67"/>
      <c r="Q23" s="56">
        <f t="shared" ref="Q23:Q41" si="59">AD23+AI23+AN23+AS23+AX23+BC23+BH23</f>
        <v>48</v>
      </c>
      <c r="R23" s="74" t="str">
        <f t="shared" si="12"/>
        <v/>
      </c>
      <c r="S23" s="74" t="str">
        <f t="shared" si="13"/>
        <v/>
      </c>
      <c r="T23" s="74" t="str">
        <f t="shared" si="14"/>
        <v/>
      </c>
      <c r="U23" s="74" t="str">
        <f t="shared" si="15"/>
        <v/>
      </c>
      <c r="V23" s="74" t="str">
        <f t="shared" si="16"/>
        <v/>
      </c>
      <c r="W23" s="74" t="str">
        <f t="shared" si="17"/>
        <v/>
      </c>
      <c r="X23" s="74" t="str">
        <f t="shared" si="18"/>
        <v/>
      </c>
      <c r="Y23" s="60" t="str">
        <f t="shared" si="19"/>
        <v/>
      </c>
      <c r="Z23" s="67"/>
      <c r="AA23" s="60"/>
      <c r="AB23" s="60">
        <f t="shared" si="20"/>
        <v>0</v>
      </c>
      <c r="AC23" s="60">
        <f t="shared" si="21"/>
        <v>0</v>
      </c>
      <c r="AD23" s="60">
        <f t="shared" si="22"/>
        <v>0</v>
      </c>
      <c r="AE23" s="67"/>
      <c r="AF23" s="97"/>
      <c r="AG23" s="60">
        <f t="shared" si="23"/>
        <v>0</v>
      </c>
      <c r="AH23" s="60">
        <f t="shared" si="24"/>
        <v>0</v>
      </c>
      <c r="AI23" s="60">
        <f t="shared" si="25"/>
        <v>0</v>
      </c>
      <c r="AJ23" s="67"/>
      <c r="AK23" s="60">
        <v>11</v>
      </c>
      <c r="AL23" s="60">
        <f t="shared" si="26"/>
        <v>24</v>
      </c>
      <c r="AM23" s="60">
        <f t="shared" si="27"/>
        <v>5</v>
      </c>
      <c r="AN23" s="60">
        <f t="shared" si="28"/>
        <v>29</v>
      </c>
      <c r="AO23" s="67"/>
      <c r="AP23" s="60">
        <v>17</v>
      </c>
      <c r="AQ23" s="60">
        <f t="shared" si="29"/>
        <v>14</v>
      </c>
      <c r="AR23" s="60">
        <f t="shared" si="30"/>
        <v>5</v>
      </c>
      <c r="AS23" s="60">
        <f t="shared" si="31"/>
        <v>19</v>
      </c>
      <c r="AT23" s="67"/>
      <c r="AU23" s="60"/>
      <c r="AV23" s="60">
        <f t="shared" si="32"/>
        <v>0</v>
      </c>
      <c r="AW23" s="60">
        <f t="shared" si="33"/>
        <v>0</v>
      </c>
      <c r="AX23" s="60">
        <f t="shared" si="34"/>
        <v>0</v>
      </c>
      <c r="AY23" s="67"/>
      <c r="AZ23" s="60"/>
      <c r="BA23" s="60">
        <f t="shared" si="35"/>
        <v>0</v>
      </c>
      <c r="BB23" s="60">
        <f t="shared" si="36"/>
        <v>0</v>
      </c>
      <c r="BC23" s="60">
        <f t="shared" si="37"/>
        <v>0</v>
      </c>
      <c r="BD23" s="67"/>
      <c r="BE23" s="60"/>
      <c r="BF23" s="60">
        <f t="shared" si="38"/>
        <v>0</v>
      </c>
      <c r="BG23" s="60">
        <f t="shared" si="39"/>
        <v>0</v>
      </c>
      <c r="BH23" s="60">
        <f t="shared" si="40"/>
        <v>0</v>
      </c>
      <c r="BI23" s="67"/>
      <c r="BJ23" s="60"/>
      <c r="BK23" s="60">
        <f t="shared" si="41"/>
        <v>0</v>
      </c>
      <c r="BL23" s="60">
        <f t="shared" si="42"/>
        <v>0</v>
      </c>
      <c r="BM23" s="60">
        <f t="shared" si="43"/>
        <v>0</v>
      </c>
      <c r="BN23" s="67"/>
      <c r="BO23" s="60">
        <v>18</v>
      </c>
      <c r="BP23" s="60">
        <v>13</v>
      </c>
      <c r="BQ23" s="60">
        <f t="shared" si="51"/>
        <v>0</v>
      </c>
      <c r="BR23" s="60">
        <f t="shared" si="52"/>
        <v>0</v>
      </c>
      <c r="BS23" s="60">
        <f t="shared" si="53"/>
        <v>0</v>
      </c>
      <c r="BT23" s="60">
        <f t="shared" si="54"/>
        <v>0</v>
      </c>
      <c r="BU23" s="60">
        <f t="shared" si="55"/>
        <v>0</v>
      </c>
      <c r="BV23" s="60">
        <f t="shared" si="56"/>
        <v>0</v>
      </c>
      <c r="BW23" s="60">
        <f t="shared" si="57"/>
        <v>1</v>
      </c>
      <c r="BX23" s="60">
        <f t="shared" si="58"/>
        <v>0</v>
      </c>
    </row>
    <row r="24" spans="1:76" s="66" customFormat="1" ht="15" x14ac:dyDescent="0.25">
      <c r="A24" s="56">
        <f t="shared" si="0"/>
        <v>19</v>
      </c>
      <c r="B24" s="98" t="s">
        <v>1052</v>
      </c>
      <c r="C24" s="98" t="s">
        <v>1053</v>
      </c>
      <c r="D24" s="98" t="s">
        <v>120</v>
      </c>
      <c r="E24" s="56">
        <f t="shared" si="1"/>
        <v>38</v>
      </c>
      <c r="F24" s="56">
        <f t="shared" si="2"/>
        <v>2</v>
      </c>
      <c r="G24" s="67"/>
      <c r="H24" s="74" t="str">
        <f t="shared" si="3"/>
        <v/>
      </c>
      <c r="I24" s="60" t="str">
        <f t="shared" si="4"/>
        <v/>
      </c>
      <c r="J24" s="60">
        <f t="shared" si="5"/>
        <v>18</v>
      </c>
      <c r="K24" s="60">
        <f t="shared" si="6"/>
        <v>16</v>
      </c>
      <c r="L24" s="60" t="str">
        <f t="shared" si="7"/>
        <v/>
      </c>
      <c r="M24" s="74" t="str">
        <f t="shared" si="8"/>
        <v/>
      </c>
      <c r="N24" s="74" t="str">
        <f t="shared" si="9"/>
        <v/>
      </c>
      <c r="O24" s="74" t="str">
        <f t="shared" si="10"/>
        <v/>
      </c>
      <c r="P24" s="67"/>
      <c r="Q24" s="56">
        <f t="shared" si="59"/>
        <v>38</v>
      </c>
      <c r="R24" s="60" t="str">
        <f t="shared" si="12"/>
        <v/>
      </c>
      <c r="S24" s="60" t="str">
        <f t="shared" si="13"/>
        <v/>
      </c>
      <c r="T24" s="60" t="str">
        <f t="shared" si="14"/>
        <v/>
      </c>
      <c r="U24" s="60" t="str">
        <f t="shared" si="15"/>
        <v/>
      </c>
      <c r="V24" s="60" t="str">
        <f t="shared" si="16"/>
        <v/>
      </c>
      <c r="W24" s="60" t="str">
        <f t="shared" si="17"/>
        <v/>
      </c>
      <c r="X24" s="60" t="str">
        <f t="shared" si="18"/>
        <v/>
      </c>
      <c r="Y24" s="60" t="str">
        <f t="shared" si="19"/>
        <v/>
      </c>
      <c r="Z24" s="67"/>
      <c r="AA24" s="60"/>
      <c r="AB24" s="60">
        <f t="shared" si="20"/>
        <v>0</v>
      </c>
      <c r="AC24" s="60">
        <f t="shared" si="21"/>
        <v>0</v>
      </c>
      <c r="AD24" s="60">
        <f t="shared" si="22"/>
        <v>0</v>
      </c>
      <c r="AE24" s="67"/>
      <c r="AF24" s="60"/>
      <c r="AG24" s="60">
        <f t="shared" si="23"/>
        <v>0</v>
      </c>
      <c r="AH24" s="60">
        <f t="shared" si="24"/>
        <v>0</v>
      </c>
      <c r="AI24" s="60">
        <f t="shared" si="25"/>
        <v>0</v>
      </c>
      <c r="AJ24" s="67"/>
      <c r="AK24" s="60">
        <v>18</v>
      </c>
      <c r="AL24" s="60">
        <f t="shared" si="26"/>
        <v>13</v>
      </c>
      <c r="AM24" s="60">
        <f t="shared" si="27"/>
        <v>5</v>
      </c>
      <c r="AN24" s="60">
        <f t="shared" si="28"/>
        <v>18</v>
      </c>
      <c r="AO24" s="67"/>
      <c r="AP24" s="60">
        <v>16</v>
      </c>
      <c r="AQ24" s="60">
        <f t="shared" si="29"/>
        <v>15</v>
      </c>
      <c r="AR24" s="60">
        <f t="shared" si="30"/>
        <v>5</v>
      </c>
      <c r="AS24" s="60">
        <f t="shared" si="31"/>
        <v>20</v>
      </c>
      <c r="AT24" s="67"/>
      <c r="AU24" s="60"/>
      <c r="AV24" s="60">
        <f t="shared" si="32"/>
        <v>0</v>
      </c>
      <c r="AW24" s="60">
        <f t="shared" si="33"/>
        <v>0</v>
      </c>
      <c r="AX24" s="60">
        <f t="shared" si="34"/>
        <v>0</v>
      </c>
      <c r="AY24" s="67"/>
      <c r="AZ24" s="60"/>
      <c r="BA24" s="60">
        <f t="shared" si="35"/>
        <v>0</v>
      </c>
      <c r="BB24" s="60">
        <f t="shared" si="36"/>
        <v>0</v>
      </c>
      <c r="BC24" s="60">
        <f t="shared" si="37"/>
        <v>0</v>
      </c>
      <c r="BD24" s="67"/>
      <c r="BE24" s="60"/>
      <c r="BF24" s="60">
        <f t="shared" si="38"/>
        <v>0</v>
      </c>
      <c r="BG24" s="60">
        <f t="shared" si="39"/>
        <v>0</v>
      </c>
      <c r="BH24" s="60">
        <f t="shared" si="40"/>
        <v>0</v>
      </c>
      <c r="BI24" s="67"/>
      <c r="BJ24" s="60"/>
      <c r="BK24" s="60">
        <f t="shared" si="41"/>
        <v>0</v>
      </c>
      <c r="BL24" s="60">
        <f t="shared" si="42"/>
        <v>0</v>
      </c>
      <c r="BM24" s="60">
        <f t="shared" si="43"/>
        <v>0</v>
      </c>
      <c r="BN24" s="67"/>
      <c r="BO24" s="60">
        <v>19</v>
      </c>
      <c r="BP24" s="60">
        <v>12</v>
      </c>
      <c r="BQ24" s="60">
        <f t="shared" si="51"/>
        <v>0</v>
      </c>
      <c r="BR24" s="60">
        <f t="shared" si="52"/>
        <v>0</v>
      </c>
      <c r="BS24" s="60">
        <f t="shared" si="53"/>
        <v>0</v>
      </c>
      <c r="BT24" s="60">
        <f t="shared" si="54"/>
        <v>0</v>
      </c>
      <c r="BU24" s="60">
        <f t="shared" si="55"/>
        <v>0</v>
      </c>
      <c r="BV24" s="60">
        <f t="shared" si="56"/>
        <v>0</v>
      </c>
      <c r="BW24" s="60">
        <f t="shared" si="57"/>
        <v>1</v>
      </c>
      <c r="BX24" s="60">
        <f t="shared" si="58"/>
        <v>0</v>
      </c>
    </row>
    <row r="25" spans="1:76" s="66" customFormat="1" ht="15" x14ac:dyDescent="0.25">
      <c r="A25" s="56">
        <f t="shared" si="0"/>
        <v>20</v>
      </c>
      <c r="B25" s="98" t="s">
        <v>959</v>
      </c>
      <c r="C25" s="98" t="s">
        <v>1054</v>
      </c>
      <c r="D25" s="101" t="s">
        <v>11</v>
      </c>
      <c r="E25" s="56">
        <f t="shared" si="1"/>
        <v>35</v>
      </c>
      <c r="F25" s="56">
        <f t="shared" si="2"/>
        <v>2</v>
      </c>
      <c r="G25" s="67"/>
      <c r="H25" s="60" t="str">
        <f t="shared" si="3"/>
        <v/>
      </c>
      <c r="I25" s="60" t="str">
        <f t="shared" si="4"/>
        <v/>
      </c>
      <c r="J25" s="60">
        <f t="shared" si="5"/>
        <v>19</v>
      </c>
      <c r="K25" s="60">
        <f t="shared" si="6"/>
        <v>18</v>
      </c>
      <c r="L25" s="60" t="str">
        <f t="shared" si="7"/>
        <v/>
      </c>
      <c r="M25" s="74" t="str">
        <f t="shared" ref="M25:M27" si="60">IF(AZ25="","",AZ25)</f>
        <v/>
      </c>
      <c r="N25" s="74" t="str">
        <f t="shared" ref="N25:N27" si="61">IF(BE25="","",BE25)</f>
        <v/>
      </c>
      <c r="O25" s="74" t="str">
        <f t="shared" ref="O25:O27" si="62">IF(BJ25="","",BJ25)</f>
        <v/>
      </c>
      <c r="P25" s="67"/>
      <c r="Q25" s="56">
        <f t="shared" si="59"/>
        <v>35</v>
      </c>
      <c r="R25" s="60" t="str">
        <f t="shared" si="12"/>
        <v/>
      </c>
      <c r="S25" s="60" t="str">
        <f t="shared" si="13"/>
        <v/>
      </c>
      <c r="T25" s="60" t="str">
        <f t="shared" si="14"/>
        <v/>
      </c>
      <c r="U25" s="60" t="str">
        <f t="shared" si="15"/>
        <v/>
      </c>
      <c r="V25" s="60" t="str">
        <f t="shared" ref="V25" si="63">IF($F25&gt;=5,IF(AV25="","",AV25),"")</f>
        <v/>
      </c>
      <c r="W25" s="60" t="str">
        <f t="shared" ref="W25" si="64">IF($F25&gt;=5,IF(BA25="","",BA25),"")</f>
        <v/>
      </c>
      <c r="X25" s="60" t="str">
        <f t="shared" ref="X25" si="65">IF($F25&gt;=5,IF(BF25="","",BF25),"")</f>
        <v/>
      </c>
      <c r="Y25" s="60" t="str">
        <f t="shared" ref="Y25" si="66">IF($F25&gt;=5,IF(BK25="","",BK25),"")</f>
        <v/>
      </c>
      <c r="Z25" s="67"/>
      <c r="AA25" s="60"/>
      <c r="AB25" s="60">
        <f t="shared" si="20"/>
        <v>0</v>
      </c>
      <c r="AC25" s="60">
        <f t="shared" si="21"/>
        <v>0</v>
      </c>
      <c r="AD25" s="60">
        <f t="shared" si="22"/>
        <v>0</v>
      </c>
      <c r="AE25" s="67"/>
      <c r="AF25" s="97"/>
      <c r="AG25" s="60">
        <f t="shared" si="23"/>
        <v>0</v>
      </c>
      <c r="AH25" s="60">
        <f t="shared" si="24"/>
        <v>0</v>
      </c>
      <c r="AI25" s="60">
        <f t="shared" si="25"/>
        <v>0</v>
      </c>
      <c r="AJ25" s="67"/>
      <c r="AK25" s="60">
        <v>19</v>
      </c>
      <c r="AL25" s="60">
        <f t="shared" si="26"/>
        <v>12</v>
      </c>
      <c r="AM25" s="60">
        <f t="shared" si="27"/>
        <v>5</v>
      </c>
      <c r="AN25" s="60">
        <f t="shared" si="28"/>
        <v>17</v>
      </c>
      <c r="AO25" s="67"/>
      <c r="AP25" s="60">
        <v>18</v>
      </c>
      <c r="AQ25" s="60">
        <f t="shared" si="29"/>
        <v>13</v>
      </c>
      <c r="AR25" s="60">
        <f t="shared" si="30"/>
        <v>5</v>
      </c>
      <c r="AS25" s="60">
        <f t="shared" si="31"/>
        <v>18</v>
      </c>
      <c r="AT25" s="67"/>
      <c r="AU25" s="60"/>
      <c r="AV25" s="60">
        <f t="shared" si="32"/>
        <v>0</v>
      </c>
      <c r="AW25" s="60">
        <f t="shared" si="33"/>
        <v>0</v>
      </c>
      <c r="AX25" s="60">
        <f t="shared" si="34"/>
        <v>0</v>
      </c>
      <c r="AY25" s="67"/>
      <c r="AZ25" s="60"/>
      <c r="BA25" s="60">
        <f t="shared" si="35"/>
        <v>0</v>
      </c>
      <c r="BB25" s="60">
        <f t="shared" si="36"/>
        <v>0</v>
      </c>
      <c r="BC25" s="60">
        <f t="shared" si="37"/>
        <v>0</v>
      </c>
      <c r="BD25" s="67"/>
      <c r="BE25" s="60"/>
      <c r="BF25" s="60">
        <f t="shared" si="38"/>
        <v>0</v>
      </c>
      <c r="BG25" s="60">
        <f t="shared" si="39"/>
        <v>0</v>
      </c>
      <c r="BH25" s="60">
        <f t="shared" si="40"/>
        <v>0</v>
      </c>
      <c r="BI25" s="67"/>
      <c r="BJ25" s="60"/>
      <c r="BK25" s="60">
        <f t="shared" si="41"/>
        <v>0</v>
      </c>
      <c r="BL25" s="60">
        <f t="shared" si="42"/>
        <v>0</v>
      </c>
      <c r="BM25" s="60">
        <f t="shared" si="43"/>
        <v>0</v>
      </c>
      <c r="BN25" s="67"/>
      <c r="BO25" s="60">
        <v>20</v>
      </c>
      <c r="BP25" s="60">
        <v>11</v>
      </c>
      <c r="BQ25" s="60">
        <f t="shared" si="51"/>
        <v>0</v>
      </c>
      <c r="BR25" s="60">
        <f t="shared" si="52"/>
        <v>0</v>
      </c>
      <c r="BS25" s="60">
        <f t="shared" si="53"/>
        <v>0</v>
      </c>
      <c r="BT25" s="60">
        <f t="shared" si="54"/>
        <v>0</v>
      </c>
      <c r="BU25" s="60">
        <f t="shared" si="55"/>
        <v>0</v>
      </c>
      <c r="BV25" s="60">
        <f t="shared" si="56"/>
        <v>0</v>
      </c>
      <c r="BW25" s="60">
        <f t="shared" si="57"/>
        <v>1</v>
      </c>
      <c r="BX25" s="60">
        <f t="shared" si="58"/>
        <v>0</v>
      </c>
    </row>
    <row r="26" spans="1:76" s="66" customFormat="1" ht="15" x14ac:dyDescent="0.25">
      <c r="A26" s="56">
        <f t="shared" si="0"/>
        <v>21</v>
      </c>
      <c r="B26" s="98" t="s">
        <v>1049</v>
      </c>
      <c r="C26" s="98" t="s">
        <v>1050</v>
      </c>
      <c r="D26" s="98" t="s">
        <v>18</v>
      </c>
      <c r="E26" s="56">
        <f t="shared" si="1"/>
        <v>33</v>
      </c>
      <c r="F26" s="56">
        <f t="shared" si="2"/>
        <v>2</v>
      </c>
      <c r="G26" s="67"/>
      <c r="H26" s="60" t="str">
        <f t="shared" si="3"/>
        <v/>
      </c>
      <c r="I26" s="60" t="str">
        <f t="shared" si="4"/>
        <v/>
      </c>
      <c r="J26" s="60">
        <f t="shared" si="5"/>
        <v>20</v>
      </c>
      <c r="K26" s="60">
        <f t="shared" si="6"/>
        <v>19</v>
      </c>
      <c r="L26" s="60" t="str">
        <f t="shared" si="7"/>
        <v/>
      </c>
      <c r="M26" s="74" t="str">
        <f t="shared" si="60"/>
        <v/>
      </c>
      <c r="N26" s="74" t="str">
        <f t="shared" si="61"/>
        <v/>
      </c>
      <c r="O26" s="74" t="str">
        <f t="shared" si="62"/>
        <v/>
      </c>
      <c r="P26" s="67"/>
      <c r="Q26" s="56">
        <f t="shared" si="59"/>
        <v>33</v>
      </c>
      <c r="R26" s="60" t="str">
        <f t="shared" si="12"/>
        <v/>
      </c>
      <c r="S26" s="60" t="str">
        <f t="shared" si="13"/>
        <v/>
      </c>
      <c r="T26" s="60" t="str">
        <f t="shared" si="14"/>
        <v/>
      </c>
      <c r="U26" s="60" t="str">
        <f t="shared" si="15"/>
        <v/>
      </c>
      <c r="V26" s="74" t="str">
        <f t="shared" ref="V26:V35" si="67">IF($F26&gt;=5,IF(AV26="","",AV26),"")</f>
        <v/>
      </c>
      <c r="W26" s="74" t="str">
        <f t="shared" ref="W26:W36" si="68">IF($F26&gt;=5,IF(BA26="","",BA26),"")</f>
        <v/>
      </c>
      <c r="X26" s="74" t="str">
        <f t="shared" ref="X26:X36" si="69">IF($F26&gt;=5,IF(BF26="","",BF26),"")</f>
        <v/>
      </c>
      <c r="Y26" s="60" t="str">
        <f t="shared" ref="Y26:Y36" si="70">IF($F26&gt;=5,IF(BK26="","",BK26),"")</f>
        <v/>
      </c>
      <c r="Z26" s="67"/>
      <c r="AA26" s="60"/>
      <c r="AB26" s="60">
        <f t="shared" si="20"/>
        <v>0</v>
      </c>
      <c r="AC26" s="60">
        <f t="shared" si="21"/>
        <v>0</v>
      </c>
      <c r="AD26" s="60">
        <f t="shared" si="22"/>
        <v>0</v>
      </c>
      <c r="AE26" s="67"/>
      <c r="AF26" s="60"/>
      <c r="AG26" s="60">
        <f t="shared" si="23"/>
        <v>0</v>
      </c>
      <c r="AH26" s="60">
        <f t="shared" si="24"/>
        <v>0</v>
      </c>
      <c r="AI26" s="60">
        <f t="shared" si="25"/>
        <v>0</v>
      </c>
      <c r="AJ26" s="67"/>
      <c r="AK26" s="68">
        <v>20</v>
      </c>
      <c r="AL26" s="60">
        <f t="shared" si="26"/>
        <v>11</v>
      </c>
      <c r="AM26" s="60">
        <f t="shared" si="27"/>
        <v>5</v>
      </c>
      <c r="AN26" s="60">
        <f t="shared" si="28"/>
        <v>16</v>
      </c>
      <c r="AO26" s="67"/>
      <c r="AP26" s="60">
        <v>19</v>
      </c>
      <c r="AQ26" s="60">
        <f t="shared" si="29"/>
        <v>12</v>
      </c>
      <c r="AR26" s="60">
        <f t="shared" si="30"/>
        <v>5</v>
      </c>
      <c r="AS26" s="60">
        <f t="shared" si="31"/>
        <v>17</v>
      </c>
      <c r="AT26" s="67"/>
      <c r="AU26" s="60"/>
      <c r="AV26" s="60">
        <f t="shared" si="32"/>
        <v>0</v>
      </c>
      <c r="AW26" s="60">
        <f t="shared" si="33"/>
        <v>0</v>
      </c>
      <c r="AX26" s="60">
        <f t="shared" si="34"/>
        <v>0</v>
      </c>
      <c r="AY26" s="67"/>
      <c r="AZ26" s="60"/>
      <c r="BA26" s="60">
        <f t="shared" si="35"/>
        <v>0</v>
      </c>
      <c r="BB26" s="60">
        <f t="shared" si="36"/>
        <v>0</v>
      </c>
      <c r="BC26" s="60">
        <f t="shared" si="37"/>
        <v>0</v>
      </c>
      <c r="BD26" s="67"/>
      <c r="BE26" s="60"/>
      <c r="BF26" s="60">
        <f t="shared" si="38"/>
        <v>0</v>
      </c>
      <c r="BG26" s="60">
        <f t="shared" si="39"/>
        <v>0</v>
      </c>
      <c r="BH26" s="60">
        <f t="shared" si="40"/>
        <v>0</v>
      </c>
      <c r="BI26" s="67"/>
      <c r="BJ26" s="60"/>
      <c r="BK26" s="60">
        <f t="shared" si="41"/>
        <v>0</v>
      </c>
      <c r="BL26" s="60">
        <f t="shared" si="42"/>
        <v>0</v>
      </c>
      <c r="BM26" s="60">
        <f t="shared" si="43"/>
        <v>0</v>
      </c>
      <c r="BN26" s="67"/>
      <c r="BO26" s="60">
        <v>21</v>
      </c>
      <c r="BP26" s="60">
        <v>10</v>
      </c>
      <c r="BQ26" s="60">
        <f t="shared" si="51"/>
        <v>0</v>
      </c>
      <c r="BR26" s="60">
        <f t="shared" si="52"/>
        <v>0</v>
      </c>
      <c r="BS26" s="60">
        <f t="shared" si="53"/>
        <v>0</v>
      </c>
      <c r="BT26" s="60">
        <f t="shared" si="54"/>
        <v>0</v>
      </c>
      <c r="BU26" s="60">
        <f t="shared" si="55"/>
        <v>0</v>
      </c>
      <c r="BV26" s="60">
        <f t="shared" si="56"/>
        <v>0</v>
      </c>
      <c r="BW26" s="60">
        <f t="shared" si="57"/>
        <v>1</v>
      </c>
      <c r="BX26" s="60">
        <f t="shared" si="58"/>
        <v>0</v>
      </c>
    </row>
    <row r="27" spans="1:76" s="66" customFormat="1" ht="15" x14ac:dyDescent="0.25">
      <c r="A27" s="56">
        <f t="shared" si="0"/>
        <v>22</v>
      </c>
      <c r="B27" s="98" t="s">
        <v>180</v>
      </c>
      <c r="C27" s="98" t="s">
        <v>1034</v>
      </c>
      <c r="D27" s="98" t="s">
        <v>18</v>
      </c>
      <c r="E27" s="56">
        <f t="shared" si="1"/>
        <v>28</v>
      </c>
      <c r="F27" s="56">
        <f t="shared" si="2"/>
        <v>2</v>
      </c>
      <c r="G27" s="67"/>
      <c r="H27" s="74" t="str">
        <f t="shared" si="3"/>
        <v/>
      </c>
      <c r="I27" s="74" t="str">
        <f t="shared" si="4"/>
        <v/>
      </c>
      <c r="J27" s="74" t="str">
        <f t="shared" si="5"/>
        <v>dnf</v>
      </c>
      <c r="K27" s="74">
        <f t="shared" si="6"/>
        <v>14</v>
      </c>
      <c r="L27" s="74" t="str">
        <f t="shared" si="7"/>
        <v/>
      </c>
      <c r="M27" s="74" t="str">
        <f t="shared" si="60"/>
        <v/>
      </c>
      <c r="N27" s="74" t="str">
        <f t="shared" si="61"/>
        <v/>
      </c>
      <c r="O27" s="74" t="str">
        <f t="shared" si="62"/>
        <v/>
      </c>
      <c r="P27" s="67"/>
      <c r="Q27" s="56">
        <f t="shared" si="59"/>
        <v>28</v>
      </c>
      <c r="R27" s="74" t="str">
        <f t="shared" si="12"/>
        <v/>
      </c>
      <c r="S27" s="74" t="str">
        <f t="shared" si="13"/>
        <v/>
      </c>
      <c r="T27" s="74" t="str">
        <f t="shared" si="14"/>
        <v/>
      </c>
      <c r="U27" s="74" t="str">
        <f t="shared" si="15"/>
        <v/>
      </c>
      <c r="V27" s="74" t="str">
        <f t="shared" si="67"/>
        <v/>
      </c>
      <c r="W27" s="74" t="str">
        <f t="shared" si="68"/>
        <v/>
      </c>
      <c r="X27" s="74" t="str">
        <f t="shared" si="69"/>
        <v/>
      </c>
      <c r="Y27" s="60" t="str">
        <f t="shared" si="70"/>
        <v/>
      </c>
      <c r="Z27" s="67"/>
      <c r="AA27" s="97"/>
      <c r="AB27" s="60">
        <f t="shared" si="20"/>
        <v>0</v>
      </c>
      <c r="AC27" s="60">
        <f t="shared" si="21"/>
        <v>0</v>
      </c>
      <c r="AD27" s="60">
        <f t="shared" si="22"/>
        <v>0</v>
      </c>
      <c r="AE27" s="67"/>
      <c r="AF27" s="97"/>
      <c r="AG27" s="60">
        <f t="shared" si="23"/>
        <v>0</v>
      </c>
      <c r="AH27" s="60">
        <f t="shared" si="24"/>
        <v>0</v>
      </c>
      <c r="AI27" s="60">
        <f t="shared" si="25"/>
        <v>0</v>
      </c>
      <c r="AJ27" s="67"/>
      <c r="AK27" s="103" t="s">
        <v>951</v>
      </c>
      <c r="AL27" s="60">
        <f t="shared" si="26"/>
        <v>0</v>
      </c>
      <c r="AM27" s="60">
        <f t="shared" si="27"/>
        <v>5</v>
      </c>
      <c r="AN27" s="60">
        <f t="shared" si="28"/>
        <v>5</v>
      </c>
      <c r="AO27" s="67"/>
      <c r="AP27" s="60">
        <v>14</v>
      </c>
      <c r="AQ27" s="60">
        <f t="shared" si="29"/>
        <v>18</v>
      </c>
      <c r="AR27" s="60">
        <f t="shared" si="30"/>
        <v>5</v>
      </c>
      <c r="AS27" s="60">
        <f t="shared" si="31"/>
        <v>23</v>
      </c>
      <c r="AT27" s="67"/>
      <c r="AU27" s="60"/>
      <c r="AV27" s="60">
        <f t="shared" si="32"/>
        <v>0</v>
      </c>
      <c r="AW27" s="60">
        <f t="shared" si="33"/>
        <v>0</v>
      </c>
      <c r="AX27" s="60">
        <f t="shared" si="34"/>
        <v>0</v>
      </c>
      <c r="AY27" s="67"/>
      <c r="AZ27" s="60"/>
      <c r="BA27" s="60">
        <f t="shared" si="35"/>
        <v>0</v>
      </c>
      <c r="BB27" s="60">
        <f t="shared" si="36"/>
        <v>0</v>
      </c>
      <c r="BC27" s="60">
        <f t="shared" si="37"/>
        <v>0</v>
      </c>
      <c r="BD27" s="67"/>
      <c r="BE27" s="60"/>
      <c r="BF27" s="60">
        <f t="shared" si="38"/>
        <v>0</v>
      </c>
      <c r="BG27" s="60">
        <f t="shared" si="39"/>
        <v>0</v>
      </c>
      <c r="BH27" s="60">
        <f t="shared" si="40"/>
        <v>0</v>
      </c>
      <c r="BI27" s="67"/>
      <c r="BJ27" s="60"/>
      <c r="BK27" s="60">
        <f t="shared" si="41"/>
        <v>0</v>
      </c>
      <c r="BL27" s="60">
        <f t="shared" si="42"/>
        <v>0</v>
      </c>
      <c r="BM27" s="60">
        <f t="shared" si="43"/>
        <v>0</v>
      </c>
      <c r="BN27" s="67"/>
      <c r="BO27" s="60">
        <v>22</v>
      </c>
      <c r="BP27" s="60">
        <v>9</v>
      </c>
      <c r="BQ27" s="60">
        <f t="shared" si="51"/>
        <v>0</v>
      </c>
      <c r="BR27" s="60">
        <f t="shared" si="52"/>
        <v>0</v>
      </c>
      <c r="BS27" s="60">
        <f t="shared" si="53"/>
        <v>0</v>
      </c>
      <c r="BT27" s="60">
        <f t="shared" si="54"/>
        <v>0</v>
      </c>
      <c r="BU27" s="60">
        <f t="shared" si="55"/>
        <v>0</v>
      </c>
      <c r="BV27" s="60">
        <f t="shared" si="56"/>
        <v>0</v>
      </c>
      <c r="BW27" s="60">
        <f t="shared" si="57"/>
        <v>1</v>
      </c>
      <c r="BX27" s="60">
        <f t="shared" si="58"/>
        <v>0</v>
      </c>
    </row>
    <row r="28" spans="1:76" s="66" customFormat="1" ht="15" x14ac:dyDescent="0.25">
      <c r="A28" s="56">
        <f t="shared" si="0"/>
        <v>23</v>
      </c>
      <c r="B28" s="98" t="s">
        <v>1048</v>
      </c>
      <c r="C28" s="98" t="s">
        <v>335</v>
      </c>
      <c r="D28" s="98" t="s">
        <v>249</v>
      </c>
      <c r="E28" s="56">
        <f t="shared" si="1"/>
        <v>24</v>
      </c>
      <c r="F28" s="56">
        <f t="shared" si="2"/>
        <v>2</v>
      </c>
      <c r="G28" s="67"/>
      <c r="H28" s="60" t="str">
        <f t="shared" si="3"/>
        <v/>
      </c>
      <c r="I28" s="60" t="str">
        <f t="shared" si="4"/>
        <v/>
      </c>
      <c r="J28" s="60">
        <f t="shared" si="5"/>
        <v>17</v>
      </c>
      <c r="K28" s="60" t="str">
        <f t="shared" si="6"/>
        <v>dnf</v>
      </c>
      <c r="L28" s="60" t="str">
        <f t="shared" si="7"/>
        <v/>
      </c>
      <c r="M28" s="74" t="str">
        <f t="shared" ref="M26:M36" si="71">IF(AZ28="","",AZ28)</f>
        <v/>
      </c>
      <c r="N28" s="74" t="str">
        <f t="shared" ref="N26:N36" si="72">IF(BE28="","",BE28)</f>
        <v/>
      </c>
      <c r="O28" s="74" t="str">
        <f t="shared" ref="O26:O36" si="73">IF(BJ28="","",BJ28)</f>
        <v/>
      </c>
      <c r="P28" s="67"/>
      <c r="Q28" s="56">
        <f t="shared" si="59"/>
        <v>24</v>
      </c>
      <c r="R28" s="60" t="str">
        <f t="shared" si="12"/>
        <v/>
      </c>
      <c r="S28" s="60" t="str">
        <f t="shared" si="13"/>
        <v/>
      </c>
      <c r="T28" s="60" t="str">
        <f t="shared" si="14"/>
        <v/>
      </c>
      <c r="U28" s="60" t="str">
        <f t="shared" si="15"/>
        <v/>
      </c>
      <c r="V28" s="60" t="str">
        <f t="shared" si="67"/>
        <v/>
      </c>
      <c r="W28" s="60" t="str">
        <f t="shared" si="68"/>
        <v/>
      </c>
      <c r="X28" s="60" t="str">
        <f t="shared" si="69"/>
        <v/>
      </c>
      <c r="Y28" s="60" t="str">
        <f t="shared" si="70"/>
        <v/>
      </c>
      <c r="Z28" s="67"/>
      <c r="AA28" s="97"/>
      <c r="AB28" s="60">
        <f t="shared" si="20"/>
        <v>0</v>
      </c>
      <c r="AC28" s="60">
        <f t="shared" si="21"/>
        <v>0</v>
      </c>
      <c r="AD28" s="60">
        <f t="shared" si="22"/>
        <v>0</v>
      </c>
      <c r="AE28" s="67"/>
      <c r="AF28" s="60"/>
      <c r="AG28" s="60">
        <f t="shared" si="23"/>
        <v>0</v>
      </c>
      <c r="AH28" s="60">
        <f t="shared" si="24"/>
        <v>0</v>
      </c>
      <c r="AI28" s="60">
        <f t="shared" si="25"/>
        <v>0</v>
      </c>
      <c r="AJ28" s="67"/>
      <c r="AK28" s="60">
        <v>17</v>
      </c>
      <c r="AL28" s="60">
        <f t="shared" si="26"/>
        <v>14</v>
      </c>
      <c r="AM28" s="60">
        <f t="shared" si="27"/>
        <v>5</v>
      </c>
      <c r="AN28" s="60">
        <f t="shared" si="28"/>
        <v>19</v>
      </c>
      <c r="AO28" s="67"/>
      <c r="AP28" s="103" t="s">
        <v>951</v>
      </c>
      <c r="AQ28" s="60">
        <f t="shared" si="29"/>
        <v>0</v>
      </c>
      <c r="AR28" s="60">
        <f t="shared" si="30"/>
        <v>5</v>
      </c>
      <c r="AS28" s="60">
        <f t="shared" si="31"/>
        <v>5</v>
      </c>
      <c r="AT28" s="67"/>
      <c r="AU28" s="60"/>
      <c r="AV28" s="60">
        <f t="shared" si="32"/>
        <v>0</v>
      </c>
      <c r="AW28" s="60">
        <f t="shared" si="33"/>
        <v>0</v>
      </c>
      <c r="AX28" s="60">
        <f t="shared" si="34"/>
        <v>0</v>
      </c>
      <c r="AY28" s="67"/>
      <c r="AZ28" s="60"/>
      <c r="BA28" s="60">
        <f t="shared" si="35"/>
        <v>0</v>
      </c>
      <c r="BB28" s="60">
        <f t="shared" si="36"/>
        <v>0</v>
      </c>
      <c r="BC28" s="60">
        <f t="shared" si="37"/>
        <v>0</v>
      </c>
      <c r="BD28" s="67"/>
      <c r="BE28" s="60"/>
      <c r="BF28" s="60">
        <f t="shared" si="38"/>
        <v>0</v>
      </c>
      <c r="BG28" s="60">
        <f t="shared" si="39"/>
        <v>0</v>
      </c>
      <c r="BH28" s="60">
        <f t="shared" si="40"/>
        <v>0</v>
      </c>
      <c r="BI28" s="67"/>
      <c r="BJ28" s="60"/>
      <c r="BK28" s="60">
        <f t="shared" si="41"/>
        <v>0</v>
      </c>
      <c r="BL28" s="60">
        <f t="shared" si="42"/>
        <v>0</v>
      </c>
      <c r="BM28" s="60">
        <f t="shared" si="43"/>
        <v>0</v>
      </c>
      <c r="BN28" s="67"/>
      <c r="BO28" s="60">
        <v>23</v>
      </c>
      <c r="BP28" s="60">
        <v>8</v>
      </c>
      <c r="BQ28" s="60">
        <f t="shared" si="51"/>
        <v>0</v>
      </c>
      <c r="BR28" s="60">
        <f>IF($F23=7,1,0)</f>
        <v>0</v>
      </c>
      <c r="BS28" s="60">
        <f>IF($F23=6,1,0)</f>
        <v>0</v>
      </c>
      <c r="BT28" s="60">
        <f>IF($F23=5,1,0)</f>
        <v>0</v>
      </c>
      <c r="BU28" s="60">
        <f>IF($F23=4,1,0)</f>
        <v>0</v>
      </c>
      <c r="BV28" s="60">
        <f>IF($F23=3,1,0)</f>
        <v>0</v>
      </c>
      <c r="BW28" s="60">
        <f>IF($F23=2,1,0)</f>
        <v>1</v>
      </c>
      <c r="BX28" s="60">
        <f>IF($F23=1,1,0)</f>
        <v>0</v>
      </c>
    </row>
    <row r="29" spans="1:76" s="66" customFormat="1" ht="15" x14ac:dyDescent="0.25">
      <c r="A29" s="56">
        <f t="shared" si="0"/>
        <v>24</v>
      </c>
      <c r="B29" s="98" t="s">
        <v>746</v>
      </c>
      <c r="C29" s="98" t="s">
        <v>1055</v>
      </c>
      <c r="D29" s="98" t="s">
        <v>933</v>
      </c>
      <c r="E29" s="56">
        <f t="shared" si="1"/>
        <v>21</v>
      </c>
      <c r="F29" s="56">
        <f t="shared" si="2"/>
        <v>1</v>
      </c>
      <c r="G29" s="67"/>
      <c r="H29" s="74" t="str">
        <f t="shared" si="3"/>
        <v/>
      </c>
      <c r="I29" s="60" t="str">
        <f t="shared" si="4"/>
        <v/>
      </c>
      <c r="J29" s="60" t="str">
        <f t="shared" si="5"/>
        <v/>
      </c>
      <c r="K29" s="60">
        <f t="shared" si="6"/>
        <v>15</v>
      </c>
      <c r="L29" s="60" t="str">
        <f t="shared" si="7"/>
        <v/>
      </c>
      <c r="M29" s="74" t="str">
        <f t="shared" si="71"/>
        <v/>
      </c>
      <c r="N29" s="74" t="str">
        <f t="shared" si="72"/>
        <v/>
      </c>
      <c r="O29" s="74" t="str">
        <f t="shared" si="73"/>
        <v/>
      </c>
      <c r="P29" s="67"/>
      <c r="Q29" s="56">
        <f t="shared" si="59"/>
        <v>21</v>
      </c>
      <c r="R29" s="74" t="str">
        <f t="shared" si="12"/>
        <v/>
      </c>
      <c r="S29" s="74" t="str">
        <f t="shared" si="13"/>
        <v/>
      </c>
      <c r="T29" s="74" t="str">
        <f t="shared" si="14"/>
        <v/>
      </c>
      <c r="U29" s="74" t="str">
        <f t="shared" si="15"/>
        <v/>
      </c>
      <c r="V29" s="74" t="str">
        <f t="shared" si="67"/>
        <v/>
      </c>
      <c r="W29" s="60" t="str">
        <f t="shared" si="68"/>
        <v/>
      </c>
      <c r="X29" s="74" t="str">
        <f t="shared" si="69"/>
        <v/>
      </c>
      <c r="Y29" s="60" t="str">
        <f t="shared" si="70"/>
        <v/>
      </c>
      <c r="Z29" s="67"/>
      <c r="AA29" s="88"/>
      <c r="AB29" s="60">
        <f t="shared" si="20"/>
        <v>0</v>
      </c>
      <c r="AC29" s="60">
        <f t="shared" si="21"/>
        <v>0</v>
      </c>
      <c r="AD29" s="60">
        <f t="shared" si="22"/>
        <v>0</v>
      </c>
      <c r="AE29" s="67"/>
      <c r="AF29" s="88"/>
      <c r="AG29" s="60">
        <f t="shared" si="23"/>
        <v>0</v>
      </c>
      <c r="AH29" s="60">
        <f t="shared" si="24"/>
        <v>0</v>
      </c>
      <c r="AI29" s="60">
        <f t="shared" si="25"/>
        <v>0</v>
      </c>
      <c r="AJ29" s="67"/>
      <c r="AK29" s="79"/>
      <c r="AL29" s="60">
        <f t="shared" si="26"/>
        <v>0</v>
      </c>
      <c r="AM29" s="60">
        <f t="shared" si="27"/>
        <v>0</v>
      </c>
      <c r="AN29" s="60">
        <f t="shared" si="28"/>
        <v>0</v>
      </c>
      <c r="AO29" s="67"/>
      <c r="AP29" s="60">
        <v>15</v>
      </c>
      <c r="AQ29" s="60">
        <f t="shared" si="29"/>
        <v>16</v>
      </c>
      <c r="AR29" s="60">
        <f t="shared" si="30"/>
        <v>5</v>
      </c>
      <c r="AS29" s="60">
        <f t="shared" si="31"/>
        <v>21</v>
      </c>
      <c r="AT29" s="67"/>
      <c r="AU29" s="88"/>
      <c r="AV29" s="60">
        <f t="shared" si="32"/>
        <v>0</v>
      </c>
      <c r="AW29" s="60">
        <f t="shared" si="33"/>
        <v>0</v>
      </c>
      <c r="AX29" s="60">
        <f t="shared" si="34"/>
        <v>0</v>
      </c>
      <c r="AY29" s="67"/>
      <c r="AZ29" s="60"/>
      <c r="BA29" s="60">
        <f t="shared" si="35"/>
        <v>0</v>
      </c>
      <c r="BB29" s="60">
        <f t="shared" si="36"/>
        <v>0</v>
      </c>
      <c r="BC29" s="60">
        <f t="shared" si="37"/>
        <v>0</v>
      </c>
      <c r="BD29" s="67"/>
      <c r="BE29" s="68"/>
      <c r="BF29" s="60">
        <f t="shared" si="38"/>
        <v>0</v>
      </c>
      <c r="BG29" s="60">
        <f t="shared" si="39"/>
        <v>0</v>
      </c>
      <c r="BH29" s="60">
        <f t="shared" si="40"/>
        <v>0</v>
      </c>
      <c r="BI29" s="67"/>
      <c r="BJ29" s="60"/>
      <c r="BK29" s="60">
        <f t="shared" si="41"/>
        <v>0</v>
      </c>
      <c r="BL29" s="60">
        <f t="shared" si="42"/>
        <v>0</v>
      </c>
      <c r="BM29" s="60">
        <f t="shared" si="43"/>
        <v>0</v>
      </c>
      <c r="BN29" s="67"/>
      <c r="BO29" s="60">
        <v>24</v>
      </c>
      <c r="BP29" s="60">
        <v>7</v>
      </c>
      <c r="BQ29" s="60">
        <f t="shared" si="51"/>
        <v>0</v>
      </c>
      <c r="BR29" s="60">
        <f>IF($F24=7,1,0)</f>
        <v>0</v>
      </c>
      <c r="BS29" s="60">
        <f>IF($F24=6,1,0)</f>
        <v>0</v>
      </c>
      <c r="BT29" s="60">
        <f>IF($F24=5,1,0)</f>
        <v>0</v>
      </c>
      <c r="BU29" s="60">
        <f>IF($F24=4,1,0)</f>
        <v>0</v>
      </c>
      <c r="BV29" s="60">
        <f>IF($F24=3,1,0)</f>
        <v>0</v>
      </c>
      <c r="BW29" s="60">
        <f>IF($F24=2,1,0)</f>
        <v>1</v>
      </c>
      <c r="BX29" s="60">
        <f>IF($F24=1,1,0)</f>
        <v>0</v>
      </c>
    </row>
    <row r="30" spans="1:76" s="66" customFormat="1" ht="15" x14ac:dyDescent="0.25">
      <c r="A30" s="56">
        <f t="shared" si="0"/>
        <v>25</v>
      </c>
      <c r="B30" s="98" t="s">
        <v>1047</v>
      </c>
      <c r="C30" s="98" t="s">
        <v>156</v>
      </c>
      <c r="D30" s="101" t="s">
        <v>11</v>
      </c>
      <c r="E30" s="56">
        <f t="shared" si="1"/>
        <v>20</v>
      </c>
      <c r="F30" s="56">
        <f t="shared" si="2"/>
        <v>1</v>
      </c>
      <c r="G30" s="67"/>
      <c r="H30" s="74" t="str">
        <f t="shared" si="3"/>
        <v/>
      </c>
      <c r="I30" s="60" t="str">
        <f t="shared" si="4"/>
        <v/>
      </c>
      <c r="J30" s="60">
        <f t="shared" si="5"/>
        <v>16</v>
      </c>
      <c r="K30" s="60" t="str">
        <f t="shared" si="6"/>
        <v/>
      </c>
      <c r="L30" s="60" t="str">
        <f t="shared" si="7"/>
        <v/>
      </c>
      <c r="M30" s="74" t="str">
        <f t="shared" si="71"/>
        <v/>
      </c>
      <c r="N30" s="74" t="str">
        <f t="shared" si="72"/>
        <v/>
      </c>
      <c r="O30" s="74" t="str">
        <f t="shared" si="73"/>
        <v/>
      </c>
      <c r="P30" s="67"/>
      <c r="Q30" s="56">
        <f t="shared" si="59"/>
        <v>20</v>
      </c>
      <c r="R30" s="60" t="str">
        <f t="shared" si="12"/>
        <v/>
      </c>
      <c r="S30" s="60" t="str">
        <f t="shared" si="13"/>
        <v/>
      </c>
      <c r="T30" s="60" t="str">
        <f t="shared" si="14"/>
        <v/>
      </c>
      <c r="U30" s="60" t="str">
        <f t="shared" si="15"/>
        <v/>
      </c>
      <c r="V30" s="60" t="str">
        <f t="shared" si="67"/>
        <v/>
      </c>
      <c r="W30" s="60" t="str">
        <f t="shared" si="68"/>
        <v/>
      </c>
      <c r="X30" s="60" t="str">
        <f t="shared" si="69"/>
        <v/>
      </c>
      <c r="Y30" s="60" t="str">
        <f t="shared" si="70"/>
        <v/>
      </c>
      <c r="Z30" s="67"/>
      <c r="AA30" s="97"/>
      <c r="AB30" s="60">
        <f t="shared" si="20"/>
        <v>0</v>
      </c>
      <c r="AC30" s="60">
        <f t="shared" si="21"/>
        <v>0</v>
      </c>
      <c r="AD30" s="60">
        <f t="shared" si="22"/>
        <v>0</v>
      </c>
      <c r="AE30" s="67"/>
      <c r="AF30" s="60"/>
      <c r="AG30" s="60">
        <f t="shared" si="23"/>
        <v>0</v>
      </c>
      <c r="AH30" s="60">
        <f t="shared" si="24"/>
        <v>0</v>
      </c>
      <c r="AI30" s="60">
        <f t="shared" si="25"/>
        <v>0</v>
      </c>
      <c r="AJ30" s="67"/>
      <c r="AK30" s="60">
        <v>16</v>
      </c>
      <c r="AL30" s="60">
        <f t="shared" si="26"/>
        <v>15</v>
      </c>
      <c r="AM30" s="60">
        <f t="shared" si="27"/>
        <v>5</v>
      </c>
      <c r="AN30" s="60">
        <f t="shared" si="28"/>
        <v>20</v>
      </c>
      <c r="AO30" s="67"/>
      <c r="AP30" s="60"/>
      <c r="AQ30" s="60">
        <f t="shared" si="29"/>
        <v>0</v>
      </c>
      <c r="AR30" s="60">
        <f t="shared" si="30"/>
        <v>0</v>
      </c>
      <c r="AS30" s="60">
        <f t="shared" si="31"/>
        <v>0</v>
      </c>
      <c r="AT30" s="67"/>
      <c r="AU30" s="60"/>
      <c r="AV30" s="60">
        <f t="shared" si="32"/>
        <v>0</v>
      </c>
      <c r="AW30" s="60">
        <f t="shared" si="33"/>
        <v>0</v>
      </c>
      <c r="AX30" s="60">
        <f t="shared" si="34"/>
        <v>0</v>
      </c>
      <c r="AY30" s="67"/>
      <c r="AZ30" s="60"/>
      <c r="BA30" s="60">
        <f t="shared" si="35"/>
        <v>0</v>
      </c>
      <c r="BB30" s="60">
        <f t="shared" si="36"/>
        <v>0</v>
      </c>
      <c r="BC30" s="60">
        <f t="shared" si="37"/>
        <v>0</v>
      </c>
      <c r="BD30" s="67"/>
      <c r="BE30" s="60"/>
      <c r="BF30" s="60">
        <f t="shared" si="38"/>
        <v>0</v>
      </c>
      <c r="BG30" s="60">
        <f t="shared" si="39"/>
        <v>0</v>
      </c>
      <c r="BH30" s="60">
        <f t="shared" si="40"/>
        <v>0</v>
      </c>
      <c r="BI30" s="67"/>
      <c r="BJ30" s="60"/>
      <c r="BK30" s="60">
        <f t="shared" si="41"/>
        <v>0</v>
      </c>
      <c r="BL30" s="60">
        <f t="shared" si="42"/>
        <v>0</v>
      </c>
      <c r="BM30" s="60">
        <f t="shared" si="43"/>
        <v>0</v>
      </c>
      <c r="BN30" s="67"/>
      <c r="BO30" s="60">
        <v>25</v>
      </c>
      <c r="BP30" s="60">
        <v>6</v>
      </c>
      <c r="BQ30" s="60">
        <f t="shared" si="51"/>
        <v>0</v>
      </c>
      <c r="BR30" s="60">
        <f>IF($F25=7,1,0)</f>
        <v>0</v>
      </c>
      <c r="BS30" s="60">
        <f>IF($F25=6,1,0)</f>
        <v>0</v>
      </c>
      <c r="BT30" s="60">
        <f>IF($F25=5,1,0)</f>
        <v>0</v>
      </c>
      <c r="BU30" s="60">
        <f>IF($F25=4,1,0)</f>
        <v>0</v>
      </c>
      <c r="BV30" s="60">
        <f>IF($F25=3,1,0)</f>
        <v>0</v>
      </c>
      <c r="BW30" s="60">
        <f>IF($F25=2,1,0)</f>
        <v>1</v>
      </c>
      <c r="BX30" s="60">
        <f>IF($F25=1,1,0)</f>
        <v>0</v>
      </c>
    </row>
    <row r="31" spans="1:76" s="66" customFormat="1" ht="15" x14ac:dyDescent="0.25">
      <c r="A31" s="56">
        <f t="shared" si="0"/>
        <v>26</v>
      </c>
      <c r="B31" s="101" t="s">
        <v>533</v>
      </c>
      <c r="C31" s="101" t="s">
        <v>997</v>
      </c>
      <c r="D31" s="101" t="s">
        <v>455</v>
      </c>
      <c r="E31" s="56">
        <f t="shared" si="1"/>
        <v>5</v>
      </c>
      <c r="F31" s="56">
        <f t="shared" si="2"/>
        <v>1</v>
      </c>
      <c r="G31" s="67"/>
      <c r="H31" s="74" t="str">
        <f t="shared" si="3"/>
        <v/>
      </c>
      <c r="I31" s="74" t="str">
        <f t="shared" si="4"/>
        <v>dsq</v>
      </c>
      <c r="J31" s="74" t="str">
        <f t="shared" si="5"/>
        <v/>
      </c>
      <c r="K31" s="74" t="str">
        <f t="shared" si="6"/>
        <v/>
      </c>
      <c r="L31" s="74" t="str">
        <f t="shared" si="7"/>
        <v/>
      </c>
      <c r="M31" s="74" t="str">
        <f t="shared" si="71"/>
        <v/>
      </c>
      <c r="N31" s="74" t="str">
        <f t="shared" si="72"/>
        <v/>
      </c>
      <c r="O31" s="74" t="str">
        <f t="shared" si="73"/>
        <v/>
      </c>
      <c r="P31" s="67"/>
      <c r="Q31" s="56">
        <f t="shared" si="59"/>
        <v>5</v>
      </c>
      <c r="R31" s="74" t="str">
        <f t="shared" si="12"/>
        <v/>
      </c>
      <c r="S31" s="74" t="str">
        <f t="shared" si="13"/>
        <v/>
      </c>
      <c r="T31" s="74" t="str">
        <f t="shared" si="14"/>
        <v/>
      </c>
      <c r="U31" s="74" t="str">
        <f t="shared" si="15"/>
        <v/>
      </c>
      <c r="V31" s="74" t="str">
        <f t="shared" si="67"/>
        <v/>
      </c>
      <c r="W31" s="74" t="str">
        <f t="shared" si="68"/>
        <v/>
      </c>
      <c r="X31" s="74" t="str">
        <f t="shared" si="69"/>
        <v/>
      </c>
      <c r="Y31" s="60" t="str">
        <f t="shared" si="70"/>
        <v/>
      </c>
      <c r="Z31" s="67"/>
      <c r="AA31" s="60"/>
      <c r="AB31" s="60">
        <f t="shared" si="20"/>
        <v>0</v>
      </c>
      <c r="AC31" s="60">
        <f t="shared" si="21"/>
        <v>0</v>
      </c>
      <c r="AD31" s="60">
        <f t="shared" si="22"/>
        <v>0</v>
      </c>
      <c r="AE31" s="67"/>
      <c r="AF31" s="97" t="s">
        <v>913</v>
      </c>
      <c r="AG31" s="60">
        <f t="shared" si="23"/>
        <v>0</v>
      </c>
      <c r="AH31" s="60">
        <f t="shared" si="24"/>
        <v>5</v>
      </c>
      <c r="AI31" s="60">
        <f t="shared" si="25"/>
        <v>5</v>
      </c>
      <c r="AJ31" s="67"/>
      <c r="AK31" s="68"/>
      <c r="AL31" s="60">
        <f t="shared" si="26"/>
        <v>0</v>
      </c>
      <c r="AM31" s="60">
        <f t="shared" si="27"/>
        <v>0</v>
      </c>
      <c r="AN31" s="60">
        <f t="shared" si="28"/>
        <v>0</v>
      </c>
      <c r="AO31" s="67"/>
      <c r="AP31" s="88"/>
      <c r="AQ31" s="60">
        <f t="shared" si="29"/>
        <v>0</v>
      </c>
      <c r="AR31" s="60">
        <f t="shared" si="30"/>
        <v>0</v>
      </c>
      <c r="AS31" s="60">
        <f t="shared" si="31"/>
        <v>0</v>
      </c>
      <c r="AT31" s="67"/>
      <c r="AU31" s="88"/>
      <c r="AV31" s="60">
        <f t="shared" si="32"/>
        <v>0</v>
      </c>
      <c r="AW31" s="60">
        <f t="shared" si="33"/>
        <v>0</v>
      </c>
      <c r="AX31" s="60">
        <f t="shared" si="34"/>
        <v>0</v>
      </c>
      <c r="AY31" s="67"/>
      <c r="AZ31" s="60"/>
      <c r="BA31" s="60">
        <f t="shared" si="35"/>
        <v>0</v>
      </c>
      <c r="BB31" s="60">
        <f t="shared" si="36"/>
        <v>0</v>
      </c>
      <c r="BC31" s="60">
        <f t="shared" si="37"/>
        <v>0</v>
      </c>
      <c r="BD31" s="67"/>
      <c r="BE31" s="60"/>
      <c r="BF31" s="60">
        <f t="shared" si="38"/>
        <v>0</v>
      </c>
      <c r="BG31" s="60">
        <f t="shared" si="39"/>
        <v>0</v>
      </c>
      <c r="BH31" s="60">
        <f t="shared" si="40"/>
        <v>0</v>
      </c>
      <c r="BI31" s="67"/>
      <c r="BJ31" s="60"/>
      <c r="BK31" s="60">
        <f t="shared" si="41"/>
        <v>0</v>
      </c>
      <c r="BL31" s="60">
        <f t="shared" si="42"/>
        <v>0</v>
      </c>
      <c r="BM31" s="60">
        <f t="shared" si="43"/>
        <v>0</v>
      </c>
      <c r="BN31" s="67"/>
      <c r="BO31" s="60">
        <v>26</v>
      </c>
      <c r="BP31" s="60">
        <v>5</v>
      </c>
      <c r="BQ31" s="60">
        <f t="shared" si="51"/>
        <v>0</v>
      </c>
      <c r="BR31" s="60">
        <f>IF($F25=7,1,0)</f>
        <v>0</v>
      </c>
      <c r="BS31" s="60">
        <f>IF($F25=6,1,0)</f>
        <v>0</v>
      </c>
      <c r="BT31" s="60">
        <f>IF($F25=5,1,0)</f>
        <v>0</v>
      </c>
      <c r="BU31" s="60">
        <f>IF($F25=4,1,0)</f>
        <v>0</v>
      </c>
      <c r="BV31" s="60">
        <f>IF($F25=3,1,0)</f>
        <v>0</v>
      </c>
      <c r="BW31" s="60">
        <f>IF($F25=2,1,0)</f>
        <v>1</v>
      </c>
      <c r="BX31" s="60">
        <f>IF($F25=1,1,0)</f>
        <v>0</v>
      </c>
    </row>
    <row r="32" spans="1:76" s="66" customFormat="1" ht="15" x14ac:dyDescent="0.25">
      <c r="A32" s="56">
        <f t="shared" si="0"/>
        <v>27</v>
      </c>
      <c r="B32" s="98"/>
      <c r="C32" s="98"/>
      <c r="D32" s="101"/>
      <c r="E32" s="56">
        <f t="shared" si="1"/>
        <v>0</v>
      </c>
      <c r="F32" s="56">
        <f t="shared" si="2"/>
        <v>0</v>
      </c>
      <c r="G32" s="67"/>
      <c r="H32" s="74" t="str">
        <f t="shared" si="3"/>
        <v/>
      </c>
      <c r="I32" s="60" t="str">
        <f t="shared" si="4"/>
        <v/>
      </c>
      <c r="J32" s="60" t="str">
        <f t="shared" si="5"/>
        <v/>
      </c>
      <c r="K32" s="60" t="str">
        <f t="shared" si="6"/>
        <v/>
      </c>
      <c r="L32" s="60" t="str">
        <f t="shared" si="7"/>
        <v/>
      </c>
      <c r="M32" s="74" t="str">
        <f t="shared" si="71"/>
        <v/>
      </c>
      <c r="N32" s="74" t="str">
        <f t="shared" si="72"/>
        <v/>
      </c>
      <c r="O32" s="74" t="str">
        <f t="shared" si="73"/>
        <v/>
      </c>
      <c r="P32" s="67"/>
      <c r="Q32" s="56">
        <f t="shared" si="59"/>
        <v>0</v>
      </c>
      <c r="R32" s="60" t="str">
        <f t="shared" si="12"/>
        <v/>
      </c>
      <c r="S32" s="60" t="str">
        <f t="shared" si="13"/>
        <v/>
      </c>
      <c r="T32" s="60" t="str">
        <f t="shared" si="14"/>
        <v/>
      </c>
      <c r="U32" s="60" t="str">
        <f t="shared" si="15"/>
        <v/>
      </c>
      <c r="V32" s="60" t="str">
        <f t="shared" si="67"/>
        <v/>
      </c>
      <c r="W32" s="60" t="str">
        <f t="shared" si="68"/>
        <v/>
      </c>
      <c r="X32" s="60" t="str">
        <f t="shared" si="69"/>
        <v/>
      </c>
      <c r="Y32" s="60" t="str">
        <f t="shared" si="70"/>
        <v/>
      </c>
      <c r="Z32" s="67"/>
      <c r="AA32" s="60"/>
      <c r="AB32" s="60">
        <f t="shared" si="20"/>
        <v>0</v>
      </c>
      <c r="AC32" s="60">
        <f t="shared" si="21"/>
        <v>0</v>
      </c>
      <c r="AD32" s="60">
        <f t="shared" si="22"/>
        <v>0</v>
      </c>
      <c r="AE32" s="67"/>
      <c r="AF32" s="97"/>
      <c r="AG32" s="60">
        <f t="shared" si="23"/>
        <v>0</v>
      </c>
      <c r="AH32" s="60">
        <f t="shared" si="24"/>
        <v>0</v>
      </c>
      <c r="AI32" s="60">
        <f t="shared" si="25"/>
        <v>0</v>
      </c>
      <c r="AJ32" s="67"/>
      <c r="AK32" s="60"/>
      <c r="AL32" s="60">
        <f t="shared" si="26"/>
        <v>0</v>
      </c>
      <c r="AM32" s="60">
        <f t="shared" si="27"/>
        <v>0</v>
      </c>
      <c r="AN32" s="60">
        <f t="shared" si="28"/>
        <v>0</v>
      </c>
      <c r="AO32" s="67"/>
      <c r="AP32" s="68"/>
      <c r="AQ32" s="60">
        <f t="shared" si="29"/>
        <v>0</v>
      </c>
      <c r="AR32" s="60">
        <f t="shared" si="30"/>
        <v>0</v>
      </c>
      <c r="AS32" s="60">
        <f t="shared" si="31"/>
        <v>0</v>
      </c>
      <c r="AT32" s="67"/>
      <c r="AU32" s="60"/>
      <c r="AV32" s="60">
        <f t="shared" si="32"/>
        <v>0</v>
      </c>
      <c r="AW32" s="60">
        <f t="shared" si="33"/>
        <v>0</v>
      </c>
      <c r="AX32" s="60">
        <f t="shared" si="34"/>
        <v>0</v>
      </c>
      <c r="AY32" s="67"/>
      <c r="AZ32" s="60"/>
      <c r="BA32" s="60">
        <f t="shared" si="35"/>
        <v>0</v>
      </c>
      <c r="BB32" s="60">
        <f t="shared" si="36"/>
        <v>0</v>
      </c>
      <c r="BC32" s="60">
        <f t="shared" si="37"/>
        <v>0</v>
      </c>
      <c r="BD32" s="67"/>
      <c r="BE32" s="60"/>
      <c r="BF32" s="60">
        <f t="shared" si="38"/>
        <v>0</v>
      </c>
      <c r="BG32" s="60">
        <f t="shared" si="39"/>
        <v>0</v>
      </c>
      <c r="BH32" s="60">
        <f t="shared" si="40"/>
        <v>0</v>
      </c>
      <c r="BI32" s="67"/>
      <c r="BJ32" s="60"/>
      <c r="BK32" s="60">
        <f t="shared" si="41"/>
        <v>0</v>
      </c>
      <c r="BL32" s="60">
        <f t="shared" si="42"/>
        <v>0</v>
      </c>
      <c r="BM32" s="60">
        <f t="shared" si="43"/>
        <v>0</v>
      </c>
      <c r="BN32" s="67"/>
      <c r="BO32" s="60">
        <v>27</v>
      </c>
      <c r="BP32" s="60">
        <v>4</v>
      </c>
      <c r="BQ32" s="60">
        <f t="shared" si="51"/>
        <v>0</v>
      </c>
      <c r="BR32" s="60">
        <f t="shared" ref="BR32:BR34" si="74">IF($F26=7,1,0)</f>
        <v>0</v>
      </c>
      <c r="BS32" s="60">
        <f t="shared" ref="BS32:BS34" si="75">IF($F26=6,1,0)</f>
        <v>0</v>
      </c>
      <c r="BT32" s="60">
        <f t="shared" ref="BT32:BT34" si="76">IF($F26=5,1,0)</f>
        <v>0</v>
      </c>
      <c r="BU32" s="60">
        <f t="shared" ref="BU32:BU34" si="77">IF($F26=4,1,0)</f>
        <v>0</v>
      </c>
      <c r="BV32" s="60">
        <f t="shared" ref="BV32:BV34" si="78">IF($F26=3,1,0)</f>
        <v>0</v>
      </c>
      <c r="BW32" s="60">
        <f t="shared" ref="BW32:BW34" si="79">IF($F26=2,1,0)</f>
        <v>1</v>
      </c>
      <c r="BX32" s="60">
        <f t="shared" ref="BX32:BX34" si="80">IF($F26=1,1,0)</f>
        <v>0</v>
      </c>
    </row>
    <row r="33" spans="1:76" s="66" customFormat="1" ht="15" x14ac:dyDescent="0.25">
      <c r="A33" s="56">
        <f t="shared" si="0"/>
        <v>27</v>
      </c>
      <c r="B33" s="98"/>
      <c r="C33" s="98"/>
      <c r="D33" s="101"/>
      <c r="E33" s="56">
        <f t="shared" si="1"/>
        <v>0</v>
      </c>
      <c r="F33" s="56">
        <f t="shared" si="2"/>
        <v>0</v>
      </c>
      <c r="G33" s="67"/>
      <c r="H33" s="74" t="str">
        <f t="shared" si="3"/>
        <v/>
      </c>
      <c r="I33" s="74" t="str">
        <f t="shared" si="4"/>
        <v/>
      </c>
      <c r="J33" s="74" t="str">
        <f t="shared" si="5"/>
        <v/>
      </c>
      <c r="K33" s="74" t="str">
        <f t="shared" si="6"/>
        <v/>
      </c>
      <c r="L33" s="74" t="str">
        <f t="shared" si="7"/>
        <v/>
      </c>
      <c r="M33" s="74" t="str">
        <f t="shared" si="71"/>
        <v/>
      </c>
      <c r="N33" s="74" t="str">
        <f t="shared" si="72"/>
        <v/>
      </c>
      <c r="O33" s="74" t="str">
        <f t="shared" si="73"/>
        <v/>
      </c>
      <c r="P33" s="67"/>
      <c r="Q33" s="56">
        <f t="shared" si="59"/>
        <v>0</v>
      </c>
      <c r="R33" s="74" t="str">
        <f t="shared" si="12"/>
        <v/>
      </c>
      <c r="S33" s="74" t="str">
        <f t="shared" si="13"/>
        <v/>
      </c>
      <c r="T33" s="74" t="str">
        <f t="shared" si="14"/>
        <v/>
      </c>
      <c r="U33" s="74" t="str">
        <f t="shared" si="15"/>
        <v/>
      </c>
      <c r="V33" s="74" t="str">
        <f t="shared" si="67"/>
        <v/>
      </c>
      <c r="W33" s="74" t="str">
        <f t="shared" si="68"/>
        <v/>
      </c>
      <c r="X33" s="74" t="str">
        <f t="shared" si="69"/>
        <v/>
      </c>
      <c r="Y33" s="60" t="str">
        <f t="shared" si="70"/>
        <v/>
      </c>
      <c r="Z33" s="67"/>
      <c r="AA33" s="60"/>
      <c r="AB33" s="60">
        <f t="shared" si="20"/>
        <v>0</v>
      </c>
      <c r="AC33" s="60">
        <f t="shared" si="21"/>
        <v>0</v>
      </c>
      <c r="AD33" s="60">
        <f t="shared" si="22"/>
        <v>0</v>
      </c>
      <c r="AE33" s="67"/>
      <c r="AF33" s="97"/>
      <c r="AG33" s="60">
        <f t="shared" si="23"/>
        <v>0</v>
      </c>
      <c r="AH33" s="60">
        <f t="shared" si="24"/>
        <v>0</v>
      </c>
      <c r="AI33" s="60">
        <f t="shared" si="25"/>
        <v>0</v>
      </c>
      <c r="AJ33" s="67"/>
      <c r="AK33" s="79"/>
      <c r="AL33" s="60">
        <f t="shared" si="26"/>
        <v>0</v>
      </c>
      <c r="AM33" s="60">
        <f t="shared" si="27"/>
        <v>0</v>
      </c>
      <c r="AN33" s="60">
        <f t="shared" si="28"/>
        <v>0</v>
      </c>
      <c r="AO33" s="67"/>
      <c r="AP33" s="60"/>
      <c r="AQ33" s="60">
        <f t="shared" si="29"/>
        <v>0</v>
      </c>
      <c r="AR33" s="60">
        <f t="shared" si="30"/>
        <v>0</v>
      </c>
      <c r="AS33" s="60">
        <f t="shared" si="31"/>
        <v>0</v>
      </c>
      <c r="AT33" s="67"/>
      <c r="AU33" s="60"/>
      <c r="AV33" s="60">
        <f t="shared" si="32"/>
        <v>0</v>
      </c>
      <c r="AW33" s="60">
        <f t="shared" si="33"/>
        <v>0</v>
      </c>
      <c r="AX33" s="60">
        <f t="shared" si="34"/>
        <v>0</v>
      </c>
      <c r="AY33" s="67"/>
      <c r="AZ33" s="60"/>
      <c r="BA33" s="60">
        <f t="shared" si="35"/>
        <v>0</v>
      </c>
      <c r="BB33" s="60">
        <f t="shared" si="36"/>
        <v>0</v>
      </c>
      <c r="BC33" s="60">
        <f t="shared" si="37"/>
        <v>0</v>
      </c>
      <c r="BD33" s="67"/>
      <c r="BE33" s="60"/>
      <c r="BF33" s="60">
        <f t="shared" si="38"/>
        <v>0</v>
      </c>
      <c r="BG33" s="60">
        <f t="shared" si="39"/>
        <v>0</v>
      </c>
      <c r="BH33" s="60">
        <f t="shared" si="40"/>
        <v>0</v>
      </c>
      <c r="BI33" s="67"/>
      <c r="BJ33" s="60"/>
      <c r="BK33" s="60">
        <f t="shared" si="41"/>
        <v>0</v>
      </c>
      <c r="BL33" s="60">
        <f t="shared" si="42"/>
        <v>0</v>
      </c>
      <c r="BM33" s="60">
        <f t="shared" si="43"/>
        <v>0</v>
      </c>
      <c r="BN33" s="67"/>
      <c r="BO33" s="60">
        <v>28</v>
      </c>
      <c r="BP33" s="60">
        <v>3</v>
      </c>
      <c r="BQ33" s="60">
        <f t="shared" si="51"/>
        <v>0</v>
      </c>
      <c r="BR33" s="60">
        <f t="shared" si="74"/>
        <v>0</v>
      </c>
      <c r="BS33" s="60">
        <f t="shared" si="75"/>
        <v>0</v>
      </c>
      <c r="BT33" s="60">
        <f t="shared" si="76"/>
        <v>0</v>
      </c>
      <c r="BU33" s="60">
        <f t="shared" si="77"/>
        <v>0</v>
      </c>
      <c r="BV33" s="60">
        <f t="shared" si="78"/>
        <v>0</v>
      </c>
      <c r="BW33" s="60">
        <f t="shared" si="79"/>
        <v>1</v>
      </c>
      <c r="BX33" s="60">
        <f t="shared" si="80"/>
        <v>0</v>
      </c>
    </row>
    <row r="34" spans="1:76" s="66" customFormat="1" ht="15" x14ac:dyDescent="0.25">
      <c r="A34" s="56">
        <f t="shared" si="0"/>
        <v>27</v>
      </c>
      <c r="B34" s="98"/>
      <c r="C34" s="98"/>
      <c r="D34" s="98"/>
      <c r="E34" s="56">
        <f t="shared" si="1"/>
        <v>0</v>
      </c>
      <c r="F34" s="56">
        <f t="shared" si="2"/>
        <v>0</v>
      </c>
      <c r="G34" s="67"/>
      <c r="H34" s="74" t="str">
        <f t="shared" si="3"/>
        <v/>
      </c>
      <c r="I34" s="74" t="str">
        <f t="shared" si="4"/>
        <v/>
      </c>
      <c r="J34" s="74" t="str">
        <f t="shared" si="5"/>
        <v/>
      </c>
      <c r="K34" s="74" t="str">
        <f t="shared" si="6"/>
        <v/>
      </c>
      <c r="L34" s="74" t="str">
        <f t="shared" si="7"/>
        <v/>
      </c>
      <c r="M34" s="74" t="str">
        <f t="shared" si="71"/>
        <v/>
      </c>
      <c r="N34" s="74" t="str">
        <f t="shared" si="72"/>
        <v/>
      </c>
      <c r="O34" s="74" t="str">
        <f t="shared" si="73"/>
        <v/>
      </c>
      <c r="P34" s="67"/>
      <c r="Q34" s="56">
        <f t="shared" si="59"/>
        <v>0</v>
      </c>
      <c r="R34" s="74" t="str">
        <f t="shared" si="12"/>
        <v/>
      </c>
      <c r="S34" s="74" t="str">
        <f t="shared" si="13"/>
        <v/>
      </c>
      <c r="T34" s="74" t="str">
        <f t="shared" si="14"/>
        <v/>
      </c>
      <c r="U34" s="74" t="str">
        <f t="shared" si="15"/>
        <v/>
      </c>
      <c r="V34" s="74" t="str">
        <f t="shared" si="67"/>
        <v/>
      </c>
      <c r="W34" s="74" t="str">
        <f t="shared" si="68"/>
        <v/>
      </c>
      <c r="X34" s="74" t="str">
        <f t="shared" si="69"/>
        <v/>
      </c>
      <c r="Y34" s="60" t="str">
        <f t="shared" si="70"/>
        <v/>
      </c>
      <c r="Z34" s="67"/>
      <c r="AA34" s="60"/>
      <c r="AB34" s="60">
        <f t="shared" si="20"/>
        <v>0</v>
      </c>
      <c r="AC34" s="60">
        <f t="shared" si="21"/>
        <v>0</v>
      </c>
      <c r="AD34" s="60">
        <f t="shared" si="22"/>
        <v>0</v>
      </c>
      <c r="AE34" s="67"/>
      <c r="AF34" s="97"/>
      <c r="AG34" s="60">
        <f t="shared" si="23"/>
        <v>0</v>
      </c>
      <c r="AH34" s="60">
        <f t="shared" si="24"/>
        <v>0</v>
      </c>
      <c r="AI34" s="60">
        <f t="shared" si="25"/>
        <v>0</v>
      </c>
      <c r="AJ34" s="67"/>
      <c r="AK34" s="79"/>
      <c r="AL34" s="60">
        <f t="shared" si="26"/>
        <v>0</v>
      </c>
      <c r="AM34" s="60">
        <f t="shared" si="27"/>
        <v>0</v>
      </c>
      <c r="AN34" s="60">
        <f t="shared" si="28"/>
        <v>0</v>
      </c>
      <c r="AO34" s="67"/>
      <c r="AP34" s="60"/>
      <c r="AQ34" s="60">
        <f t="shared" si="29"/>
        <v>0</v>
      </c>
      <c r="AR34" s="60">
        <f t="shared" si="30"/>
        <v>0</v>
      </c>
      <c r="AS34" s="60">
        <f t="shared" si="31"/>
        <v>0</v>
      </c>
      <c r="AT34" s="67"/>
      <c r="AU34" s="60"/>
      <c r="AV34" s="60">
        <f t="shared" si="32"/>
        <v>0</v>
      </c>
      <c r="AW34" s="60">
        <f t="shared" si="33"/>
        <v>0</v>
      </c>
      <c r="AX34" s="60">
        <f t="shared" si="34"/>
        <v>0</v>
      </c>
      <c r="AY34" s="67"/>
      <c r="AZ34" s="60"/>
      <c r="BA34" s="60">
        <f t="shared" si="35"/>
        <v>0</v>
      </c>
      <c r="BB34" s="60">
        <f t="shared" si="36"/>
        <v>0</v>
      </c>
      <c r="BC34" s="60">
        <f t="shared" si="37"/>
        <v>0</v>
      </c>
      <c r="BD34" s="67"/>
      <c r="BE34" s="60"/>
      <c r="BF34" s="60">
        <f t="shared" si="38"/>
        <v>0</v>
      </c>
      <c r="BG34" s="60">
        <f t="shared" si="39"/>
        <v>0</v>
      </c>
      <c r="BH34" s="60">
        <f t="shared" si="40"/>
        <v>0</v>
      </c>
      <c r="BI34" s="67"/>
      <c r="BJ34" s="60"/>
      <c r="BK34" s="60">
        <f t="shared" si="41"/>
        <v>0</v>
      </c>
      <c r="BL34" s="60">
        <f t="shared" si="42"/>
        <v>0</v>
      </c>
      <c r="BM34" s="60">
        <f t="shared" si="43"/>
        <v>0</v>
      </c>
      <c r="BN34" s="67"/>
      <c r="BO34" s="60">
        <v>29</v>
      </c>
      <c r="BP34" s="60">
        <v>2</v>
      </c>
      <c r="BQ34" s="60">
        <f t="shared" si="51"/>
        <v>0</v>
      </c>
      <c r="BR34" s="60">
        <f t="shared" si="74"/>
        <v>0</v>
      </c>
      <c r="BS34" s="60">
        <f t="shared" si="75"/>
        <v>0</v>
      </c>
      <c r="BT34" s="60">
        <f t="shared" si="76"/>
        <v>0</v>
      </c>
      <c r="BU34" s="60">
        <f t="shared" si="77"/>
        <v>0</v>
      </c>
      <c r="BV34" s="60">
        <f t="shared" si="78"/>
        <v>0</v>
      </c>
      <c r="BW34" s="60">
        <f t="shared" si="79"/>
        <v>1</v>
      </c>
      <c r="BX34" s="60">
        <f t="shared" si="80"/>
        <v>0</v>
      </c>
    </row>
    <row r="35" spans="1:76" s="66" customFormat="1" ht="15" x14ac:dyDescent="0.25">
      <c r="A35" s="56">
        <f t="shared" si="0"/>
        <v>27</v>
      </c>
      <c r="B35" s="98"/>
      <c r="C35" s="98"/>
      <c r="D35" s="98"/>
      <c r="E35" s="56">
        <f t="shared" si="1"/>
        <v>0</v>
      </c>
      <c r="F35" s="56">
        <f t="shared" si="2"/>
        <v>0</v>
      </c>
      <c r="G35" s="67"/>
      <c r="H35" s="74" t="str">
        <f t="shared" si="3"/>
        <v/>
      </c>
      <c r="I35" s="60" t="str">
        <f t="shared" si="4"/>
        <v/>
      </c>
      <c r="J35" s="60" t="str">
        <f t="shared" si="5"/>
        <v/>
      </c>
      <c r="K35" s="60" t="str">
        <f t="shared" si="6"/>
        <v/>
      </c>
      <c r="L35" s="60" t="str">
        <f t="shared" si="7"/>
        <v/>
      </c>
      <c r="M35" s="74" t="str">
        <f t="shared" si="71"/>
        <v/>
      </c>
      <c r="N35" s="74" t="str">
        <f t="shared" si="72"/>
        <v/>
      </c>
      <c r="O35" s="74" t="str">
        <f t="shared" si="73"/>
        <v/>
      </c>
      <c r="P35" s="67"/>
      <c r="Q35" s="56">
        <f t="shared" si="59"/>
        <v>0</v>
      </c>
      <c r="R35" s="60" t="str">
        <f t="shared" si="12"/>
        <v/>
      </c>
      <c r="S35" s="60" t="str">
        <f t="shared" si="13"/>
        <v/>
      </c>
      <c r="T35" s="60" t="str">
        <f t="shared" si="14"/>
        <v/>
      </c>
      <c r="U35" s="60" t="str">
        <f t="shared" si="15"/>
        <v/>
      </c>
      <c r="V35" s="74" t="str">
        <f t="shared" si="67"/>
        <v/>
      </c>
      <c r="W35" s="74" t="str">
        <f t="shared" si="68"/>
        <v/>
      </c>
      <c r="X35" s="74" t="str">
        <f t="shared" si="69"/>
        <v/>
      </c>
      <c r="Y35" s="60" t="str">
        <f t="shared" si="70"/>
        <v/>
      </c>
      <c r="Z35" s="67"/>
      <c r="AA35" s="60"/>
      <c r="AB35" s="60">
        <f t="shared" si="20"/>
        <v>0</v>
      </c>
      <c r="AC35" s="60">
        <f t="shared" si="21"/>
        <v>0</v>
      </c>
      <c r="AD35" s="60">
        <f t="shared" si="22"/>
        <v>0</v>
      </c>
      <c r="AE35" s="67"/>
      <c r="AF35" s="97"/>
      <c r="AG35" s="60">
        <f t="shared" si="23"/>
        <v>0</v>
      </c>
      <c r="AH35" s="60">
        <f t="shared" si="24"/>
        <v>0</v>
      </c>
      <c r="AI35" s="60">
        <f t="shared" si="25"/>
        <v>0</v>
      </c>
      <c r="AJ35" s="67"/>
      <c r="AK35" s="60"/>
      <c r="AL35" s="60">
        <f t="shared" si="26"/>
        <v>0</v>
      </c>
      <c r="AM35" s="60">
        <f t="shared" si="27"/>
        <v>0</v>
      </c>
      <c r="AN35" s="60">
        <f t="shared" si="28"/>
        <v>0</v>
      </c>
      <c r="AO35" s="67"/>
      <c r="AP35" s="60"/>
      <c r="AQ35" s="60">
        <f t="shared" si="29"/>
        <v>0</v>
      </c>
      <c r="AR35" s="60">
        <f t="shared" si="30"/>
        <v>0</v>
      </c>
      <c r="AS35" s="60">
        <f t="shared" si="31"/>
        <v>0</v>
      </c>
      <c r="AT35" s="67"/>
      <c r="AU35" s="60"/>
      <c r="AV35" s="60">
        <f t="shared" si="32"/>
        <v>0</v>
      </c>
      <c r="AW35" s="60">
        <f t="shared" si="33"/>
        <v>0</v>
      </c>
      <c r="AX35" s="60">
        <f t="shared" si="34"/>
        <v>0</v>
      </c>
      <c r="AY35" s="67"/>
      <c r="AZ35" s="60"/>
      <c r="BA35" s="60">
        <f t="shared" si="35"/>
        <v>0</v>
      </c>
      <c r="BB35" s="60">
        <f t="shared" si="36"/>
        <v>0</v>
      </c>
      <c r="BC35" s="60">
        <f t="shared" si="37"/>
        <v>0</v>
      </c>
      <c r="BD35" s="67"/>
      <c r="BE35" s="60"/>
      <c r="BF35" s="60">
        <f t="shared" si="38"/>
        <v>0</v>
      </c>
      <c r="BG35" s="60">
        <f t="shared" si="39"/>
        <v>0</v>
      </c>
      <c r="BH35" s="60">
        <f t="shared" si="40"/>
        <v>0</v>
      </c>
      <c r="BI35" s="67"/>
      <c r="BJ35" s="60"/>
      <c r="BK35" s="60">
        <f t="shared" si="41"/>
        <v>0</v>
      </c>
      <c r="BL35" s="60">
        <f t="shared" si="42"/>
        <v>0</v>
      </c>
      <c r="BM35" s="60">
        <f t="shared" si="43"/>
        <v>0</v>
      </c>
      <c r="BN35" s="67"/>
      <c r="BO35" s="60">
        <v>30</v>
      </c>
      <c r="BP35" s="60">
        <v>1</v>
      </c>
      <c r="BQ35" s="60">
        <f t="shared" si="51"/>
        <v>0</v>
      </c>
      <c r="BR35" s="60">
        <f t="shared" ref="BR35:BR50" si="81">IF($F26=7,1,0)</f>
        <v>0</v>
      </c>
      <c r="BS35" s="60">
        <f t="shared" ref="BS35:BS52" si="82">IF($F26=6,1,0)</f>
        <v>0</v>
      </c>
      <c r="BT35" s="60">
        <f t="shared" ref="BT35:BT52" si="83">IF($F26=5,1,0)</f>
        <v>0</v>
      </c>
      <c r="BU35" s="60">
        <f t="shared" ref="BU35:BU52" si="84">IF($F26=4,1,0)</f>
        <v>0</v>
      </c>
      <c r="BV35" s="60">
        <f t="shared" ref="BV35:BV52" si="85">IF($F26=3,1,0)</f>
        <v>0</v>
      </c>
      <c r="BW35" s="60">
        <f t="shared" ref="BW35:BW52" si="86">IF($F26=2,1,0)</f>
        <v>1</v>
      </c>
      <c r="BX35" s="60">
        <f t="shared" ref="BX35:BX52" si="87">IF($F26=1,1,0)</f>
        <v>0</v>
      </c>
    </row>
    <row r="36" spans="1:76" s="66" customFormat="1" ht="15" x14ac:dyDescent="0.25">
      <c r="A36" s="56">
        <f t="shared" si="0"/>
        <v>27</v>
      </c>
      <c r="B36" s="98"/>
      <c r="C36" s="98"/>
      <c r="D36" s="98"/>
      <c r="E36" s="56">
        <f t="shared" si="1"/>
        <v>0</v>
      </c>
      <c r="F36" s="56">
        <f t="shared" si="2"/>
        <v>0</v>
      </c>
      <c r="G36" s="67"/>
      <c r="H36" s="74" t="str">
        <f t="shared" si="3"/>
        <v/>
      </c>
      <c r="I36" s="74" t="str">
        <f t="shared" si="4"/>
        <v/>
      </c>
      <c r="J36" s="74" t="str">
        <f t="shared" si="5"/>
        <v/>
      </c>
      <c r="K36" s="74" t="str">
        <f t="shared" si="6"/>
        <v/>
      </c>
      <c r="L36" s="74" t="str">
        <f t="shared" si="7"/>
        <v/>
      </c>
      <c r="M36" s="74" t="str">
        <f t="shared" si="71"/>
        <v/>
      </c>
      <c r="N36" s="74" t="str">
        <f t="shared" si="72"/>
        <v/>
      </c>
      <c r="O36" s="74" t="str">
        <f t="shared" si="73"/>
        <v/>
      </c>
      <c r="P36" s="67"/>
      <c r="Q36" s="56">
        <f t="shared" si="59"/>
        <v>0</v>
      </c>
      <c r="R36" s="74" t="str">
        <f t="shared" si="12"/>
        <v/>
      </c>
      <c r="S36" s="74" t="str">
        <f t="shared" si="13"/>
        <v/>
      </c>
      <c r="T36" s="74" t="str">
        <f t="shared" si="14"/>
        <v/>
      </c>
      <c r="U36" s="74" t="str">
        <f t="shared" si="15"/>
        <v/>
      </c>
      <c r="V36" s="74"/>
      <c r="W36" s="74" t="str">
        <f t="shared" si="68"/>
        <v/>
      </c>
      <c r="X36" s="74" t="str">
        <f t="shared" si="69"/>
        <v/>
      </c>
      <c r="Y36" s="60" t="str">
        <f t="shared" si="70"/>
        <v/>
      </c>
      <c r="Z36" s="67"/>
      <c r="AA36" s="60"/>
      <c r="AB36" s="60">
        <f t="shared" si="20"/>
        <v>0</v>
      </c>
      <c r="AC36" s="60">
        <f t="shared" si="21"/>
        <v>0</v>
      </c>
      <c r="AD36" s="60">
        <f t="shared" si="22"/>
        <v>0</v>
      </c>
      <c r="AE36" s="67"/>
      <c r="AF36" s="60"/>
      <c r="AG36" s="60">
        <f t="shared" si="23"/>
        <v>0</v>
      </c>
      <c r="AH36" s="60">
        <f t="shared" si="24"/>
        <v>0</v>
      </c>
      <c r="AI36" s="60">
        <f t="shared" si="25"/>
        <v>0</v>
      </c>
      <c r="AJ36" s="67"/>
      <c r="AK36" s="60"/>
      <c r="AL36" s="60">
        <f t="shared" si="26"/>
        <v>0</v>
      </c>
      <c r="AM36" s="60">
        <f t="shared" si="27"/>
        <v>0</v>
      </c>
      <c r="AN36" s="60">
        <f t="shared" si="28"/>
        <v>0</v>
      </c>
      <c r="AO36" s="67"/>
      <c r="AP36" s="79"/>
      <c r="AQ36" s="60">
        <f t="shared" si="29"/>
        <v>0</v>
      </c>
      <c r="AR36" s="60">
        <f t="shared" si="30"/>
        <v>0</v>
      </c>
      <c r="AS36" s="60">
        <f t="shared" si="31"/>
        <v>0</v>
      </c>
      <c r="AT36" s="67"/>
      <c r="AU36" s="60"/>
      <c r="AV36" s="60">
        <f t="shared" si="32"/>
        <v>0</v>
      </c>
      <c r="AW36" s="60">
        <f t="shared" si="33"/>
        <v>0</v>
      </c>
      <c r="AX36" s="60">
        <f t="shared" si="34"/>
        <v>0</v>
      </c>
      <c r="AY36" s="67"/>
      <c r="AZ36" s="60"/>
      <c r="BA36" s="60">
        <f t="shared" si="35"/>
        <v>0</v>
      </c>
      <c r="BB36" s="60">
        <f t="shared" si="36"/>
        <v>0</v>
      </c>
      <c r="BC36" s="60">
        <f t="shared" si="37"/>
        <v>0</v>
      </c>
      <c r="BD36" s="67"/>
      <c r="BE36" s="60"/>
      <c r="BF36" s="60">
        <f t="shared" si="38"/>
        <v>0</v>
      </c>
      <c r="BG36" s="60">
        <f t="shared" si="39"/>
        <v>0</v>
      </c>
      <c r="BH36" s="60">
        <f t="shared" si="40"/>
        <v>0</v>
      </c>
      <c r="BI36" s="67"/>
      <c r="BJ36" s="60"/>
      <c r="BK36" s="60">
        <f t="shared" si="41"/>
        <v>0</v>
      </c>
      <c r="BL36" s="60">
        <f t="shared" si="42"/>
        <v>0</v>
      </c>
      <c r="BM36" s="60">
        <f t="shared" si="43"/>
        <v>0</v>
      </c>
      <c r="BN36" s="67"/>
      <c r="BO36" s="60">
        <v>31</v>
      </c>
      <c r="BP36" s="66">
        <v>0</v>
      </c>
      <c r="BQ36" s="60">
        <f t="shared" si="51"/>
        <v>0</v>
      </c>
      <c r="BR36" s="60">
        <f t="shared" si="81"/>
        <v>0</v>
      </c>
      <c r="BS36" s="60">
        <f t="shared" si="82"/>
        <v>0</v>
      </c>
      <c r="BT36" s="60">
        <f t="shared" si="83"/>
        <v>0</v>
      </c>
      <c r="BU36" s="60">
        <f t="shared" si="84"/>
        <v>0</v>
      </c>
      <c r="BV36" s="60">
        <f t="shared" si="85"/>
        <v>0</v>
      </c>
      <c r="BW36" s="60">
        <f t="shared" si="86"/>
        <v>1</v>
      </c>
      <c r="BX36" s="60">
        <f t="shared" si="87"/>
        <v>0</v>
      </c>
    </row>
    <row r="37" spans="1:76" s="66" customFormat="1" ht="15" x14ac:dyDescent="0.25">
      <c r="A37" s="56">
        <f t="shared" si="0"/>
        <v>27</v>
      </c>
      <c r="B37" s="99"/>
      <c r="C37" s="99"/>
      <c r="D37" s="99"/>
      <c r="E37" s="56">
        <f t="shared" si="1"/>
        <v>0</v>
      </c>
      <c r="F37" s="56">
        <f t="shared" si="2"/>
        <v>0</v>
      </c>
      <c r="G37" s="67"/>
      <c r="H37" s="60" t="str">
        <f t="shared" si="3"/>
        <v/>
      </c>
      <c r="I37" s="60" t="str">
        <f t="shared" si="4"/>
        <v/>
      </c>
      <c r="J37" s="60" t="str">
        <f t="shared" si="5"/>
        <v/>
      </c>
      <c r="K37" s="60" t="str">
        <f t="shared" si="6"/>
        <v/>
      </c>
      <c r="L37" s="60" t="str">
        <f t="shared" si="7"/>
        <v/>
      </c>
      <c r="M37" s="60" t="str">
        <f>IF(AU37="","",AU37)</f>
        <v/>
      </c>
      <c r="N37" s="60" t="str">
        <f>IF(AZ37="","",AZ37)</f>
        <v/>
      </c>
      <c r="O37" s="60" t="str">
        <f>IF(BE37="","",BE37)</f>
        <v/>
      </c>
      <c r="P37" s="67"/>
      <c r="Q37" s="56">
        <f t="shared" si="59"/>
        <v>0</v>
      </c>
      <c r="R37" s="60" t="str">
        <f>IF($F28&gt;=5,IF(AB37="","",AB37),"")</f>
        <v/>
      </c>
      <c r="S37" s="60" t="str">
        <f>IF($F28&gt;=5,IF(AG37="","",AG37),"")</f>
        <v/>
      </c>
      <c r="T37" s="60" t="str">
        <f>IF($F28&gt;=5,IF(AL37="","",AL37),"")</f>
        <v/>
      </c>
      <c r="U37" s="60" t="str">
        <f t="shared" ref="U37:V41" si="88">IF($F28&gt;=5,IF(AQ37="","",AQ37),"")</f>
        <v/>
      </c>
      <c r="V37" s="60" t="str">
        <f t="shared" si="88"/>
        <v/>
      </c>
      <c r="W37" s="60" t="str">
        <f>IF($F28&gt;=5,IF(AV37="","",AV37),"")</f>
        <v/>
      </c>
      <c r="X37" s="60" t="str">
        <f>IF($F28&gt;=5,IF(BA37="","",BA37),"")</f>
        <v/>
      </c>
      <c r="Y37" s="60" t="str">
        <f>IF($F28&gt;=5,IF(BF37="","",BF37),"")</f>
        <v/>
      </c>
      <c r="Z37" s="67"/>
      <c r="AA37" s="60"/>
      <c r="AB37" s="60">
        <f t="shared" si="20"/>
        <v>0</v>
      </c>
      <c r="AC37" s="60">
        <f t="shared" si="21"/>
        <v>0</v>
      </c>
      <c r="AD37" s="60">
        <f t="shared" si="22"/>
        <v>0</v>
      </c>
      <c r="AE37" s="67"/>
      <c r="AF37" s="97"/>
      <c r="AG37" s="60">
        <f t="shared" si="23"/>
        <v>0</v>
      </c>
      <c r="AH37" s="60">
        <f t="shared" si="24"/>
        <v>0</v>
      </c>
      <c r="AI37" s="60">
        <f t="shared" si="25"/>
        <v>0</v>
      </c>
      <c r="AJ37" s="67"/>
      <c r="AK37" s="60"/>
      <c r="AL37" s="60">
        <f t="shared" si="26"/>
        <v>0</v>
      </c>
      <c r="AM37" s="60">
        <f t="shared" si="27"/>
        <v>0</v>
      </c>
      <c r="AN37" s="60">
        <f t="shared" si="28"/>
        <v>0</v>
      </c>
      <c r="AO37" s="67"/>
      <c r="AP37" s="60"/>
      <c r="AQ37" s="60">
        <f t="shared" si="29"/>
        <v>0</v>
      </c>
      <c r="AR37" s="60">
        <f t="shared" si="30"/>
        <v>0</v>
      </c>
      <c r="AS37" s="60">
        <f t="shared" si="31"/>
        <v>0</v>
      </c>
      <c r="AT37" s="67"/>
      <c r="AU37" s="60"/>
      <c r="AV37" s="60">
        <f t="shared" si="32"/>
        <v>0</v>
      </c>
      <c r="AW37" s="60">
        <f t="shared" si="33"/>
        <v>0</v>
      </c>
      <c r="AX37" s="60">
        <f t="shared" si="34"/>
        <v>0</v>
      </c>
      <c r="AY37" s="67"/>
      <c r="AZ37" s="60"/>
      <c r="BA37" s="60">
        <f t="shared" si="35"/>
        <v>0</v>
      </c>
      <c r="BB37" s="60">
        <f t="shared" si="36"/>
        <v>0</v>
      </c>
      <c r="BC37" s="60">
        <f t="shared" si="37"/>
        <v>0</v>
      </c>
      <c r="BD37" s="67"/>
      <c r="BE37" s="60"/>
      <c r="BF37" s="60">
        <f t="shared" si="38"/>
        <v>0</v>
      </c>
      <c r="BG37" s="60">
        <f t="shared" si="39"/>
        <v>0</v>
      </c>
      <c r="BH37" s="60">
        <f t="shared" si="40"/>
        <v>0</v>
      </c>
      <c r="BI37" s="67"/>
      <c r="BJ37" s="60"/>
      <c r="BK37" s="60">
        <f t="shared" si="41"/>
        <v>0</v>
      </c>
      <c r="BL37" s="60">
        <f t="shared" si="42"/>
        <v>0</v>
      </c>
      <c r="BM37" s="60">
        <f t="shared" si="43"/>
        <v>0</v>
      </c>
      <c r="BN37" s="67"/>
      <c r="BO37" s="60">
        <v>32</v>
      </c>
      <c r="BP37" s="66">
        <v>0</v>
      </c>
      <c r="BQ37" s="60">
        <f t="shared" si="51"/>
        <v>0</v>
      </c>
      <c r="BR37" s="60">
        <f t="shared" si="81"/>
        <v>0</v>
      </c>
      <c r="BS37" s="60">
        <f t="shared" si="82"/>
        <v>0</v>
      </c>
      <c r="BT37" s="60">
        <f t="shared" si="83"/>
        <v>0</v>
      </c>
      <c r="BU37" s="60">
        <f t="shared" si="84"/>
        <v>0</v>
      </c>
      <c r="BV37" s="60">
        <f t="shared" si="85"/>
        <v>0</v>
      </c>
      <c r="BW37" s="60">
        <f t="shared" si="86"/>
        <v>1</v>
      </c>
      <c r="BX37" s="60">
        <f t="shared" si="87"/>
        <v>0</v>
      </c>
    </row>
    <row r="38" spans="1:76" s="66" customFormat="1" ht="15" x14ac:dyDescent="0.25">
      <c r="A38" s="56">
        <f t="shared" si="0"/>
        <v>27</v>
      </c>
      <c r="B38" s="99"/>
      <c r="C38" s="99"/>
      <c r="D38" s="99"/>
      <c r="E38" s="56">
        <f t="shared" si="1"/>
        <v>0</v>
      </c>
      <c r="F38" s="56">
        <f t="shared" si="2"/>
        <v>0</v>
      </c>
      <c r="G38" s="67"/>
      <c r="H38" s="60" t="str">
        <f t="shared" si="3"/>
        <v/>
      </c>
      <c r="I38" s="60" t="str">
        <f t="shared" si="4"/>
        <v/>
      </c>
      <c r="J38" s="60" t="str">
        <f t="shared" si="5"/>
        <v/>
      </c>
      <c r="K38" s="60" t="str">
        <f t="shared" si="6"/>
        <v/>
      </c>
      <c r="L38" s="60" t="str">
        <f t="shared" si="7"/>
        <v/>
      </c>
      <c r="M38" s="60" t="str">
        <f>IF(AU38="","",AU38)</f>
        <v/>
      </c>
      <c r="N38" s="60" t="str">
        <f>IF(AZ38="","",AZ38)</f>
        <v/>
      </c>
      <c r="O38" s="60" t="str">
        <f>IF(BE38="","",BE38)</f>
        <v/>
      </c>
      <c r="P38" s="67"/>
      <c r="Q38" s="56">
        <f t="shared" si="59"/>
        <v>0</v>
      </c>
      <c r="R38" s="60" t="str">
        <f>IF($F29&gt;=5,IF(AB38="","",AB38),"")</f>
        <v/>
      </c>
      <c r="S38" s="60" t="str">
        <f>IF($F29&gt;=5,IF(AG38="","",AG38),"")</f>
        <v/>
      </c>
      <c r="T38" s="60" t="str">
        <f>IF($F29&gt;=5,IF(AL38="","",AL38),"")</f>
        <v/>
      </c>
      <c r="U38" s="60" t="str">
        <f t="shared" si="88"/>
        <v/>
      </c>
      <c r="V38" s="60" t="str">
        <f t="shared" si="88"/>
        <v/>
      </c>
      <c r="W38" s="60" t="str">
        <f>IF($F29&gt;=5,IF(AV38="","",AV38),"")</f>
        <v/>
      </c>
      <c r="X38" s="60" t="str">
        <f>IF($F29&gt;=5,IF(BA38="","",BA38),"")</f>
        <v/>
      </c>
      <c r="Y38" s="60" t="str">
        <f>IF($F29&gt;=5,IF(BF38="","",BF38),"")</f>
        <v/>
      </c>
      <c r="Z38" s="67"/>
      <c r="AA38" s="60"/>
      <c r="AB38" s="60">
        <f t="shared" si="20"/>
        <v>0</v>
      </c>
      <c r="AC38" s="60">
        <f t="shared" si="21"/>
        <v>0</v>
      </c>
      <c r="AD38" s="60">
        <f t="shared" si="22"/>
        <v>0</v>
      </c>
      <c r="AE38" s="67"/>
      <c r="AF38" s="97"/>
      <c r="AG38" s="60">
        <f t="shared" si="23"/>
        <v>0</v>
      </c>
      <c r="AH38" s="60">
        <f t="shared" si="24"/>
        <v>0</v>
      </c>
      <c r="AI38" s="60">
        <f t="shared" si="25"/>
        <v>0</v>
      </c>
      <c r="AJ38" s="67"/>
      <c r="AK38" s="60"/>
      <c r="AL38" s="60">
        <f t="shared" si="26"/>
        <v>0</v>
      </c>
      <c r="AM38" s="60">
        <f t="shared" si="27"/>
        <v>0</v>
      </c>
      <c r="AN38" s="60">
        <f t="shared" si="28"/>
        <v>0</v>
      </c>
      <c r="AO38" s="67"/>
      <c r="AP38" s="60"/>
      <c r="AQ38" s="60">
        <f t="shared" si="29"/>
        <v>0</v>
      </c>
      <c r="AR38" s="60">
        <f t="shared" si="30"/>
        <v>0</v>
      </c>
      <c r="AS38" s="60">
        <f t="shared" si="31"/>
        <v>0</v>
      </c>
      <c r="AT38" s="67"/>
      <c r="AU38" s="60"/>
      <c r="AV38" s="60">
        <f t="shared" si="32"/>
        <v>0</v>
      </c>
      <c r="AW38" s="60">
        <f t="shared" si="33"/>
        <v>0</v>
      </c>
      <c r="AX38" s="60">
        <f t="shared" si="34"/>
        <v>0</v>
      </c>
      <c r="AY38" s="67"/>
      <c r="AZ38" s="60"/>
      <c r="BA38" s="60">
        <f t="shared" si="35"/>
        <v>0</v>
      </c>
      <c r="BB38" s="60">
        <f t="shared" si="36"/>
        <v>0</v>
      </c>
      <c r="BC38" s="60">
        <f t="shared" si="37"/>
        <v>0</v>
      </c>
      <c r="BD38" s="67"/>
      <c r="BE38" s="60"/>
      <c r="BF38" s="60">
        <f t="shared" si="38"/>
        <v>0</v>
      </c>
      <c r="BG38" s="60">
        <f t="shared" si="39"/>
        <v>0</v>
      </c>
      <c r="BH38" s="60">
        <f t="shared" si="40"/>
        <v>0</v>
      </c>
      <c r="BI38" s="67"/>
      <c r="BJ38" s="60"/>
      <c r="BK38" s="60">
        <f t="shared" si="41"/>
        <v>0</v>
      </c>
      <c r="BL38" s="60">
        <f t="shared" si="42"/>
        <v>0</v>
      </c>
      <c r="BM38" s="60">
        <f t="shared" si="43"/>
        <v>0</v>
      </c>
      <c r="BN38" s="67"/>
      <c r="BO38" s="60">
        <v>33</v>
      </c>
      <c r="BP38" s="66">
        <v>0</v>
      </c>
      <c r="BQ38" s="60">
        <f t="shared" si="51"/>
        <v>0</v>
      </c>
      <c r="BR38" s="60">
        <f t="shared" si="81"/>
        <v>0</v>
      </c>
      <c r="BS38" s="60">
        <f t="shared" si="82"/>
        <v>0</v>
      </c>
      <c r="BT38" s="60">
        <f t="shared" si="83"/>
        <v>0</v>
      </c>
      <c r="BU38" s="60">
        <f t="shared" si="84"/>
        <v>0</v>
      </c>
      <c r="BV38" s="60">
        <f t="shared" si="85"/>
        <v>0</v>
      </c>
      <c r="BW38" s="60">
        <f t="shared" si="86"/>
        <v>0</v>
      </c>
      <c r="BX38" s="60">
        <f t="shared" si="87"/>
        <v>1</v>
      </c>
    </row>
    <row r="39" spans="1:76" s="66" customFormat="1" ht="15" x14ac:dyDescent="0.25">
      <c r="A39" s="56">
        <f t="shared" si="0"/>
        <v>27</v>
      </c>
      <c r="B39" s="99"/>
      <c r="C39" s="99"/>
      <c r="D39" s="99"/>
      <c r="E39" s="56">
        <f t="shared" si="1"/>
        <v>0</v>
      </c>
      <c r="F39" s="56">
        <f t="shared" si="2"/>
        <v>0</v>
      </c>
      <c r="G39" s="67"/>
      <c r="H39" s="60" t="str">
        <f t="shared" si="3"/>
        <v/>
      </c>
      <c r="I39" s="60" t="str">
        <f t="shared" si="4"/>
        <v/>
      </c>
      <c r="J39" s="60" t="str">
        <f t="shared" si="5"/>
        <v/>
      </c>
      <c r="K39" s="60" t="str">
        <f t="shared" si="6"/>
        <v/>
      </c>
      <c r="L39" s="60" t="str">
        <f t="shared" si="7"/>
        <v/>
      </c>
      <c r="M39" s="60" t="str">
        <f>IF(AU39="","",AU39)</f>
        <v/>
      </c>
      <c r="N39" s="60" t="str">
        <f>IF(AZ39="","",AZ39)</f>
        <v/>
      </c>
      <c r="O39" s="60" t="str">
        <f>IF(BE39="","",BE39)</f>
        <v/>
      </c>
      <c r="P39" s="67"/>
      <c r="Q39" s="56">
        <f t="shared" si="59"/>
        <v>0</v>
      </c>
      <c r="R39" s="60" t="str">
        <f>IF($F30&gt;=5,IF(AB39="","",AB39),"")</f>
        <v/>
      </c>
      <c r="S39" s="60" t="str">
        <f>IF($F30&gt;=5,IF(AG39="","",AG39),"")</f>
        <v/>
      </c>
      <c r="T39" s="60" t="str">
        <f>IF($F30&gt;=5,IF(AL39="","",AL39),"")</f>
        <v/>
      </c>
      <c r="U39" s="60" t="str">
        <f t="shared" si="88"/>
        <v/>
      </c>
      <c r="V39" s="60" t="str">
        <f t="shared" si="88"/>
        <v/>
      </c>
      <c r="W39" s="60" t="str">
        <f>IF($F30&gt;=5,IF(AV39="","",AV39),"")</f>
        <v/>
      </c>
      <c r="X39" s="60" t="str">
        <f>IF($F30&gt;=5,IF(BA39="","",BA39),"")</f>
        <v/>
      </c>
      <c r="Y39" s="60" t="str">
        <f>IF($F30&gt;=5,IF(BF39="","",BF39),"")</f>
        <v/>
      </c>
      <c r="Z39" s="67"/>
      <c r="AA39" s="60"/>
      <c r="AB39" s="60">
        <f t="shared" si="20"/>
        <v>0</v>
      </c>
      <c r="AC39" s="60">
        <f t="shared" si="21"/>
        <v>0</v>
      </c>
      <c r="AD39" s="60">
        <f t="shared" si="22"/>
        <v>0</v>
      </c>
      <c r="AE39" s="67"/>
      <c r="AF39" s="97"/>
      <c r="AG39" s="60">
        <f t="shared" si="23"/>
        <v>0</v>
      </c>
      <c r="AH39" s="60">
        <f t="shared" si="24"/>
        <v>0</v>
      </c>
      <c r="AI39" s="60">
        <f t="shared" si="25"/>
        <v>0</v>
      </c>
      <c r="AJ39" s="67"/>
      <c r="AK39" s="60"/>
      <c r="AL39" s="60">
        <f t="shared" si="26"/>
        <v>0</v>
      </c>
      <c r="AM39" s="60">
        <f t="shared" si="27"/>
        <v>0</v>
      </c>
      <c r="AN39" s="60">
        <f t="shared" si="28"/>
        <v>0</v>
      </c>
      <c r="AO39" s="67"/>
      <c r="AP39" s="60"/>
      <c r="AQ39" s="60">
        <f t="shared" si="29"/>
        <v>0</v>
      </c>
      <c r="AR39" s="60">
        <f t="shared" si="30"/>
        <v>0</v>
      </c>
      <c r="AS39" s="60">
        <f t="shared" si="31"/>
        <v>0</v>
      </c>
      <c r="AT39" s="67"/>
      <c r="AU39" s="60"/>
      <c r="AV39" s="60">
        <f t="shared" si="32"/>
        <v>0</v>
      </c>
      <c r="AW39" s="60">
        <f t="shared" si="33"/>
        <v>0</v>
      </c>
      <c r="AX39" s="60">
        <f t="shared" si="34"/>
        <v>0</v>
      </c>
      <c r="AY39" s="67"/>
      <c r="AZ39" s="60"/>
      <c r="BA39" s="60">
        <f t="shared" si="35"/>
        <v>0</v>
      </c>
      <c r="BB39" s="60">
        <f t="shared" si="36"/>
        <v>0</v>
      </c>
      <c r="BC39" s="60">
        <f t="shared" si="37"/>
        <v>0</v>
      </c>
      <c r="BD39" s="67"/>
      <c r="BE39" s="60"/>
      <c r="BF39" s="60">
        <f t="shared" si="38"/>
        <v>0</v>
      </c>
      <c r="BG39" s="60">
        <f t="shared" si="39"/>
        <v>0</v>
      </c>
      <c r="BH39" s="60">
        <f t="shared" si="40"/>
        <v>0</v>
      </c>
      <c r="BI39" s="67"/>
      <c r="BJ39" s="60"/>
      <c r="BK39" s="60">
        <f t="shared" si="41"/>
        <v>0</v>
      </c>
      <c r="BL39" s="60">
        <f t="shared" si="42"/>
        <v>0</v>
      </c>
      <c r="BM39" s="60">
        <f t="shared" si="43"/>
        <v>0</v>
      </c>
      <c r="BN39" s="67"/>
      <c r="BO39" s="60">
        <v>34</v>
      </c>
      <c r="BP39" s="66">
        <v>0</v>
      </c>
      <c r="BQ39" s="60">
        <f t="shared" si="51"/>
        <v>0</v>
      </c>
      <c r="BR39" s="60">
        <f t="shared" si="81"/>
        <v>0</v>
      </c>
      <c r="BS39" s="60">
        <f t="shared" si="82"/>
        <v>0</v>
      </c>
      <c r="BT39" s="60">
        <f t="shared" si="83"/>
        <v>0</v>
      </c>
      <c r="BU39" s="60">
        <f t="shared" si="84"/>
        <v>0</v>
      </c>
      <c r="BV39" s="60">
        <f t="shared" si="85"/>
        <v>0</v>
      </c>
      <c r="BW39" s="60">
        <f t="shared" si="86"/>
        <v>0</v>
      </c>
      <c r="BX39" s="60">
        <f t="shared" si="87"/>
        <v>1</v>
      </c>
    </row>
    <row r="40" spans="1:76" s="66" customFormat="1" ht="15" x14ac:dyDescent="0.25">
      <c r="A40" s="56">
        <f t="shared" si="0"/>
        <v>27</v>
      </c>
      <c r="B40" s="99"/>
      <c r="C40" s="99"/>
      <c r="D40" s="99"/>
      <c r="E40" s="56">
        <f t="shared" si="1"/>
        <v>0</v>
      </c>
      <c r="F40" s="56">
        <f t="shared" si="2"/>
        <v>0</v>
      </c>
      <c r="G40" s="67"/>
      <c r="H40" s="60" t="str">
        <f t="shared" si="3"/>
        <v/>
      </c>
      <c r="I40" s="60" t="str">
        <f t="shared" si="4"/>
        <v/>
      </c>
      <c r="J40" s="60" t="str">
        <f t="shared" si="5"/>
        <v/>
      </c>
      <c r="K40" s="60" t="str">
        <f t="shared" si="6"/>
        <v/>
      </c>
      <c r="L40" s="60" t="str">
        <f t="shared" si="7"/>
        <v/>
      </c>
      <c r="M40" s="60" t="str">
        <f>IF(AU40="","",AU40)</f>
        <v/>
      </c>
      <c r="N40" s="60" t="str">
        <f>IF(AZ40="","",AZ40)</f>
        <v/>
      </c>
      <c r="O40" s="60" t="str">
        <f>IF(BE40="","",BE40)</f>
        <v/>
      </c>
      <c r="P40" s="67"/>
      <c r="Q40" s="56">
        <f t="shared" si="59"/>
        <v>0</v>
      </c>
      <c r="R40" s="60" t="str">
        <f>IF($F31&gt;=5,IF(AB40="","",AB40),"")</f>
        <v/>
      </c>
      <c r="S40" s="60" t="str">
        <f>IF($F31&gt;=5,IF(AG40="","",AG40),"")</f>
        <v/>
      </c>
      <c r="T40" s="60" t="str">
        <f>IF($F31&gt;=5,IF(AL40="","",AL40),"")</f>
        <v/>
      </c>
      <c r="U40" s="60" t="str">
        <f t="shared" si="88"/>
        <v/>
      </c>
      <c r="V40" s="60" t="str">
        <f t="shared" si="88"/>
        <v/>
      </c>
      <c r="W40" s="60" t="str">
        <f>IF($F31&gt;=5,IF(AV40="","",AV40),"")</f>
        <v/>
      </c>
      <c r="X40" s="60" t="str">
        <f>IF($F31&gt;=5,IF(BA40="","",BA40),"")</f>
        <v/>
      </c>
      <c r="Y40" s="60" t="str">
        <f>IF($F31&gt;=5,IF(BF40="","",BF40),"")</f>
        <v/>
      </c>
      <c r="Z40" s="67"/>
      <c r="AA40" s="60"/>
      <c r="AB40" s="60">
        <f t="shared" si="20"/>
        <v>0</v>
      </c>
      <c r="AC40" s="60">
        <f t="shared" si="21"/>
        <v>0</v>
      </c>
      <c r="AD40" s="60">
        <f t="shared" si="22"/>
        <v>0</v>
      </c>
      <c r="AE40" s="67"/>
      <c r="AF40" s="97"/>
      <c r="AG40" s="60">
        <f t="shared" si="23"/>
        <v>0</v>
      </c>
      <c r="AH40" s="60">
        <f t="shared" si="24"/>
        <v>0</v>
      </c>
      <c r="AI40" s="60">
        <f t="shared" si="25"/>
        <v>0</v>
      </c>
      <c r="AJ40" s="67"/>
      <c r="AK40" s="60"/>
      <c r="AL40" s="60">
        <f t="shared" si="26"/>
        <v>0</v>
      </c>
      <c r="AM40" s="60">
        <f t="shared" si="27"/>
        <v>0</v>
      </c>
      <c r="AN40" s="60">
        <f t="shared" si="28"/>
        <v>0</v>
      </c>
      <c r="AO40" s="67"/>
      <c r="AP40" s="60"/>
      <c r="AQ40" s="60">
        <f t="shared" si="29"/>
        <v>0</v>
      </c>
      <c r="AR40" s="60">
        <f t="shared" si="30"/>
        <v>0</v>
      </c>
      <c r="AS40" s="60">
        <f t="shared" si="31"/>
        <v>0</v>
      </c>
      <c r="AT40" s="67"/>
      <c r="AU40" s="60"/>
      <c r="AV40" s="60">
        <f t="shared" si="32"/>
        <v>0</v>
      </c>
      <c r="AW40" s="60">
        <f t="shared" si="33"/>
        <v>0</v>
      </c>
      <c r="AX40" s="60">
        <f t="shared" si="34"/>
        <v>0</v>
      </c>
      <c r="AY40" s="67"/>
      <c r="AZ40" s="60"/>
      <c r="BA40" s="60">
        <f t="shared" si="35"/>
        <v>0</v>
      </c>
      <c r="BB40" s="60">
        <f t="shared" si="36"/>
        <v>0</v>
      </c>
      <c r="BC40" s="60">
        <f t="shared" si="37"/>
        <v>0</v>
      </c>
      <c r="BD40" s="67"/>
      <c r="BE40" s="60"/>
      <c r="BF40" s="60">
        <f t="shared" si="38"/>
        <v>0</v>
      </c>
      <c r="BG40" s="60">
        <f t="shared" si="39"/>
        <v>0</v>
      </c>
      <c r="BH40" s="60">
        <f t="shared" si="40"/>
        <v>0</v>
      </c>
      <c r="BI40" s="67"/>
      <c r="BJ40" s="60"/>
      <c r="BK40" s="60">
        <f t="shared" si="41"/>
        <v>0</v>
      </c>
      <c r="BL40" s="60">
        <f t="shared" si="42"/>
        <v>0</v>
      </c>
      <c r="BM40" s="60">
        <f t="shared" si="43"/>
        <v>0</v>
      </c>
      <c r="BN40" s="67"/>
      <c r="BO40" s="60">
        <v>35</v>
      </c>
      <c r="BP40" s="66">
        <v>0</v>
      </c>
      <c r="BQ40" s="60">
        <f t="shared" si="51"/>
        <v>0</v>
      </c>
      <c r="BR40" s="60">
        <f t="shared" si="81"/>
        <v>0</v>
      </c>
      <c r="BS40" s="60">
        <f t="shared" si="82"/>
        <v>0</v>
      </c>
      <c r="BT40" s="60">
        <f t="shared" si="83"/>
        <v>0</v>
      </c>
      <c r="BU40" s="60">
        <f t="shared" si="84"/>
        <v>0</v>
      </c>
      <c r="BV40" s="60">
        <f t="shared" si="85"/>
        <v>0</v>
      </c>
      <c r="BW40" s="60">
        <f t="shared" si="86"/>
        <v>0</v>
      </c>
      <c r="BX40" s="60">
        <f t="shared" si="87"/>
        <v>1</v>
      </c>
    </row>
    <row r="41" spans="1:76" s="66" customFormat="1" ht="15" x14ac:dyDescent="0.25">
      <c r="A41" s="56">
        <f t="shared" si="0"/>
        <v>27</v>
      </c>
      <c r="B41" s="99"/>
      <c r="C41" s="99"/>
      <c r="D41" s="99"/>
      <c r="E41" s="56">
        <f t="shared" si="1"/>
        <v>0</v>
      </c>
      <c r="F41" s="56">
        <f t="shared" si="2"/>
        <v>0</v>
      </c>
      <c r="G41" s="67"/>
      <c r="H41" s="60" t="str">
        <f t="shared" si="3"/>
        <v/>
      </c>
      <c r="I41" s="60" t="str">
        <f t="shared" si="4"/>
        <v/>
      </c>
      <c r="J41" s="60" t="str">
        <f t="shared" si="5"/>
        <v/>
      </c>
      <c r="K41" s="60" t="str">
        <f t="shared" si="6"/>
        <v/>
      </c>
      <c r="L41" s="60" t="str">
        <f t="shared" si="7"/>
        <v/>
      </c>
      <c r="M41" s="60" t="str">
        <f>IF(AU41="","",AU41)</f>
        <v/>
      </c>
      <c r="N41" s="60" t="str">
        <f>IF(AZ41="","",AZ41)</f>
        <v/>
      </c>
      <c r="O41" s="60" t="str">
        <f>IF(BE41="","",BE41)</f>
        <v/>
      </c>
      <c r="P41" s="67"/>
      <c r="Q41" s="56">
        <f t="shared" si="59"/>
        <v>0</v>
      </c>
      <c r="R41" s="60" t="str">
        <f>IF($F32&gt;=5,IF(AB41="","",AB41),"")</f>
        <v/>
      </c>
      <c r="S41" s="60" t="str">
        <f>IF($F32&gt;=5,IF(AG41="","",AG41),"")</f>
        <v/>
      </c>
      <c r="T41" s="60" t="str">
        <f>IF($F32&gt;=5,IF(AL41="","",AL41),"")</f>
        <v/>
      </c>
      <c r="U41" s="60" t="str">
        <f t="shared" si="88"/>
        <v/>
      </c>
      <c r="V41" s="60" t="str">
        <f t="shared" si="88"/>
        <v/>
      </c>
      <c r="W41" s="60" t="str">
        <f>IF($F32&gt;=5,IF(AV41="","",AV41),"")</f>
        <v/>
      </c>
      <c r="X41" s="60" t="str">
        <f>IF($F32&gt;=5,IF(BA41="","",BA41),"")</f>
        <v/>
      </c>
      <c r="Y41" s="60" t="str">
        <f>IF($F32&gt;=5,IF(BF41="","",BF41),"")</f>
        <v/>
      </c>
      <c r="Z41" s="67"/>
      <c r="AA41" s="60"/>
      <c r="AB41" s="60">
        <f t="shared" si="20"/>
        <v>0</v>
      </c>
      <c r="AC41" s="60">
        <f t="shared" si="21"/>
        <v>0</v>
      </c>
      <c r="AD41" s="60">
        <f t="shared" si="22"/>
        <v>0</v>
      </c>
      <c r="AE41" s="67"/>
      <c r="AF41" s="97"/>
      <c r="AG41" s="60">
        <f t="shared" si="23"/>
        <v>0</v>
      </c>
      <c r="AH41" s="60">
        <f t="shared" si="24"/>
        <v>0</v>
      </c>
      <c r="AI41" s="60">
        <f t="shared" si="25"/>
        <v>0</v>
      </c>
      <c r="AJ41" s="67"/>
      <c r="AK41" s="60"/>
      <c r="AL41" s="60">
        <f t="shared" si="26"/>
        <v>0</v>
      </c>
      <c r="AM41" s="60">
        <f t="shared" si="27"/>
        <v>0</v>
      </c>
      <c r="AN41" s="60">
        <f t="shared" si="28"/>
        <v>0</v>
      </c>
      <c r="AO41" s="67"/>
      <c r="AP41" s="60"/>
      <c r="AQ41" s="60">
        <f t="shared" si="29"/>
        <v>0</v>
      </c>
      <c r="AR41" s="60">
        <f t="shared" si="30"/>
        <v>0</v>
      </c>
      <c r="AS41" s="60">
        <f t="shared" si="31"/>
        <v>0</v>
      </c>
      <c r="AT41" s="67"/>
      <c r="AU41" s="60"/>
      <c r="AV41" s="60">
        <f t="shared" si="32"/>
        <v>0</v>
      </c>
      <c r="AW41" s="60">
        <f t="shared" si="33"/>
        <v>0</v>
      </c>
      <c r="AX41" s="60">
        <f t="shared" si="34"/>
        <v>0</v>
      </c>
      <c r="AY41" s="67"/>
      <c r="AZ41" s="60"/>
      <c r="BA41" s="60">
        <f t="shared" si="35"/>
        <v>0</v>
      </c>
      <c r="BB41" s="60">
        <f t="shared" si="36"/>
        <v>0</v>
      </c>
      <c r="BC41" s="60">
        <f t="shared" si="37"/>
        <v>0</v>
      </c>
      <c r="BD41" s="67"/>
      <c r="BE41" s="60"/>
      <c r="BF41" s="60">
        <f t="shared" si="38"/>
        <v>0</v>
      </c>
      <c r="BG41" s="60">
        <f t="shared" si="39"/>
        <v>0</v>
      </c>
      <c r="BH41" s="60">
        <f t="shared" si="40"/>
        <v>0</v>
      </c>
      <c r="BI41" s="67"/>
      <c r="BJ41" s="60"/>
      <c r="BK41" s="60">
        <f t="shared" si="41"/>
        <v>0</v>
      </c>
      <c r="BL41" s="60">
        <f t="shared" si="42"/>
        <v>0</v>
      </c>
      <c r="BM41" s="60">
        <f t="shared" si="43"/>
        <v>0</v>
      </c>
      <c r="BN41" s="67"/>
      <c r="BO41" s="60">
        <v>36</v>
      </c>
      <c r="BP41" s="66">
        <v>0</v>
      </c>
      <c r="BQ41" s="60">
        <f t="shared" si="51"/>
        <v>0</v>
      </c>
      <c r="BR41" s="60">
        <f t="shared" si="81"/>
        <v>0</v>
      </c>
      <c r="BS41" s="60">
        <f t="shared" si="82"/>
        <v>0</v>
      </c>
      <c r="BT41" s="60">
        <f t="shared" si="83"/>
        <v>0</v>
      </c>
      <c r="BU41" s="60">
        <f t="shared" si="84"/>
        <v>0</v>
      </c>
      <c r="BV41" s="60">
        <f t="shared" si="85"/>
        <v>0</v>
      </c>
      <c r="BW41" s="60">
        <f t="shared" si="86"/>
        <v>0</v>
      </c>
      <c r="BX41" s="60">
        <f t="shared" si="87"/>
        <v>0</v>
      </c>
    </row>
    <row r="42" spans="1:76" s="66" customFormat="1" ht="15" x14ac:dyDescent="0.25">
      <c r="A42" s="56"/>
      <c r="E42" s="56"/>
      <c r="F42" s="56"/>
      <c r="G42" s="67"/>
      <c r="H42" s="60" t="str">
        <f t="shared" ref="H42:H52" si="89">IF(AA42="","",AA42)</f>
        <v/>
      </c>
      <c r="I42" s="60" t="str">
        <f t="shared" ref="I42:I52" si="90">IF(AF42="","",AF42)</f>
        <v/>
      </c>
      <c r="J42" s="60" t="str">
        <f t="shared" ref="J42:J52" si="91">IF(AK42="","",AK42)</f>
        <v/>
      </c>
      <c r="K42" s="60" t="str">
        <f t="shared" ref="K42:L52" si="92">IF(AP42="","",AP42)</f>
        <v/>
      </c>
      <c r="L42" s="60" t="str">
        <f t="shared" ref="L42:L49" si="93">IF(AU42="","",AU42)</f>
        <v/>
      </c>
      <c r="M42" s="60" t="str">
        <f t="shared" ref="M42:M52" si="94">IF(AU42="","",AU42)</f>
        <v/>
      </c>
      <c r="N42" s="60" t="str">
        <f t="shared" ref="N42:N52" si="95">IF(AZ42="","",AZ42)</f>
        <v/>
      </c>
      <c r="O42" s="60" t="str">
        <f t="shared" ref="O42:O52" si="96">IF(BE42="","",BE42)</f>
        <v/>
      </c>
      <c r="P42" s="67"/>
      <c r="Q42" s="56">
        <f t="shared" ref="Q42:Q52" si="97">AD42+AI42+AN42+AS42+AX42+BC42+BH42</f>
        <v>0</v>
      </c>
      <c r="R42" s="60" t="str">
        <f t="shared" ref="R42:R52" si="98">IF($F33&gt;=5,IF(AB42="","",AB42),"")</f>
        <v/>
      </c>
      <c r="S42" s="60" t="str">
        <f t="shared" ref="S42:S52" si="99">IF($F33&gt;=5,IF(AG42="","",AG42),"")</f>
        <v/>
      </c>
      <c r="T42" s="60" t="str">
        <f t="shared" ref="T42:T52" si="100">IF($F33&gt;=5,IF(AL42="","",AL42),"")</f>
        <v/>
      </c>
      <c r="U42" s="60" t="str">
        <f t="shared" ref="U42:V52" si="101">IF($F33&gt;=5,IF(AQ42="","",AQ42),"")</f>
        <v/>
      </c>
      <c r="V42" s="60" t="str">
        <f t="shared" si="101"/>
        <v/>
      </c>
      <c r="W42" s="60" t="str">
        <f t="shared" ref="W42:W52" si="102">IF($F33&gt;=5,IF(AV42="","",AV42),"")</f>
        <v/>
      </c>
      <c r="X42" s="60" t="str">
        <f t="shared" ref="X42:X52" si="103">IF($F33&gt;=5,IF(BA42="","",BA42),"")</f>
        <v/>
      </c>
      <c r="Y42" s="60" t="str">
        <f t="shared" ref="Y42:Y52" si="104">IF($F33&gt;=5,IF(BF42="","",BF42),"")</f>
        <v/>
      </c>
      <c r="Z42" s="67"/>
      <c r="AA42" s="60"/>
      <c r="AB42" s="60">
        <f t="shared" ref="AB42:AB49" si="105">IF(ISNUMBER(AA42),(VLOOKUP(AA42,$BO$6:$BP$50,2)),0)</f>
        <v>0</v>
      </c>
      <c r="AC42" s="60">
        <f t="shared" ref="AC42:AC49" si="106">IF(AA42&lt;&gt;"",5,0)</f>
        <v>0</v>
      </c>
      <c r="AD42" s="60">
        <f t="shared" ref="AD42:AD49" si="107">AB42+AC42</f>
        <v>0</v>
      </c>
      <c r="AE42" s="67"/>
      <c r="AF42" s="60"/>
      <c r="AG42" s="60">
        <f t="shared" ref="AG42:AG49" si="108">IF(ISNUMBER(AF42),(VLOOKUP(AF42,$BO$6:$BP$50,2)),0)</f>
        <v>0</v>
      </c>
      <c r="AH42" s="60">
        <f t="shared" ref="AH42:AH49" si="109">IF(AF42&lt;&gt;"",5,0)</f>
        <v>0</v>
      </c>
      <c r="AI42" s="60">
        <f t="shared" ref="AI42:AI52" si="110">AG42+AH42</f>
        <v>0</v>
      </c>
      <c r="AJ42" s="67"/>
      <c r="AK42" s="60"/>
      <c r="AL42" s="60">
        <f t="shared" ref="AL42:AL49" si="111">IF(ISNUMBER(AK42),(VLOOKUP(AK42,$BO$6:$BP$50,2)),0)</f>
        <v>0</v>
      </c>
      <c r="AM42" s="60">
        <f t="shared" ref="AM42:AM49" si="112">IF(AK42&lt;&gt;"",5,0)</f>
        <v>0</v>
      </c>
      <c r="AN42" s="60">
        <f t="shared" ref="AN42:AN52" si="113">AL42+AM42</f>
        <v>0</v>
      </c>
      <c r="AO42" s="67"/>
      <c r="AP42" s="60"/>
      <c r="AQ42" s="60">
        <f t="shared" ref="AQ42:AQ49" si="114">IF(ISNUMBER(AP42),(VLOOKUP(AP42,$BO$6:$BP$50,2)),0)</f>
        <v>0</v>
      </c>
      <c r="AR42" s="60">
        <f t="shared" ref="AR42:AR49" si="115">IF(AP42&lt;&gt;"",5,0)</f>
        <v>0</v>
      </c>
      <c r="AS42" s="60">
        <f t="shared" ref="AS42:AS52" si="116">AQ42+AR42</f>
        <v>0</v>
      </c>
      <c r="AT42" s="67"/>
      <c r="AU42" s="60"/>
      <c r="AV42" s="60">
        <f t="shared" ref="AV42:AV49" si="117">IF(ISNUMBER(AU42),(VLOOKUP(AU42,$BO$6:$BP$50,2)),0)</f>
        <v>0</v>
      </c>
      <c r="AW42" s="60">
        <f t="shared" ref="AW42:AW49" si="118">IF(AU42&lt;&gt;"",5,0)</f>
        <v>0</v>
      </c>
      <c r="AX42" s="60">
        <f t="shared" ref="AX42:AX52" si="119">AV42+AW42</f>
        <v>0</v>
      </c>
      <c r="AY42" s="67"/>
      <c r="AZ42" s="60"/>
      <c r="BA42" s="60">
        <f t="shared" ref="BA42:BA49" si="120">IF(ISNUMBER(AZ42),(VLOOKUP(AZ42,$BO$6:$BP$50,2)),0)</f>
        <v>0</v>
      </c>
      <c r="BB42" s="60">
        <f t="shared" ref="BB42:BB49" si="121">IF(AZ42&lt;&gt;"",5,0)</f>
        <v>0</v>
      </c>
      <c r="BC42" s="60">
        <f t="shared" ref="BC42:BC52" si="122">BA42+BB42</f>
        <v>0</v>
      </c>
      <c r="BD42" s="67"/>
      <c r="BE42" s="60"/>
      <c r="BF42" s="60">
        <f t="shared" ref="BF42:BF49" si="123">IF(ISNUMBER(BE42),(VLOOKUP(BE42,$BO$6:$BP$50,2)),0)</f>
        <v>0</v>
      </c>
      <c r="BG42" s="60">
        <f t="shared" ref="BG42:BG49" si="124">IF(BE42&lt;&gt;"",5,0)</f>
        <v>0</v>
      </c>
      <c r="BH42" s="60">
        <f t="shared" ref="BH42:BH52" si="125">BF42+BG42</f>
        <v>0</v>
      </c>
      <c r="BI42" s="67"/>
      <c r="BJ42" s="60"/>
      <c r="BK42" s="60">
        <f t="shared" ref="BK42:BK49" si="126">IF(ISNUMBER(BJ42),(VLOOKUP(BJ42,$BO$6:$BP$50,2)),0)</f>
        <v>0</v>
      </c>
      <c r="BL42" s="60">
        <f t="shared" ref="BL42:BL49" si="127">IF(BJ42&lt;&gt;"",5,0)</f>
        <v>0</v>
      </c>
      <c r="BM42" s="60">
        <f t="shared" ref="BM42:BM52" si="128">BK42+BL42</f>
        <v>0</v>
      </c>
      <c r="BN42" s="67"/>
      <c r="BO42" s="60">
        <v>37</v>
      </c>
      <c r="BP42" s="66">
        <v>0</v>
      </c>
      <c r="BQ42" s="60">
        <f t="shared" si="51"/>
        <v>0</v>
      </c>
      <c r="BR42" s="60">
        <f t="shared" si="81"/>
        <v>0</v>
      </c>
      <c r="BS42" s="60">
        <f t="shared" si="82"/>
        <v>0</v>
      </c>
      <c r="BT42" s="60">
        <f t="shared" si="83"/>
        <v>0</v>
      </c>
      <c r="BU42" s="60">
        <f t="shared" si="84"/>
        <v>0</v>
      </c>
      <c r="BV42" s="60">
        <f t="shared" si="85"/>
        <v>0</v>
      </c>
      <c r="BW42" s="60">
        <f t="shared" si="86"/>
        <v>0</v>
      </c>
      <c r="BX42" s="60">
        <f t="shared" si="87"/>
        <v>0</v>
      </c>
    </row>
    <row r="43" spans="1:76" s="66" customFormat="1" ht="15" x14ac:dyDescent="0.25">
      <c r="A43" s="56"/>
      <c r="E43" s="56"/>
      <c r="F43" s="56"/>
      <c r="G43" s="67"/>
      <c r="H43" s="60" t="str">
        <f t="shared" si="89"/>
        <v/>
      </c>
      <c r="I43" s="60" t="str">
        <f t="shared" si="90"/>
        <v/>
      </c>
      <c r="J43" s="60" t="str">
        <f t="shared" si="91"/>
        <v/>
      </c>
      <c r="K43" s="60" t="str">
        <f t="shared" si="92"/>
        <v/>
      </c>
      <c r="L43" s="60" t="str">
        <f t="shared" si="93"/>
        <v/>
      </c>
      <c r="M43" s="60" t="str">
        <f t="shared" si="94"/>
        <v/>
      </c>
      <c r="N43" s="60" t="str">
        <f t="shared" si="95"/>
        <v/>
      </c>
      <c r="O43" s="60" t="str">
        <f t="shared" si="96"/>
        <v/>
      </c>
      <c r="P43" s="67"/>
      <c r="Q43" s="56">
        <f t="shared" si="97"/>
        <v>0</v>
      </c>
      <c r="R43" s="60" t="str">
        <f t="shared" si="98"/>
        <v/>
      </c>
      <c r="S43" s="60" t="str">
        <f t="shared" si="99"/>
        <v/>
      </c>
      <c r="T43" s="60" t="str">
        <f t="shared" si="100"/>
        <v/>
      </c>
      <c r="U43" s="60" t="str">
        <f t="shared" si="101"/>
        <v/>
      </c>
      <c r="V43" s="60" t="str">
        <f t="shared" si="101"/>
        <v/>
      </c>
      <c r="W43" s="60" t="str">
        <f t="shared" si="102"/>
        <v/>
      </c>
      <c r="X43" s="60" t="str">
        <f t="shared" si="103"/>
        <v/>
      </c>
      <c r="Y43" s="60" t="str">
        <f t="shared" si="104"/>
        <v/>
      </c>
      <c r="Z43" s="67"/>
      <c r="AA43" s="60"/>
      <c r="AB43" s="60">
        <f t="shared" si="105"/>
        <v>0</v>
      </c>
      <c r="AC43" s="60">
        <f t="shared" si="106"/>
        <v>0</v>
      </c>
      <c r="AD43" s="60">
        <f t="shared" si="107"/>
        <v>0</v>
      </c>
      <c r="AE43" s="67"/>
      <c r="AF43" s="60"/>
      <c r="AG43" s="60">
        <f t="shared" si="108"/>
        <v>0</v>
      </c>
      <c r="AH43" s="60">
        <f t="shared" si="109"/>
        <v>0</v>
      </c>
      <c r="AI43" s="60">
        <f t="shared" si="110"/>
        <v>0</v>
      </c>
      <c r="AJ43" s="67"/>
      <c r="AK43" s="60"/>
      <c r="AL43" s="60">
        <f t="shared" si="111"/>
        <v>0</v>
      </c>
      <c r="AM43" s="60">
        <f t="shared" si="112"/>
        <v>0</v>
      </c>
      <c r="AN43" s="60">
        <f t="shared" si="113"/>
        <v>0</v>
      </c>
      <c r="AO43" s="67"/>
      <c r="AP43" s="60"/>
      <c r="AQ43" s="60">
        <f t="shared" si="114"/>
        <v>0</v>
      </c>
      <c r="AR43" s="60">
        <f t="shared" si="115"/>
        <v>0</v>
      </c>
      <c r="AS43" s="60">
        <f t="shared" si="116"/>
        <v>0</v>
      </c>
      <c r="AT43" s="67"/>
      <c r="AU43" s="60"/>
      <c r="AV43" s="60">
        <f t="shared" si="117"/>
        <v>0</v>
      </c>
      <c r="AW43" s="60">
        <f t="shared" si="118"/>
        <v>0</v>
      </c>
      <c r="AX43" s="60">
        <f t="shared" si="119"/>
        <v>0</v>
      </c>
      <c r="AY43" s="67"/>
      <c r="AZ43" s="60"/>
      <c r="BA43" s="60">
        <f t="shared" si="120"/>
        <v>0</v>
      </c>
      <c r="BB43" s="60">
        <f t="shared" si="121"/>
        <v>0</v>
      </c>
      <c r="BC43" s="60">
        <f t="shared" si="122"/>
        <v>0</v>
      </c>
      <c r="BD43" s="67"/>
      <c r="BE43" s="60"/>
      <c r="BF43" s="60">
        <f t="shared" si="123"/>
        <v>0</v>
      </c>
      <c r="BG43" s="60">
        <f t="shared" si="124"/>
        <v>0</v>
      </c>
      <c r="BH43" s="60">
        <f t="shared" si="125"/>
        <v>0</v>
      </c>
      <c r="BI43" s="67"/>
      <c r="BJ43" s="60"/>
      <c r="BK43" s="60">
        <f t="shared" si="126"/>
        <v>0</v>
      </c>
      <c r="BL43" s="60">
        <f t="shared" si="127"/>
        <v>0</v>
      </c>
      <c r="BM43" s="60">
        <f t="shared" si="128"/>
        <v>0</v>
      </c>
      <c r="BN43" s="67"/>
      <c r="BO43" s="60">
        <v>38</v>
      </c>
      <c r="BP43" s="66">
        <v>0</v>
      </c>
      <c r="BQ43" s="60">
        <f t="shared" si="51"/>
        <v>0</v>
      </c>
      <c r="BR43" s="60">
        <f t="shared" si="81"/>
        <v>0</v>
      </c>
      <c r="BS43" s="60">
        <f t="shared" si="82"/>
        <v>0</v>
      </c>
      <c r="BT43" s="60">
        <f t="shared" si="83"/>
        <v>0</v>
      </c>
      <c r="BU43" s="60">
        <f t="shared" si="84"/>
        <v>0</v>
      </c>
      <c r="BV43" s="60">
        <f t="shared" si="85"/>
        <v>0</v>
      </c>
      <c r="BW43" s="60">
        <f t="shared" si="86"/>
        <v>0</v>
      </c>
      <c r="BX43" s="60">
        <f t="shared" si="87"/>
        <v>0</v>
      </c>
    </row>
    <row r="44" spans="1:76" s="66" customFormat="1" ht="15" x14ac:dyDescent="0.25">
      <c r="A44" s="60"/>
      <c r="E44" s="56"/>
      <c r="F44" s="56"/>
      <c r="G44" s="67"/>
      <c r="H44" s="60" t="str">
        <f t="shared" si="89"/>
        <v/>
      </c>
      <c r="I44" s="60" t="str">
        <f t="shared" si="90"/>
        <v/>
      </c>
      <c r="J44" s="60" t="str">
        <f t="shared" si="91"/>
        <v/>
      </c>
      <c r="K44" s="60" t="str">
        <f t="shared" si="92"/>
        <v/>
      </c>
      <c r="L44" s="60" t="str">
        <f t="shared" si="93"/>
        <v/>
      </c>
      <c r="M44" s="60" t="str">
        <f t="shared" si="94"/>
        <v/>
      </c>
      <c r="N44" s="60" t="str">
        <f t="shared" si="95"/>
        <v/>
      </c>
      <c r="O44" s="60" t="str">
        <f t="shared" si="96"/>
        <v/>
      </c>
      <c r="P44" s="67"/>
      <c r="Q44" s="56">
        <f t="shared" si="97"/>
        <v>0</v>
      </c>
      <c r="R44" s="60" t="str">
        <f t="shared" si="98"/>
        <v/>
      </c>
      <c r="S44" s="60" t="str">
        <f t="shared" si="99"/>
        <v/>
      </c>
      <c r="T44" s="60" t="str">
        <f t="shared" si="100"/>
        <v/>
      </c>
      <c r="U44" s="60" t="str">
        <f t="shared" si="101"/>
        <v/>
      </c>
      <c r="V44" s="60" t="str">
        <f t="shared" si="101"/>
        <v/>
      </c>
      <c r="W44" s="60" t="str">
        <f t="shared" si="102"/>
        <v/>
      </c>
      <c r="X44" s="60" t="str">
        <f t="shared" si="103"/>
        <v/>
      </c>
      <c r="Y44" s="60" t="str">
        <f t="shared" si="104"/>
        <v/>
      </c>
      <c r="Z44" s="67"/>
      <c r="AA44" s="60"/>
      <c r="AB44" s="60">
        <f t="shared" si="105"/>
        <v>0</v>
      </c>
      <c r="AC44" s="60">
        <f t="shared" si="106"/>
        <v>0</v>
      </c>
      <c r="AD44" s="60">
        <f t="shared" si="107"/>
        <v>0</v>
      </c>
      <c r="AE44" s="67"/>
      <c r="AF44" s="60"/>
      <c r="AG44" s="60">
        <f t="shared" si="108"/>
        <v>0</v>
      </c>
      <c r="AH44" s="60">
        <f t="shared" si="109"/>
        <v>0</v>
      </c>
      <c r="AI44" s="60">
        <f t="shared" si="110"/>
        <v>0</v>
      </c>
      <c r="AJ44" s="67"/>
      <c r="AK44" s="60"/>
      <c r="AL44" s="60">
        <f t="shared" si="111"/>
        <v>0</v>
      </c>
      <c r="AM44" s="60">
        <f t="shared" si="112"/>
        <v>0</v>
      </c>
      <c r="AN44" s="60">
        <f t="shared" si="113"/>
        <v>0</v>
      </c>
      <c r="AO44" s="67"/>
      <c r="AP44" s="60"/>
      <c r="AQ44" s="60">
        <f t="shared" si="114"/>
        <v>0</v>
      </c>
      <c r="AR44" s="60">
        <f t="shared" si="115"/>
        <v>0</v>
      </c>
      <c r="AS44" s="60">
        <f t="shared" si="116"/>
        <v>0</v>
      </c>
      <c r="AT44" s="67"/>
      <c r="AU44" s="60"/>
      <c r="AV44" s="60">
        <f t="shared" si="117"/>
        <v>0</v>
      </c>
      <c r="AW44" s="60">
        <f t="shared" si="118"/>
        <v>0</v>
      </c>
      <c r="AX44" s="60">
        <f t="shared" si="119"/>
        <v>0</v>
      </c>
      <c r="AY44" s="67"/>
      <c r="AZ44" s="60"/>
      <c r="BA44" s="60">
        <f t="shared" si="120"/>
        <v>0</v>
      </c>
      <c r="BB44" s="60">
        <f t="shared" si="121"/>
        <v>0</v>
      </c>
      <c r="BC44" s="60">
        <f t="shared" si="122"/>
        <v>0</v>
      </c>
      <c r="BD44" s="67"/>
      <c r="BE44" s="60"/>
      <c r="BF44" s="60">
        <f t="shared" si="123"/>
        <v>0</v>
      </c>
      <c r="BG44" s="60">
        <f t="shared" si="124"/>
        <v>0</v>
      </c>
      <c r="BH44" s="60">
        <f t="shared" si="125"/>
        <v>0</v>
      </c>
      <c r="BI44" s="67"/>
      <c r="BJ44" s="60"/>
      <c r="BK44" s="60">
        <f t="shared" si="126"/>
        <v>0</v>
      </c>
      <c r="BL44" s="60">
        <f t="shared" si="127"/>
        <v>0</v>
      </c>
      <c r="BM44" s="60">
        <f t="shared" si="128"/>
        <v>0</v>
      </c>
      <c r="BN44" s="67"/>
      <c r="BO44" s="60">
        <v>39</v>
      </c>
      <c r="BP44" s="66">
        <v>0</v>
      </c>
      <c r="BQ44" s="60">
        <f t="shared" si="51"/>
        <v>0</v>
      </c>
      <c r="BR44" s="60">
        <f t="shared" si="81"/>
        <v>0</v>
      </c>
      <c r="BS44" s="60">
        <f t="shared" si="82"/>
        <v>0</v>
      </c>
      <c r="BT44" s="60">
        <f t="shared" si="83"/>
        <v>0</v>
      </c>
      <c r="BU44" s="60">
        <f t="shared" si="84"/>
        <v>0</v>
      </c>
      <c r="BV44" s="60">
        <f t="shared" si="85"/>
        <v>0</v>
      </c>
      <c r="BW44" s="60">
        <f t="shared" si="86"/>
        <v>0</v>
      </c>
      <c r="BX44" s="60">
        <f t="shared" si="87"/>
        <v>0</v>
      </c>
    </row>
    <row r="45" spans="1:76" s="66" customFormat="1" ht="15" x14ac:dyDescent="0.25">
      <c r="A45" s="60"/>
      <c r="E45" s="56"/>
      <c r="F45" s="56"/>
      <c r="G45" s="67"/>
      <c r="H45" s="60" t="str">
        <f t="shared" si="89"/>
        <v/>
      </c>
      <c r="I45" s="60" t="str">
        <f t="shared" si="90"/>
        <v/>
      </c>
      <c r="J45" s="60" t="str">
        <f t="shared" si="91"/>
        <v/>
      </c>
      <c r="K45" s="60" t="str">
        <f t="shared" si="92"/>
        <v/>
      </c>
      <c r="L45" s="60" t="str">
        <f t="shared" si="93"/>
        <v/>
      </c>
      <c r="M45" s="60" t="str">
        <f t="shared" si="94"/>
        <v/>
      </c>
      <c r="N45" s="60" t="str">
        <f t="shared" si="95"/>
        <v/>
      </c>
      <c r="O45" s="60" t="str">
        <f t="shared" si="96"/>
        <v/>
      </c>
      <c r="P45" s="67"/>
      <c r="Q45" s="56">
        <f t="shared" si="97"/>
        <v>0</v>
      </c>
      <c r="R45" s="60" t="str">
        <f t="shared" si="98"/>
        <v/>
      </c>
      <c r="S45" s="60" t="str">
        <f t="shared" si="99"/>
        <v/>
      </c>
      <c r="T45" s="60" t="str">
        <f t="shared" si="100"/>
        <v/>
      </c>
      <c r="U45" s="60" t="str">
        <f t="shared" si="101"/>
        <v/>
      </c>
      <c r="V45" s="60" t="str">
        <f t="shared" si="101"/>
        <v/>
      </c>
      <c r="W45" s="60" t="str">
        <f t="shared" si="102"/>
        <v/>
      </c>
      <c r="X45" s="60" t="str">
        <f t="shared" si="103"/>
        <v/>
      </c>
      <c r="Y45" s="60" t="str">
        <f t="shared" si="104"/>
        <v/>
      </c>
      <c r="Z45" s="67"/>
      <c r="AA45" s="60"/>
      <c r="AB45" s="60">
        <f t="shared" si="105"/>
        <v>0</v>
      </c>
      <c r="AC45" s="60">
        <f t="shared" si="106"/>
        <v>0</v>
      </c>
      <c r="AD45" s="60">
        <f t="shared" si="107"/>
        <v>0</v>
      </c>
      <c r="AE45" s="67"/>
      <c r="AF45" s="60"/>
      <c r="AG45" s="60">
        <f t="shared" si="108"/>
        <v>0</v>
      </c>
      <c r="AH45" s="60">
        <f t="shared" si="109"/>
        <v>0</v>
      </c>
      <c r="AI45" s="60">
        <f t="shared" si="110"/>
        <v>0</v>
      </c>
      <c r="AJ45" s="67"/>
      <c r="AK45" s="60"/>
      <c r="AL45" s="60">
        <f t="shared" si="111"/>
        <v>0</v>
      </c>
      <c r="AM45" s="60">
        <f t="shared" si="112"/>
        <v>0</v>
      </c>
      <c r="AN45" s="60">
        <f t="shared" si="113"/>
        <v>0</v>
      </c>
      <c r="AO45" s="67"/>
      <c r="AP45" s="60"/>
      <c r="AQ45" s="60">
        <f t="shared" si="114"/>
        <v>0</v>
      </c>
      <c r="AR45" s="60">
        <f t="shared" si="115"/>
        <v>0</v>
      </c>
      <c r="AS45" s="60">
        <f t="shared" si="116"/>
        <v>0</v>
      </c>
      <c r="AT45" s="67"/>
      <c r="AU45" s="60"/>
      <c r="AV45" s="60">
        <f t="shared" si="117"/>
        <v>0</v>
      </c>
      <c r="AW45" s="60">
        <f t="shared" si="118"/>
        <v>0</v>
      </c>
      <c r="AX45" s="60">
        <f t="shared" si="119"/>
        <v>0</v>
      </c>
      <c r="AY45" s="67"/>
      <c r="AZ45" s="60"/>
      <c r="BA45" s="60">
        <f t="shared" si="120"/>
        <v>0</v>
      </c>
      <c r="BB45" s="60">
        <f t="shared" si="121"/>
        <v>0</v>
      </c>
      <c r="BC45" s="60">
        <f t="shared" si="122"/>
        <v>0</v>
      </c>
      <c r="BD45" s="67"/>
      <c r="BE45" s="60"/>
      <c r="BF45" s="60">
        <f t="shared" si="123"/>
        <v>0</v>
      </c>
      <c r="BG45" s="60">
        <f t="shared" si="124"/>
        <v>0</v>
      </c>
      <c r="BH45" s="60">
        <f t="shared" si="125"/>
        <v>0</v>
      </c>
      <c r="BI45" s="67"/>
      <c r="BJ45" s="60"/>
      <c r="BK45" s="60">
        <f t="shared" si="126"/>
        <v>0</v>
      </c>
      <c r="BL45" s="60">
        <f t="shared" si="127"/>
        <v>0</v>
      </c>
      <c r="BM45" s="60">
        <f t="shared" si="128"/>
        <v>0</v>
      </c>
      <c r="BN45" s="67"/>
      <c r="BO45" s="60">
        <v>40</v>
      </c>
      <c r="BP45" s="66">
        <v>0</v>
      </c>
      <c r="BQ45" s="60">
        <f t="shared" si="51"/>
        <v>0</v>
      </c>
      <c r="BR45" s="60">
        <f t="shared" si="81"/>
        <v>0</v>
      </c>
      <c r="BS45" s="60">
        <f t="shared" si="82"/>
        <v>0</v>
      </c>
      <c r="BT45" s="60">
        <f t="shared" si="83"/>
        <v>0</v>
      </c>
      <c r="BU45" s="60">
        <f t="shared" si="84"/>
        <v>0</v>
      </c>
      <c r="BV45" s="60">
        <f t="shared" si="85"/>
        <v>0</v>
      </c>
      <c r="BW45" s="60">
        <f t="shared" si="86"/>
        <v>0</v>
      </c>
      <c r="BX45" s="60">
        <f t="shared" si="87"/>
        <v>0</v>
      </c>
    </row>
    <row r="46" spans="1:76" s="66" customFormat="1" x14ac:dyDescent="0.25">
      <c r="A46" s="3"/>
      <c r="B46"/>
      <c r="C46"/>
      <c r="D46"/>
      <c r="E46" s="5"/>
      <c r="F46" s="5"/>
      <c r="G46" s="67"/>
      <c r="H46" s="60" t="str">
        <f t="shared" si="89"/>
        <v/>
      </c>
      <c r="I46" s="60" t="str">
        <f t="shared" si="90"/>
        <v/>
      </c>
      <c r="J46" s="60" t="str">
        <f t="shared" si="91"/>
        <v/>
      </c>
      <c r="K46" s="60" t="str">
        <f t="shared" si="92"/>
        <v/>
      </c>
      <c r="L46" s="60" t="str">
        <f t="shared" si="93"/>
        <v/>
      </c>
      <c r="M46" s="60" t="str">
        <f t="shared" si="94"/>
        <v/>
      </c>
      <c r="N46" s="60" t="str">
        <f t="shared" si="95"/>
        <v/>
      </c>
      <c r="O46" s="60" t="str">
        <f t="shared" si="96"/>
        <v/>
      </c>
      <c r="P46" s="67"/>
      <c r="Q46" s="56">
        <f t="shared" si="97"/>
        <v>0</v>
      </c>
      <c r="R46" s="60" t="str">
        <f t="shared" si="98"/>
        <v/>
      </c>
      <c r="S46" s="60" t="str">
        <f t="shared" si="99"/>
        <v/>
      </c>
      <c r="T46" s="60" t="str">
        <f t="shared" si="100"/>
        <v/>
      </c>
      <c r="U46" s="60" t="str">
        <f t="shared" si="101"/>
        <v/>
      </c>
      <c r="V46" s="60" t="str">
        <f t="shared" si="101"/>
        <v/>
      </c>
      <c r="W46" s="60" t="str">
        <f t="shared" si="102"/>
        <v/>
      </c>
      <c r="X46" s="60" t="str">
        <f t="shared" si="103"/>
        <v/>
      </c>
      <c r="Y46" s="60" t="str">
        <f t="shared" si="104"/>
        <v/>
      </c>
      <c r="Z46" s="67"/>
      <c r="AA46" s="60"/>
      <c r="AB46" s="60">
        <f t="shared" si="105"/>
        <v>0</v>
      </c>
      <c r="AC46" s="60">
        <f t="shared" si="106"/>
        <v>0</v>
      </c>
      <c r="AD46" s="60">
        <f t="shared" si="107"/>
        <v>0</v>
      </c>
      <c r="AE46" s="67"/>
      <c r="AF46" s="60"/>
      <c r="AG46" s="60">
        <f t="shared" si="108"/>
        <v>0</v>
      </c>
      <c r="AH46" s="60">
        <f t="shared" si="109"/>
        <v>0</v>
      </c>
      <c r="AI46" s="60">
        <f t="shared" si="110"/>
        <v>0</v>
      </c>
      <c r="AJ46" s="67"/>
      <c r="AK46" s="60"/>
      <c r="AL46" s="60">
        <f t="shared" si="111"/>
        <v>0</v>
      </c>
      <c r="AM46" s="60">
        <f t="shared" si="112"/>
        <v>0</v>
      </c>
      <c r="AN46" s="60">
        <f t="shared" si="113"/>
        <v>0</v>
      </c>
      <c r="AO46" s="67"/>
      <c r="AP46" s="60"/>
      <c r="AQ46" s="60">
        <f t="shared" si="114"/>
        <v>0</v>
      </c>
      <c r="AR46" s="60">
        <f t="shared" si="115"/>
        <v>0</v>
      </c>
      <c r="AS46" s="60">
        <f t="shared" si="116"/>
        <v>0</v>
      </c>
      <c r="AT46" s="67"/>
      <c r="AU46" s="60"/>
      <c r="AV46" s="60">
        <f t="shared" si="117"/>
        <v>0</v>
      </c>
      <c r="AW46" s="60">
        <f t="shared" si="118"/>
        <v>0</v>
      </c>
      <c r="AX46" s="60">
        <f t="shared" si="119"/>
        <v>0</v>
      </c>
      <c r="AY46" s="67"/>
      <c r="AZ46" s="60"/>
      <c r="BA46" s="60">
        <f t="shared" si="120"/>
        <v>0</v>
      </c>
      <c r="BB46" s="60">
        <f t="shared" si="121"/>
        <v>0</v>
      </c>
      <c r="BC46" s="60">
        <f t="shared" si="122"/>
        <v>0</v>
      </c>
      <c r="BD46" s="67"/>
      <c r="BE46" s="60"/>
      <c r="BF46" s="60">
        <f t="shared" si="123"/>
        <v>0</v>
      </c>
      <c r="BG46" s="60">
        <f t="shared" si="124"/>
        <v>0</v>
      </c>
      <c r="BH46" s="60">
        <f t="shared" si="125"/>
        <v>0</v>
      </c>
      <c r="BI46" s="67"/>
      <c r="BJ46" s="60"/>
      <c r="BK46" s="60">
        <f t="shared" si="126"/>
        <v>0</v>
      </c>
      <c r="BL46" s="60">
        <f t="shared" si="127"/>
        <v>0</v>
      </c>
      <c r="BM46" s="60">
        <f t="shared" si="128"/>
        <v>0</v>
      </c>
      <c r="BN46" s="67"/>
      <c r="BO46" s="60">
        <v>41</v>
      </c>
      <c r="BP46" s="66">
        <v>0</v>
      </c>
      <c r="BQ46" s="60">
        <f t="shared" si="51"/>
        <v>0</v>
      </c>
      <c r="BR46" s="60">
        <f t="shared" si="81"/>
        <v>0</v>
      </c>
      <c r="BS46" s="60">
        <f t="shared" si="82"/>
        <v>0</v>
      </c>
      <c r="BT46" s="60">
        <f t="shared" si="83"/>
        <v>0</v>
      </c>
      <c r="BU46" s="60">
        <f t="shared" si="84"/>
        <v>0</v>
      </c>
      <c r="BV46" s="60">
        <f t="shared" si="85"/>
        <v>0</v>
      </c>
      <c r="BW46" s="60">
        <f t="shared" si="86"/>
        <v>0</v>
      </c>
      <c r="BX46" s="60">
        <f t="shared" si="87"/>
        <v>0</v>
      </c>
    </row>
    <row r="47" spans="1:76" s="66" customFormat="1" x14ac:dyDescent="0.25">
      <c r="A47" s="3"/>
      <c r="B47"/>
      <c r="C47"/>
      <c r="D47"/>
      <c r="E47" s="5"/>
      <c r="F47" s="5"/>
      <c r="G47" s="67"/>
      <c r="H47" s="60" t="str">
        <f t="shared" si="89"/>
        <v/>
      </c>
      <c r="I47" s="60" t="str">
        <f t="shared" si="90"/>
        <v/>
      </c>
      <c r="J47" s="60" t="str">
        <f t="shared" si="91"/>
        <v/>
      </c>
      <c r="K47" s="60" t="str">
        <f t="shared" si="92"/>
        <v/>
      </c>
      <c r="L47" s="60" t="str">
        <f t="shared" si="93"/>
        <v/>
      </c>
      <c r="M47" s="60" t="str">
        <f t="shared" si="94"/>
        <v/>
      </c>
      <c r="N47" s="60" t="str">
        <f t="shared" si="95"/>
        <v/>
      </c>
      <c r="O47" s="60" t="str">
        <f t="shared" si="96"/>
        <v/>
      </c>
      <c r="P47" s="67"/>
      <c r="Q47" s="56">
        <f t="shared" si="97"/>
        <v>0</v>
      </c>
      <c r="R47" s="60" t="str">
        <f t="shared" si="98"/>
        <v/>
      </c>
      <c r="S47" s="60" t="str">
        <f t="shared" si="99"/>
        <v/>
      </c>
      <c r="T47" s="60" t="str">
        <f t="shared" si="100"/>
        <v/>
      </c>
      <c r="U47" s="60" t="str">
        <f t="shared" si="101"/>
        <v/>
      </c>
      <c r="V47" s="60" t="str">
        <f t="shared" si="101"/>
        <v/>
      </c>
      <c r="W47" s="60" t="str">
        <f t="shared" si="102"/>
        <v/>
      </c>
      <c r="X47" s="60" t="str">
        <f t="shared" si="103"/>
        <v/>
      </c>
      <c r="Y47" s="60" t="str">
        <f t="shared" si="104"/>
        <v/>
      </c>
      <c r="Z47" s="67"/>
      <c r="AA47" s="60"/>
      <c r="AB47" s="60">
        <f t="shared" si="105"/>
        <v>0</v>
      </c>
      <c r="AC47" s="60">
        <f t="shared" si="106"/>
        <v>0</v>
      </c>
      <c r="AD47" s="60">
        <f t="shared" si="107"/>
        <v>0</v>
      </c>
      <c r="AE47" s="67"/>
      <c r="AF47" s="60"/>
      <c r="AG47" s="60">
        <f t="shared" si="108"/>
        <v>0</v>
      </c>
      <c r="AH47" s="60">
        <f t="shared" si="109"/>
        <v>0</v>
      </c>
      <c r="AI47" s="60">
        <f t="shared" si="110"/>
        <v>0</v>
      </c>
      <c r="AJ47" s="67"/>
      <c r="AK47" s="60"/>
      <c r="AL47" s="60">
        <f t="shared" si="111"/>
        <v>0</v>
      </c>
      <c r="AM47" s="60">
        <f t="shared" si="112"/>
        <v>0</v>
      </c>
      <c r="AN47" s="60">
        <f t="shared" si="113"/>
        <v>0</v>
      </c>
      <c r="AO47" s="67"/>
      <c r="AP47" s="60"/>
      <c r="AQ47" s="60">
        <f t="shared" si="114"/>
        <v>0</v>
      </c>
      <c r="AR47" s="60">
        <f t="shared" si="115"/>
        <v>0</v>
      </c>
      <c r="AS47" s="60">
        <f t="shared" si="116"/>
        <v>0</v>
      </c>
      <c r="AT47" s="67"/>
      <c r="AU47" s="60"/>
      <c r="AV47" s="60">
        <f t="shared" si="117"/>
        <v>0</v>
      </c>
      <c r="AW47" s="60">
        <f t="shared" si="118"/>
        <v>0</v>
      </c>
      <c r="AX47" s="60">
        <f t="shared" si="119"/>
        <v>0</v>
      </c>
      <c r="AY47" s="67"/>
      <c r="AZ47" s="60"/>
      <c r="BA47" s="60">
        <f t="shared" si="120"/>
        <v>0</v>
      </c>
      <c r="BB47" s="60">
        <f t="shared" si="121"/>
        <v>0</v>
      </c>
      <c r="BC47" s="60">
        <f t="shared" si="122"/>
        <v>0</v>
      </c>
      <c r="BD47" s="67"/>
      <c r="BE47" s="60"/>
      <c r="BF47" s="60">
        <f t="shared" si="123"/>
        <v>0</v>
      </c>
      <c r="BG47" s="60">
        <f t="shared" si="124"/>
        <v>0</v>
      </c>
      <c r="BH47" s="60">
        <f t="shared" si="125"/>
        <v>0</v>
      </c>
      <c r="BI47" s="67"/>
      <c r="BJ47" s="60"/>
      <c r="BK47" s="60">
        <f t="shared" si="126"/>
        <v>0</v>
      </c>
      <c r="BL47" s="60">
        <f t="shared" si="127"/>
        <v>0</v>
      </c>
      <c r="BM47" s="60">
        <f t="shared" si="128"/>
        <v>0</v>
      </c>
      <c r="BN47" s="67"/>
      <c r="BO47" s="60">
        <v>42</v>
      </c>
      <c r="BP47" s="66">
        <v>0</v>
      </c>
      <c r="BQ47" s="60">
        <f t="shared" si="51"/>
        <v>0</v>
      </c>
      <c r="BR47" s="60">
        <f t="shared" si="81"/>
        <v>0</v>
      </c>
      <c r="BS47" s="60">
        <f t="shared" si="82"/>
        <v>0</v>
      </c>
      <c r="BT47" s="60">
        <f t="shared" si="83"/>
        <v>0</v>
      </c>
      <c r="BU47" s="60">
        <f t="shared" si="84"/>
        <v>0</v>
      </c>
      <c r="BV47" s="60">
        <f t="shared" si="85"/>
        <v>0</v>
      </c>
      <c r="BW47" s="60">
        <f t="shared" si="86"/>
        <v>0</v>
      </c>
      <c r="BX47" s="60">
        <f t="shared" si="87"/>
        <v>0</v>
      </c>
    </row>
    <row r="48" spans="1:76" s="66" customFormat="1" x14ac:dyDescent="0.25">
      <c r="A48" s="3"/>
      <c r="B48"/>
      <c r="C48"/>
      <c r="D48"/>
      <c r="E48" s="5"/>
      <c r="F48" s="5"/>
      <c r="G48" s="67"/>
      <c r="H48" s="60" t="str">
        <f t="shared" si="89"/>
        <v/>
      </c>
      <c r="I48" s="60" t="str">
        <f t="shared" si="90"/>
        <v/>
      </c>
      <c r="J48" s="60" t="str">
        <f t="shared" si="91"/>
        <v/>
      </c>
      <c r="K48" s="60" t="str">
        <f t="shared" si="92"/>
        <v/>
      </c>
      <c r="L48" s="60" t="str">
        <f t="shared" si="93"/>
        <v/>
      </c>
      <c r="M48" s="60" t="str">
        <f t="shared" si="94"/>
        <v/>
      </c>
      <c r="N48" s="60" t="str">
        <f t="shared" si="95"/>
        <v/>
      </c>
      <c r="O48" s="60" t="str">
        <f t="shared" si="96"/>
        <v/>
      </c>
      <c r="P48" s="67"/>
      <c r="Q48" s="56">
        <f t="shared" si="97"/>
        <v>0</v>
      </c>
      <c r="R48" s="60" t="str">
        <f t="shared" si="98"/>
        <v/>
      </c>
      <c r="S48" s="60" t="str">
        <f t="shared" si="99"/>
        <v/>
      </c>
      <c r="T48" s="60" t="str">
        <f t="shared" si="100"/>
        <v/>
      </c>
      <c r="U48" s="60" t="str">
        <f t="shared" si="101"/>
        <v/>
      </c>
      <c r="V48" s="60" t="str">
        <f t="shared" si="101"/>
        <v/>
      </c>
      <c r="W48" s="60" t="str">
        <f t="shared" si="102"/>
        <v/>
      </c>
      <c r="X48" s="60" t="str">
        <f t="shared" si="103"/>
        <v/>
      </c>
      <c r="Y48" s="60" t="str">
        <f t="shared" si="104"/>
        <v/>
      </c>
      <c r="Z48" s="67"/>
      <c r="AA48" s="60"/>
      <c r="AB48" s="60">
        <f t="shared" si="105"/>
        <v>0</v>
      </c>
      <c r="AC48" s="60">
        <f t="shared" si="106"/>
        <v>0</v>
      </c>
      <c r="AD48" s="60">
        <f t="shared" si="107"/>
        <v>0</v>
      </c>
      <c r="AE48" s="67"/>
      <c r="AF48" s="60"/>
      <c r="AG48" s="60">
        <f t="shared" si="108"/>
        <v>0</v>
      </c>
      <c r="AH48" s="60">
        <f t="shared" si="109"/>
        <v>0</v>
      </c>
      <c r="AI48" s="60">
        <f t="shared" si="110"/>
        <v>0</v>
      </c>
      <c r="AJ48" s="67"/>
      <c r="AK48" s="60"/>
      <c r="AL48" s="60">
        <f t="shared" si="111"/>
        <v>0</v>
      </c>
      <c r="AM48" s="60">
        <f t="shared" si="112"/>
        <v>0</v>
      </c>
      <c r="AN48" s="60">
        <f t="shared" si="113"/>
        <v>0</v>
      </c>
      <c r="AO48" s="67"/>
      <c r="AP48" s="60"/>
      <c r="AQ48" s="60">
        <f t="shared" si="114"/>
        <v>0</v>
      </c>
      <c r="AR48" s="60">
        <f t="shared" si="115"/>
        <v>0</v>
      </c>
      <c r="AS48" s="60">
        <f t="shared" si="116"/>
        <v>0</v>
      </c>
      <c r="AT48" s="67"/>
      <c r="AU48" s="60"/>
      <c r="AV48" s="60">
        <f t="shared" si="117"/>
        <v>0</v>
      </c>
      <c r="AW48" s="60">
        <f t="shared" si="118"/>
        <v>0</v>
      </c>
      <c r="AX48" s="60">
        <f t="shared" si="119"/>
        <v>0</v>
      </c>
      <c r="AY48" s="67"/>
      <c r="AZ48" s="60"/>
      <c r="BA48" s="60">
        <f t="shared" si="120"/>
        <v>0</v>
      </c>
      <c r="BB48" s="60">
        <f t="shared" si="121"/>
        <v>0</v>
      </c>
      <c r="BC48" s="60">
        <f t="shared" si="122"/>
        <v>0</v>
      </c>
      <c r="BD48" s="67"/>
      <c r="BE48" s="60"/>
      <c r="BF48" s="60">
        <f t="shared" si="123"/>
        <v>0</v>
      </c>
      <c r="BG48" s="60">
        <f t="shared" si="124"/>
        <v>0</v>
      </c>
      <c r="BH48" s="60">
        <f t="shared" si="125"/>
        <v>0</v>
      </c>
      <c r="BI48" s="67"/>
      <c r="BJ48" s="60"/>
      <c r="BK48" s="60">
        <f t="shared" si="126"/>
        <v>0</v>
      </c>
      <c r="BL48" s="60">
        <f t="shared" si="127"/>
        <v>0</v>
      </c>
      <c r="BM48" s="60">
        <f t="shared" si="128"/>
        <v>0</v>
      </c>
      <c r="BN48" s="67"/>
      <c r="BO48" s="60">
        <v>43</v>
      </c>
      <c r="BP48" s="66">
        <v>0</v>
      </c>
      <c r="BQ48" s="60">
        <f t="shared" si="51"/>
        <v>0</v>
      </c>
      <c r="BR48" s="60">
        <f t="shared" si="81"/>
        <v>0</v>
      </c>
      <c r="BS48" s="60">
        <f t="shared" si="82"/>
        <v>0</v>
      </c>
      <c r="BT48" s="60">
        <f t="shared" si="83"/>
        <v>0</v>
      </c>
      <c r="BU48" s="60">
        <f t="shared" si="84"/>
        <v>0</v>
      </c>
      <c r="BV48" s="60">
        <f t="shared" si="85"/>
        <v>0</v>
      </c>
      <c r="BW48" s="60">
        <f t="shared" si="86"/>
        <v>0</v>
      </c>
      <c r="BX48" s="60">
        <f t="shared" si="87"/>
        <v>0</v>
      </c>
    </row>
    <row r="49" spans="1:76" s="66" customFormat="1" x14ac:dyDescent="0.25">
      <c r="A49" s="3"/>
      <c r="B49"/>
      <c r="C49"/>
      <c r="D49"/>
      <c r="E49" s="5"/>
      <c r="F49" s="5"/>
      <c r="G49" s="67"/>
      <c r="H49" s="60" t="str">
        <f t="shared" si="89"/>
        <v/>
      </c>
      <c r="I49" s="60" t="str">
        <f t="shared" si="90"/>
        <v/>
      </c>
      <c r="J49" s="60" t="str">
        <f t="shared" si="91"/>
        <v/>
      </c>
      <c r="K49" s="60" t="str">
        <f t="shared" si="92"/>
        <v/>
      </c>
      <c r="L49" s="60" t="str">
        <f t="shared" si="93"/>
        <v/>
      </c>
      <c r="M49" s="60" t="str">
        <f t="shared" si="94"/>
        <v/>
      </c>
      <c r="N49" s="60" t="str">
        <f t="shared" si="95"/>
        <v/>
      </c>
      <c r="O49" s="60" t="str">
        <f t="shared" si="96"/>
        <v/>
      </c>
      <c r="P49" s="67"/>
      <c r="Q49" s="56">
        <f t="shared" si="97"/>
        <v>0</v>
      </c>
      <c r="R49" s="60" t="str">
        <f t="shared" si="98"/>
        <v/>
      </c>
      <c r="S49" s="60" t="str">
        <f t="shared" si="99"/>
        <v/>
      </c>
      <c r="T49" s="60" t="str">
        <f t="shared" si="100"/>
        <v/>
      </c>
      <c r="U49" s="60" t="str">
        <f t="shared" si="101"/>
        <v/>
      </c>
      <c r="V49" s="60" t="str">
        <f t="shared" si="101"/>
        <v/>
      </c>
      <c r="W49" s="60" t="str">
        <f t="shared" si="102"/>
        <v/>
      </c>
      <c r="X49" s="60" t="str">
        <f t="shared" si="103"/>
        <v/>
      </c>
      <c r="Y49" s="60" t="str">
        <f t="shared" si="104"/>
        <v/>
      </c>
      <c r="Z49" s="67"/>
      <c r="AA49" s="60"/>
      <c r="AB49" s="60">
        <f t="shared" si="105"/>
        <v>0</v>
      </c>
      <c r="AC49" s="60">
        <f t="shared" si="106"/>
        <v>0</v>
      </c>
      <c r="AD49" s="60">
        <f t="shared" si="107"/>
        <v>0</v>
      </c>
      <c r="AE49" s="67"/>
      <c r="AF49" s="60"/>
      <c r="AG49" s="60">
        <f t="shared" si="108"/>
        <v>0</v>
      </c>
      <c r="AH49" s="60">
        <f t="shared" si="109"/>
        <v>0</v>
      </c>
      <c r="AI49" s="60">
        <f t="shared" si="110"/>
        <v>0</v>
      </c>
      <c r="AJ49" s="67"/>
      <c r="AK49" s="60"/>
      <c r="AL49" s="60">
        <f t="shared" si="111"/>
        <v>0</v>
      </c>
      <c r="AM49" s="60">
        <f t="shared" si="112"/>
        <v>0</v>
      </c>
      <c r="AN49" s="60">
        <f t="shared" si="113"/>
        <v>0</v>
      </c>
      <c r="AO49" s="67"/>
      <c r="AP49" s="60"/>
      <c r="AQ49" s="60">
        <f t="shared" si="114"/>
        <v>0</v>
      </c>
      <c r="AR49" s="60">
        <f t="shared" si="115"/>
        <v>0</v>
      </c>
      <c r="AS49" s="60">
        <f t="shared" si="116"/>
        <v>0</v>
      </c>
      <c r="AT49" s="67"/>
      <c r="AU49" s="60"/>
      <c r="AV49" s="60">
        <f t="shared" si="117"/>
        <v>0</v>
      </c>
      <c r="AW49" s="60">
        <f t="shared" si="118"/>
        <v>0</v>
      </c>
      <c r="AX49" s="60">
        <f t="shared" si="119"/>
        <v>0</v>
      </c>
      <c r="AY49" s="67"/>
      <c r="AZ49" s="60"/>
      <c r="BA49" s="60">
        <f t="shared" si="120"/>
        <v>0</v>
      </c>
      <c r="BB49" s="60">
        <f t="shared" si="121"/>
        <v>0</v>
      </c>
      <c r="BC49" s="60">
        <f t="shared" si="122"/>
        <v>0</v>
      </c>
      <c r="BD49" s="67"/>
      <c r="BE49" s="60"/>
      <c r="BF49" s="60">
        <f t="shared" si="123"/>
        <v>0</v>
      </c>
      <c r="BG49" s="60">
        <f t="shared" si="124"/>
        <v>0</v>
      </c>
      <c r="BH49" s="60">
        <f t="shared" si="125"/>
        <v>0</v>
      </c>
      <c r="BI49" s="67"/>
      <c r="BJ49" s="60"/>
      <c r="BK49" s="60">
        <f t="shared" si="126"/>
        <v>0</v>
      </c>
      <c r="BL49" s="60">
        <f t="shared" si="127"/>
        <v>0</v>
      </c>
      <c r="BM49" s="60">
        <f t="shared" si="128"/>
        <v>0</v>
      </c>
      <c r="BN49" s="67"/>
      <c r="BO49" s="60">
        <v>44</v>
      </c>
      <c r="BP49" s="66">
        <v>0</v>
      </c>
      <c r="BQ49" s="60">
        <f t="shared" si="51"/>
        <v>0</v>
      </c>
      <c r="BR49" s="60">
        <f t="shared" si="81"/>
        <v>0</v>
      </c>
      <c r="BS49" s="60">
        <f t="shared" si="82"/>
        <v>0</v>
      </c>
      <c r="BT49" s="60">
        <f t="shared" si="83"/>
        <v>0</v>
      </c>
      <c r="BU49" s="60">
        <f t="shared" si="84"/>
        <v>0</v>
      </c>
      <c r="BV49" s="60">
        <f t="shared" si="85"/>
        <v>0</v>
      </c>
      <c r="BW49" s="60">
        <f t="shared" si="86"/>
        <v>0</v>
      </c>
      <c r="BX49" s="60">
        <f t="shared" si="87"/>
        <v>0</v>
      </c>
    </row>
    <row r="50" spans="1:76" s="66" customFormat="1" x14ac:dyDescent="0.25">
      <c r="A50" s="3"/>
      <c r="B50"/>
      <c r="C50"/>
      <c r="D50"/>
      <c r="E50" s="5"/>
      <c r="F50" s="5"/>
      <c r="G50" s="67"/>
      <c r="H50" s="60" t="str">
        <f t="shared" si="89"/>
        <v/>
      </c>
      <c r="I50" s="60" t="str">
        <f t="shared" si="90"/>
        <v/>
      </c>
      <c r="J50" s="60" t="str">
        <f t="shared" si="91"/>
        <v/>
      </c>
      <c r="K50" s="60" t="str">
        <f t="shared" si="92"/>
        <v/>
      </c>
      <c r="L50" s="60" t="str">
        <f t="shared" si="92"/>
        <v/>
      </c>
      <c r="M50" s="60" t="str">
        <f t="shared" si="94"/>
        <v/>
      </c>
      <c r="N50" s="60" t="str">
        <f t="shared" si="95"/>
        <v/>
      </c>
      <c r="O50" s="60" t="str">
        <f t="shared" si="96"/>
        <v/>
      </c>
      <c r="P50" s="67"/>
      <c r="Q50" s="56">
        <f t="shared" si="97"/>
        <v>0</v>
      </c>
      <c r="R50" s="60" t="str">
        <f t="shared" si="98"/>
        <v/>
      </c>
      <c r="S50" s="60" t="str">
        <f t="shared" si="99"/>
        <v/>
      </c>
      <c r="T50" s="60" t="str">
        <f t="shared" si="100"/>
        <v/>
      </c>
      <c r="U50" s="60" t="str">
        <f t="shared" si="101"/>
        <v/>
      </c>
      <c r="V50" s="60" t="str">
        <f t="shared" si="101"/>
        <v/>
      </c>
      <c r="W50" s="60" t="str">
        <f t="shared" si="102"/>
        <v/>
      </c>
      <c r="X50" s="60" t="str">
        <f t="shared" si="103"/>
        <v/>
      </c>
      <c r="Y50" s="60" t="str">
        <f t="shared" si="104"/>
        <v/>
      </c>
      <c r="Z50" s="67"/>
      <c r="AA50" s="60"/>
      <c r="AB50" s="60"/>
      <c r="AC50" s="60"/>
      <c r="AD50" s="60"/>
      <c r="AE50" s="67"/>
      <c r="AF50" s="60"/>
      <c r="AG50" s="60"/>
      <c r="AH50" s="60"/>
      <c r="AI50" s="60">
        <f t="shared" si="110"/>
        <v>0</v>
      </c>
      <c r="AJ50" s="67"/>
      <c r="AK50" s="60"/>
      <c r="AL50" s="60"/>
      <c r="AM50" s="60"/>
      <c r="AN50" s="60">
        <f t="shared" si="113"/>
        <v>0</v>
      </c>
      <c r="AO50" s="67"/>
      <c r="AP50" s="60"/>
      <c r="AQ50" s="60"/>
      <c r="AR50" s="60"/>
      <c r="AS50" s="60">
        <f t="shared" si="116"/>
        <v>0</v>
      </c>
      <c r="AT50" s="67"/>
      <c r="AU50" s="60"/>
      <c r="AV50" s="60"/>
      <c r="AW50" s="60"/>
      <c r="AX50" s="60">
        <f t="shared" si="119"/>
        <v>0</v>
      </c>
      <c r="AY50" s="67"/>
      <c r="AZ50" s="60"/>
      <c r="BA50" s="60"/>
      <c r="BB50" s="60"/>
      <c r="BC50" s="60">
        <f t="shared" si="122"/>
        <v>0</v>
      </c>
      <c r="BD50" s="67"/>
      <c r="BE50" s="60"/>
      <c r="BF50" s="60"/>
      <c r="BG50" s="60"/>
      <c r="BH50" s="60">
        <f t="shared" si="125"/>
        <v>0</v>
      </c>
      <c r="BI50" s="67"/>
      <c r="BJ50" s="60"/>
      <c r="BK50" s="60"/>
      <c r="BL50" s="60"/>
      <c r="BM50" s="60">
        <f t="shared" si="128"/>
        <v>0</v>
      </c>
      <c r="BN50" s="67"/>
      <c r="BO50" s="60">
        <v>45</v>
      </c>
      <c r="BP50" s="66">
        <v>0</v>
      </c>
      <c r="BQ50" s="60">
        <f t="shared" si="51"/>
        <v>0</v>
      </c>
      <c r="BR50" s="60">
        <f t="shared" si="81"/>
        <v>0</v>
      </c>
      <c r="BS50" s="60">
        <f t="shared" si="82"/>
        <v>0</v>
      </c>
      <c r="BT50" s="60">
        <f t="shared" si="83"/>
        <v>0</v>
      </c>
      <c r="BU50" s="60">
        <f t="shared" si="84"/>
        <v>0</v>
      </c>
      <c r="BV50" s="60">
        <f t="shared" si="85"/>
        <v>0</v>
      </c>
      <c r="BW50" s="60">
        <f t="shared" si="86"/>
        <v>0</v>
      </c>
      <c r="BX50" s="60">
        <f t="shared" si="87"/>
        <v>0</v>
      </c>
    </row>
    <row r="51" spans="1:76" s="66" customFormat="1" x14ac:dyDescent="0.25">
      <c r="A51" s="3"/>
      <c r="B51"/>
      <c r="C51"/>
      <c r="D51"/>
      <c r="E51" s="5"/>
      <c r="F51" s="5"/>
      <c r="G51" s="67"/>
      <c r="H51" s="60" t="str">
        <f t="shared" si="89"/>
        <v/>
      </c>
      <c r="I51" s="60" t="str">
        <f t="shared" si="90"/>
        <v/>
      </c>
      <c r="J51" s="60" t="str">
        <f t="shared" si="91"/>
        <v/>
      </c>
      <c r="K51" s="60" t="str">
        <f t="shared" si="92"/>
        <v/>
      </c>
      <c r="L51" s="60" t="str">
        <f t="shared" si="92"/>
        <v/>
      </c>
      <c r="M51" s="60" t="str">
        <f t="shared" si="94"/>
        <v/>
      </c>
      <c r="N51" s="60" t="str">
        <f t="shared" si="95"/>
        <v/>
      </c>
      <c r="O51" s="60" t="str">
        <f t="shared" si="96"/>
        <v/>
      </c>
      <c r="P51" s="67"/>
      <c r="Q51" s="56">
        <f t="shared" si="97"/>
        <v>0</v>
      </c>
      <c r="R51" s="60" t="str">
        <f t="shared" si="98"/>
        <v/>
      </c>
      <c r="S51" s="60" t="str">
        <f t="shared" si="99"/>
        <v/>
      </c>
      <c r="T51" s="60" t="str">
        <f t="shared" si="100"/>
        <v/>
      </c>
      <c r="U51" s="60" t="str">
        <f t="shared" si="101"/>
        <v/>
      </c>
      <c r="V51" s="60" t="str">
        <f t="shared" si="101"/>
        <v/>
      </c>
      <c r="W51" s="60" t="str">
        <f t="shared" si="102"/>
        <v/>
      </c>
      <c r="X51" s="60" t="str">
        <f t="shared" si="103"/>
        <v/>
      </c>
      <c r="Y51" s="60" t="str">
        <f t="shared" si="104"/>
        <v/>
      </c>
      <c r="Z51" s="67"/>
      <c r="AA51" s="60"/>
      <c r="AB51" s="60"/>
      <c r="AC51" s="60"/>
      <c r="AD51" s="60"/>
      <c r="AE51" s="67"/>
      <c r="AF51" s="60"/>
      <c r="AG51" s="60"/>
      <c r="AH51" s="60"/>
      <c r="AI51" s="60">
        <f t="shared" si="110"/>
        <v>0</v>
      </c>
      <c r="AJ51" s="67"/>
      <c r="AK51" s="60"/>
      <c r="AL51" s="60"/>
      <c r="AM51" s="60"/>
      <c r="AN51" s="60">
        <f t="shared" si="113"/>
        <v>0</v>
      </c>
      <c r="AO51" s="67"/>
      <c r="AP51" s="60"/>
      <c r="AQ51" s="60"/>
      <c r="AR51" s="60"/>
      <c r="AS51" s="60">
        <f t="shared" si="116"/>
        <v>0</v>
      </c>
      <c r="AT51" s="67"/>
      <c r="AU51" s="60"/>
      <c r="AV51" s="60"/>
      <c r="AW51" s="60"/>
      <c r="AX51" s="60">
        <f t="shared" si="119"/>
        <v>0</v>
      </c>
      <c r="AY51" s="67"/>
      <c r="AZ51" s="60"/>
      <c r="BA51" s="60"/>
      <c r="BB51" s="60"/>
      <c r="BC51" s="60">
        <f t="shared" si="122"/>
        <v>0</v>
      </c>
      <c r="BD51" s="67"/>
      <c r="BE51" s="60"/>
      <c r="BF51" s="60"/>
      <c r="BG51" s="60"/>
      <c r="BH51" s="60">
        <f t="shared" si="125"/>
        <v>0</v>
      </c>
      <c r="BI51" s="67"/>
      <c r="BJ51" s="60"/>
      <c r="BK51" s="60"/>
      <c r="BL51" s="60"/>
      <c r="BM51" s="60">
        <f t="shared" si="128"/>
        <v>0</v>
      </c>
      <c r="BN51" s="67"/>
      <c r="BO51" s="60">
        <v>46</v>
      </c>
      <c r="BP51" s="66">
        <v>0</v>
      </c>
      <c r="BQ51" s="60">
        <f t="shared" si="51"/>
        <v>0</v>
      </c>
      <c r="BR51" s="60">
        <f t="shared" ref="BR51:BR52" si="129">IF($F42=7,1,0)</f>
        <v>0</v>
      </c>
      <c r="BS51" s="60">
        <f t="shared" si="82"/>
        <v>0</v>
      </c>
      <c r="BT51" s="60">
        <f t="shared" si="83"/>
        <v>0</v>
      </c>
      <c r="BU51" s="60">
        <f t="shared" si="84"/>
        <v>0</v>
      </c>
      <c r="BV51" s="60">
        <f t="shared" si="85"/>
        <v>0</v>
      </c>
      <c r="BW51" s="60">
        <f t="shared" si="86"/>
        <v>0</v>
      </c>
      <c r="BX51" s="60">
        <f t="shared" si="87"/>
        <v>0</v>
      </c>
    </row>
    <row r="52" spans="1:76" s="66" customFormat="1" x14ac:dyDescent="0.25">
      <c r="A52" s="3"/>
      <c r="B52"/>
      <c r="C52"/>
      <c r="D52"/>
      <c r="E52" s="5"/>
      <c r="F52" s="5"/>
      <c r="G52" s="67"/>
      <c r="H52" s="60" t="str">
        <f t="shared" si="89"/>
        <v/>
      </c>
      <c r="I52" s="60" t="str">
        <f t="shared" si="90"/>
        <v/>
      </c>
      <c r="J52" s="60" t="str">
        <f t="shared" si="91"/>
        <v/>
      </c>
      <c r="K52" s="60" t="str">
        <f t="shared" si="92"/>
        <v/>
      </c>
      <c r="L52" s="60" t="str">
        <f t="shared" si="92"/>
        <v/>
      </c>
      <c r="M52" s="60" t="str">
        <f t="shared" si="94"/>
        <v/>
      </c>
      <c r="N52" s="60" t="str">
        <f t="shared" si="95"/>
        <v/>
      </c>
      <c r="O52" s="60" t="str">
        <f t="shared" si="96"/>
        <v/>
      </c>
      <c r="P52" s="67"/>
      <c r="Q52" s="56">
        <f t="shared" si="97"/>
        <v>0</v>
      </c>
      <c r="R52" s="60" t="str">
        <f t="shared" si="98"/>
        <v/>
      </c>
      <c r="S52" s="60" t="str">
        <f t="shared" si="99"/>
        <v/>
      </c>
      <c r="T52" s="60" t="str">
        <f t="shared" si="100"/>
        <v/>
      </c>
      <c r="U52" s="60" t="str">
        <f t="shared" si="101"/>
        <v/>
      </c>
      <c r="V52" s="60" t="str">
        <f t="shared" si="101"/>
        <v/>
      </c>
      <c r="W52" s="60" t="str">
        <f t="shared" si="102"/>
        <v/>
      </c>
      <c r="X52" s="60" t="str">
        <f t="shared" si="103"/>
        <v/>
      </c>
      <c r="Y52" s="60" t="str">
        <f t="shared" si="104"/>
        <v/>
      </c>
      <c r="Z52" s="67"/>
      <c r="AA52" s="60"/>
      <c r="AB52" s="60"/>
      <c r="AC52" s="60"/>
      <c r="AD52" s="60"/>
      <c r="AE52" s="67"/>
      <c r="AF52" s="60"/>
      <c r="AG52" s="60"/>
      <c r="AH52" s="60"/>
      <c r="AI52" s="60">
        <f t="shared" si="110"/>
        <v>0</v>
      </c>
      <c r="AJ52" s="67"/>
      <c r="AK52" s="60"/>
      <c r="AL52" s="60"/>
      <c r="AM52" s="60"/>
      <c r="AN52" s="60">
        <f t="shared" si="113"/>
        <v>0</v>
      </c>
      <c r="AO52" s="67"/>
      <c r="AP52" s="60"/>
      <c r="AQ52" s="60"/>
      <c r="AR52" s="60"/>
      <c r="AS52" s="60">
        <f t="shared" si="116"/>
        <v>0</v>
      </c>
      <c r="AT52" s="67"/>
      <c r="AU52" s="60"/>
      <c r="AV52" s="60"/>
      <c r="AW52" s="60"/>
      <c r="AX52" s="60">
        <f t="shared" si="119"/>
        <v>0</v>
      </c>
      <c r="AY52" s="67"/>
      <c r="AZ52" s="60"/>
      <c r="BA52" s="60"/>
      <c r="BB52" s="60"/>
      <c r="BC52" s="60">
        <f t="shared" si="122"/>
        <v>0</v>
      </c>
      <c r="BD52" s="67"/>
      <c r="BE52" s="60"/>
      <c r="BF52" s="60"/>
      <c r="BG52" s="60"/>
      <c r="BH52" s="60">
        <f t="shared" si="125"/>
        <v>0</v>
      </c>
      <c r="BI52" s="67"/>
      <c r="BJ52" s="60"/>
      <c r="BK52" s="60"/>
      <c r="BL52" s="60"/>
      <c r="BM52" s="60">
        <f t="shared" si="128"/>
        <v>0</v>
      </c>
      <c r="BN52" s="67"/>
      <c r="BO52" s="97">
        <v>47</v>
      </c>
      <c r="BP52" s="66">
        <v>0</v>
      </c>
      <c r="BQ52" s="60">
        <f t="shared" si="51"/>
        <v>0</v>
      </c>
      <c r="BR52" s="60">
        <f t="shared" si="129"/>
        <v>0</v>
      </c>
      <c r="BS52" s="60">
        <f t="shared" si="82"/>
        <v>0</v>
      </c>
      <c r="BT52" s="60">
        <f t="shared" si="83"/>
        <v>0</v>
      </c>
      <c r="BU52" s="60">
        <f t="shared" si="84"/>
        <v>0</v>
      </c>
      <c r="BV52" s="60">
        <f t="shared" si="85"/>
        <v>0</v>
      </c>
      <c r="BW52" s="60">
        <f t="shared" si="86"/>
        <v>0</v>
      </c>
      <c r="BX52" s="60">
        <f t="shared" si="87"/>
        <v>0</v>
      </c>
    </row>
    <row r="53" spans="1:76" s="66" customFormat="1" x14ac:dyDescent="0.25">
      <c r="A53" s="3"/>
      <c r="B53"/>
      <c r="C53"/>
      <c r="D53"/>
      <c r="E53" s="5"/>
      <c r="F53" s="5"/>
      <c r="G53" s="60"/>
      <c r="H53" s="56"/>
      <c r="I53" s="56"/>
      <c r="J53" s="56"/>
      <c r="K53" s="56"/>
      <c r="L53" s="56"/>
      <c r="M53" s="56"/>
      <c r="N53" s="56"/>
      <c r="O53" s="56"/>
      <c r="P53" s="60"/>
      <c r="Q53" s="56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97">
        <v>48</v>
      </c>
      <c r="BP53" s="66">
        <v>0</v>
      </c>
      <c r="BR53" s="60"/>
      <c r="BS53" s="60"/>
      <c r="BT53" s="60"/>
      <c r="BU53" s="60"/>
      <c r="BV53" s="60"/>
      <c r="BW53" s="60"/>
      <c r="BX53" s="60"/>
    </row>
    <row r="54" spans="1:76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R54" s="60"/>
      <c r="BS54" s="60"/>
      <c r="BT54" s="60"/>
      <c r="BU54" s="60"/>
      <c r="BV54" s="60"/>
      <c r="BW54" s="60"/>
      <c r="BX54" s="60"/>
    </row>
    <row r="55" spans="1:76" x14ac:dyDescent="0.25">
      <c r="A55" s="3"/>
      <c r="F55"/>
      <c r="R55" s="18"/>
      <c r="S55" s="18"/>
      <c r="T55" s="18"/>
      <c r="U55" s="18"/>
      <c r="V55" s="18"/>
      <c r="W55" s="18"/>
      <c r="X55" s="18"/>
      <c r="Y55" s="18"/>
      <c r="BO55" s="66"/>
      <c r="BP55" s="66"/>
    </row>
    <row r="56" spans="1:76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6" x14ac:dyDescent="0.25">
      <c r="A57" s="3"/>
      <c r="F57"/>
    </row>
    <row r="58" spans="1:76" x14ac:dyDescent="0.25">
      <c r="A58" s="3"/>
      <c r="E58" s="3"/>
      <c r="F58"/>
    </row>
    <row r="59" spans="1:76" x14ac:dyDescent="0.25">
      <c r="F59"/>
    </row>
    <row r="60" spans="1:76" x14ac:dyDescent="0.25">
      <c r="F60"/>
    </row>
    <row r="61" spans="1:76" x14ac:dyDescent="0.25">
      <c r="F61"/>
    </row>
    <row r="62" spans="1:76" x14ac:dyDescent="0.25">
      <c r="F62"/>
    </row>
    <row r="63" spans="1:76" x14ac:dyDescent="0.25">
      <c r="F63"/>
    </row>
    <row r="64" spans="1:76" x14ac:dyDescent="0.25"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R64"/>
      <c r="BS64"/>
      <c r="BT64"/>
      <c r="BU64"/>
      <c r="BV64"/>
      <c r="BW64"/>
      <c r="BX64"/>
    </row>
    <row r="65" spans="5:76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R65"/>
      <c r="BS65"/>
      <c r="BT65"/>
      <c r="BU65"/>
      <c r="BV65"/>
      <c r="BW65"/>
      <c r="BX65"/>
    </row>
    <row r="66" spans="5:76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R66"/>
      <c r="BS66"/>
      <c r="BT66"/>
      <c r="BU66"/>
      <c r="BV66"/>
      <c r="BW66"/>
      <c r="BX66"/>
    </row>
    <row r="67" spans="5:76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R67"/>
      <c r="BS67"/>
      <c r="BT67"/>
      <c r="BU67"/>
      <c r="BV67"/>
      <c r="BW67"/>
      <c r="BX67"/>
    </row>
    <row r="68" spans="5:76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R68"/>
      <c r="BS68"/>
      <c r="BT68"/>
      <c r="BU68"/>
      <c r="BV68"/>
      <c r="BW68"/>
      <c r="BX68"/>
    </row>
    <row r="69" spans="5:76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R69"/>
      <c r="BS69"/>
      <c r="BT69"/>
      <c r="BU69"/>
      <c r="BV69"/>
      <c r="BW69"/>
      <c r="BX69"/>
    </row>
    <row r="70" spans="5:76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R70"/>
      <c r="BS70"/>
      <c r="BT70"/>
      <c r="BU70"/>
      <c r="BV70"/>
      <c r="BW70"/>
      <c r="BX70"/>
    </row>
    <row r="71" spans="5:76" x14ac:dyDescent="0.25"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R71"/>
      <c r="BS71"/>
      <c r="BT71"/>
      <c r="BU71"/>
      <c r="BV71"/>
      <c r="BW71"/>
      <c r="BX71"/>
    </row>
    <row r="72" spans="5:76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R72"/>
      <c r="BS72"/>
      <c r="BT72"/>
      <c r="BU72"/>
      <c r="BV72"/>
      <c r="BW72"/>
      <c r="BX72"/>
    </row>
    <row r="73" spans="5:76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R73"/>
      <c r="BS73"/>
      <c r="BT73"/>
      <c r="BU73"/>
      <c r="BV73"/>
      <c r="BW73"/>
      <c r="BX73"/>
    </row>
    <row r="74" spans="5:76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R74"/>
      <c r="BS74"/>
      <c r="BT74"/>
      <c r="BU74"/>
      <c r="BV74"/>
      <c r="BW74"/>
      <c r="BX74"/>
    </row>
    <row r="75" spans="5:76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R75"/>
      <c r="BS75"/>
      <c r="BT75"/>
      <c r="BU75"/>
      <c r="BV75"/>
      <c r="BW75"/>
      <c r="BX75"/>
    </row>
    <row r="76" spans="5:76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R76"/>
      <c r="BS76"/>
      <c r="BT76"/>
      <c r="BU76"/>
      <c r="BV76"/>
      <c r="BW76"/>
      <c r="BX76"/>
    </row>
    <row r="77" spans="5:76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R77"/>
      <c r="BS77"/>
      <c r="BT77"/>
      <c r="BU77"/>
      <c r="BV77"/>
      <c r="BW77"/>
      <c r="BX77"/>
    </row>
    <row r="78" spans="5:76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R78"/>
      <c r="BS78"/>
      <c r="BT78"/>
      <c r="BU78"/>
      <c r="BV78"/>
      <c r="BW78"/>
      <c r="BX78"/>
    </row>
    <row r="79" spans="5:76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R79"/>
      <c r="BS79"/>
      <c r="BT79"/>
      <c r="BU79"/>
      <c r="BV79"/>
      <c r="BW79"/>
      <c r="BX79"/>
    </row>
    <row r="80" spans="5:76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R80"/>
      <c r="BS80"/>
      <c r="BT80"/>
      <c r="BU80"/>
      <c r="BV80"/>
      <c r="BW80"/>
      <c r="BX80"/>
    </row>
    <row r="81" spans="5:76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R81"/>
      <c r="BS81"/>
      <c r="BT81"/>
      <c r="BU81"/>
      <c r="BV81"/>
      <c r="BW81"/>
      <c r="BX81"/>
    </row>
    <row r="82" spans="5:76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R82"/>
      <c r="BS82"/>
      <c r="BT82"/>
      <c r="BU82"/>
      <c r="BV82"/>
      <c r="BW82"/>
      <c r="BX82"/>
    </row>
    <row r="83" spans="5:76" x14ac:dyDescent="0.25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R83"/>
      <c r="BS83"/>
      <c r="BT83"/>
      <c r="BU83"/>
      <c r="BV83"/>
      <c r="BW83"/>
      <c r="BX83"/>
    </row>
    <row r="84" spans="5:76" x14ac:dyDescent="0.25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R84"/>
      <c r="BS84"/>
      <c r="BT84"/>
      <c r="BU84"/>
      <c r="BV84"/>
      <c r="BW84"/>
      <c r="BX84"/>
    </row>
    <row r="85" spans="5:76" x14ac:dyDescent="0.25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R85"/>
      <c r="BS85"/>
      <c r="BT85"/>
      <c r="BU85"/>
      <c r="BV85"/>
      <c r="BW85"/>
      <c r="BX85"/>
    </row>
    <row r="86" spans="5:76" x14ac:dyDescent="0.25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R86"/>
      <c r="BS86"/>
      <c r="BT86"/>
      <c r="BU86"/>
      <c r="BV86"/>
      <c r="BW86"/>
      <c r="BX86"/>
    </row>
    <row r="87" spans="5:76" x14ac:dyDescent="0.25"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R87"/>
      <c r="BS87"/>
      <c r="BT87"/>
      <c r="BU87"/>
      <c r="BV87"/>
      <c r="BW87"/>
      <c r="BX87"/>
    </row>
    <row r="88" spans="5:76" x14ac:dyDescent="0.25"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R88"/>
      <c r="BS88"/>
      <c r="BT88"/>
      <c r="BU88"/>
      <c r="BV88"/>
      <c r="BW88"/>
      <c r="BX88"/>
    </row>
    <row r="89" spans="5:76" x14ac:dyDescent="0.25"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R89"/>
      <c r="BS89"/>
      <c r="BT89"/>
      <c r="BU89"/>
      <c r="BV89"/>
      <c r="BW89"/>
      <c r="BX89"/>
    </row>
    <row r="90" spans="5:76" x14ac:dyDescent="0.25"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R90"/>
      <c r="BS90"/>
      <c r="BT90"/>
      <c r="BU90"/>
      <c r="BV90"/>
      <c r="BW90"/>
      <c r="BX90"/>
    </row>
    <row r="91" spans="5:76" x14ac:dyDescent="0.25"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R91"/>
      <c r="BS91"/>
      <c r="BT91"/>
      <c r="BU91"/>
      <c r="BV91"/>
      <c r="BW91"/>
      <c r="BX91"/>
    </row>
    <row r="92" spans="5:76" x14ac:dyDescent="0.25"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R92"/>
      <c r="BS92"/>
      <c r="BT92"/>
      <c r="BU92"/>
      <c r="BV92"/>
      <c r="BW92"/>
      <c r="BX92"/>
    </row>
    <row r="93" spans="5:76" x14ac:dyDescent="0.25"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R93"/>
      <c r="BS93"/>
      <c r="BT93"/>
      <c r="BU93"/>
      <c r="BV93"/>
      <c r="BW93"/>
      <c r="BX93"/>
    </row>
    <row r="94" spans="5:76" x14ac:dyDescent="0.25"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R94"/>
      <c r="BS94"/>
      <c r="BT94"/>
      <c r="BU94"/>
      <c r="BV94"/>
      <c r="BW94"/>
      <c r="BX94"/>
    </row>
    <row r="95" spans="5:76" x14ac:dyDescent="0.25"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R95"/>
      <c r="BS95"/>
      <c r="BT95"/>
      <c r="BU95"/>
      <c r="BV95"/>
      <c r="BW95"/>
      <c r="BX95"/>
    </row>
    <row r="96" spans="5:76" x14ac:dyDescent="0.25"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R96"/>
      <c r="BS96"/>
      <c r="BT96"/>
      <c r="BU96"/>
      <c r="BV96"/>
      <c r="BW96"/>
      <c r="BX96"/>
    </row>
    <row r="97" spans="5:76" x14ac:dyDescent="0.25"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R97"/>
      <c r="BS97"/>
      <c r="BT97"/>
      <c r="BU97"/>
      <c r="BV97"/>
      <c r="BW97"/>
      <c r="BX97"/>
    </row>
    <row r="98" spans="5:76" x14ac:dyDescent="0.25"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R98"/>
      <c r="BS98"/>
      <c r="BT98"/>
      <c r="BU98"/>
      <c r="BV98"/>
      <c r="BW98"/>
      <c r="BX98"/>
    </row>
    <row r="99" spans="5:76" x14ac:dyDescent="0.25"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R99"/>
      <c r="BS99"/>
      <c r="BT99"/>
      <c r="BU99"/>
      <c r="BV99"/>
      <c r="BW99"/>
      <c r="BX99"/>
    </row>
    <row r="100" spans="5:76" x14ac:dyDescent="0.25"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R100"/>
      <c r="BS100"/>
      <c r="BT100"/>
      <c r="BU100"/>
      <c r="BV100"/>
      <c r="BW100"/>
      <c r="BX100"/>
    </row>
    <row r="101" spans="5:76" x14ac:dyDescent="0.25"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R101"/>
      <c r="BS101"/>
      <c r="BT101"/>
      <c r="BU101"/>
      <c r="BV101"/>
      <c r="BW101"/>
      <c r="BX101"/>
    </row>
    <row r="102" spans="5:76" x14ac:dyDescent="0.25"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R102"/>
      <c r="BS102"/>
      <c r="BT102"/>
      <c r="BU102"/>
      <c r="BV102"/>
      <c r="BW102"/>
      <c r="BX102"/>
    </row>
    <row r="103" spans="5:76" x14ac:dyDescent="0.25"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R103"/>
      <c r="BS103"/>
      <c r="BT103"/>
      <c r="BU103"/>
      <c r="BV103"/>
      <c r="BW103"/>
      <c r="BX103"/>
    </row>
    <row r="104" spans="5:76" x14ac:dyDescent="0.25"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R104"/>
      <c r="BS104"/>
      <c r="BT104"/>
      <c r="BU104"/>
      <c r="BV104"/>
      <c r="BW104"/>
      <c r="BX104"/>
    </row>
    <row r="105" spans="5:76" x14ac:dyDescent="0.25"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R105"/>
      <c r="BS105"/>
      <c r="BT105"/>
      <c r="BU105"/>
      <c r="BV105"/>
      <c r="BW105"/>
      <c r="BX105"/>
    </row>
    <row r="106" spans="5:76" x14ac:dyDescent="0.25"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R106"/>
      <c r="BS106"/>
      <c r="BT106"/>
      <c r="BU106"/>
      <c r="BV106"/>
      <c r="BW106"/>
      <c r="BX106"/>
    </row>
    <row r="107" spans="5:7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R107"/>
      <c r="BS107"/>
      <c r="BT107"/>
      <c r="BU107"/>
      <c r="BV107"/>
      <c r="BW107"/>
      <c r="BX107"/>
    </row>
    <row r="108" spans="5:76" x14ac:dyDescent="0.25"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R108"/>
      <c r="BS108"/>
      <c r="BT108"/>
      <c r="BU108"/>
      <c r="BV108"/>
      <c r="BW108"/>
      <c r="BX108"/>
    </row>
    <row r="109" spans="5:76" x14ac:dyDescent="0.25"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R109"/>
      <c r="BS109"/>
      <c r="BT109"/>
      <c r="BU109"/>
      <c r="BV109"/>
      <c r="BW109"/>
      <c r="BX109"/>
    </row>
    <row r="110" spans="5:76" x14ac:dyDescent="0.25"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R110"/>
      <c r="BS110"/>
      <c r="BT110"/>
      <c r="BU110"/>
      <c r="BV110"/>
      <c r="BW110"/>
      <c r="BX110"/>
    </row>
    <row r="111" spans="5:76" x14ac:dyDescent="0.25"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R111"/>
      <c r="BS111"/>
      <c r="BT111"/>
      <c r="BU111"/>
      <c r="BV111"/>
      <c r="BW111"/>
      <c r="BX111"/>
    </row>
    <row r="112" spans="5:76" x14ac:dyDescent="0.25"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R112"/>
      <c r="BS112"/>
      <c r="BT112"/>
      <c r="BU112"/>
      <c r="BV112"/>
      <c r="BW112"/>
      <c r="BX112"/>
    </row>
    <row r="113" spans="5:76" x14ac:dyDescent="0.25"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R113"/>
      <c r="BS113"/>
      <c r="BT113"/>
      <c r="BU113"/>
      <c r="BV113"/>
      <c r="BW113"/>
      <c r="BX113"/>
    </row>
    <row r="114" spans="5:76" x14ac:dyDescent="0.25"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R114"/>
      <c r="BS114"/>
      <c r="BT114"/>
      <c r="BU114"/>
      <c r="BV114"/>
      <c r="BW114"/>
      <c r="BX114"/>
    </row>
    <row r="115" spans="5:76" x14ac:dyDescent="0.25"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R115"/>
      <c r="BS115"/>
      <c r="BT115"/>
      <c r="BU115"/>
      <c r="BV115"/>
      <c r="BW115"/>
      <c r="BX115"/>
    </row>
    <row r="116" spans="5:76" x14ac:dyDescent="0.25"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R116"/>
      <c r="BS116"/>
      <c r="BT116"/>
      <c r="BU116"/>
      <c r="BV116"/>
      <c r="BW116"/>
      <c r="BX116"/>
    </row>
    <row r="117" spans="5:76" x14ac:dyDescent="0.25"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R117"/>
      <c r="BS117"/>
      <c r="BT117"/>
      <c r="BU117"/>
      <c r="BV117"/>
      <c r="BW117"/>
      <c r="BX117"/>
    </row>
    <row r="118" spans="5:76" x14ac:dyDescent="0.25"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R118"/>
      <c r="BS118"/>
      <c r="BT118"/>
      <c r="BU118"/>
      <c r="BV118"/>
      <c r="BW118"/>
      <c r="BX118"/>
    </row>
    <row r="119" spans="5:76" x14ac:dyDescent="0.25"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R119"/>
      <c r="BS119"/>
      <c r="BT119"/>
      <c r="BU119"/>
      <c r="BV119"/>
      <c r="BW119"/>
      <c r="BX119"/>
    </row>
    <row r="120" spans="5:76" x14ac:dyDescent="0.25"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R120"/>
      <c r="BS120"/>
      <c r="BT120"/>
      <c r="BU120"/>
      <c r="BV120"/>
      <c r="BW120"/>
      <c r="BX120"/>
    </row>
    <row r="121" spans="5:76" x14ac:dyDescent="0.25"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R121"/>
      <c r="BS121"/>
      <c r="BT121"/>
      <c r="BU121"/>
      <c r="BV121"/>
      <c r="BW121"/>
      <c r="BX121"/>
    </row>
    <row r="122" spans="5:76" x14ac:dyDescent="0.25"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R122"/>
      <c r="BS122"/>
      <c r="BT122"/>
      <c r="BU122"/>
      <c r="BV122"/>
      <c r="BW122"/>
      <c r="BX122"/>
    </row>
    <row r="123" spans="5:76" x14ac:dyDescent="0.25"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R123"/>
      <c r="BS123"/>
      <c r="BT123"/>
      <c r="BU123"/>
      <c r="BV123"/>
      <c r="BW123"/>
      <c r="BX123"/>
    </row>
    <row r="124" spans="5:76" x14ac:dyDescent="0.25"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R124"/>
      <c r="BS124"/>
      <c r="BT124"/>
      <c r="BU124"/>
      <c r="BV124"/>
      <c r="BW124"/>
      <c r="BX124"/>
    </row>
    <row r="125" spans="5:76" x14ac:dyDescent="0.25"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R125"/>
      <c r="BS125"/>
      <c r="BT125"/>
      <c r="BU125"/>
      <c r="BV125"/>
      <c r="BW125"/>
      <c r="BX125"/>
    </row>
    <row r="126" spans="5:76" x14ac:dyDescent="0.25"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R126"/>
      <c r="BS126"/>
      <c r="BT126"/>
      <c r="BU126"/>
      <c r="BV126"/>
      <c r="BW126"/>
      <c r="BX126"/>
    </row>
    <row r="127" spans="5:76" x14ac:dyDescent="0.25"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R127"/>
      <c r="BS127"/>
      <c r="BT127"/>
      <c r="BU127"/>
      <c r="BV127"/>
      <c r="BW127"/>
      <c r="BX127"/>
    </row>
    <row r="128" spans="5:76" x14ac:dyDescent="0.25"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R128"/>
      <c r="BS128"/>
      <c r="BT128"/>
      <c r="BU128"/>
      <c r="BV128"/>
      <c r="BW128"/>
      <c r="BX128"/>
    </row>
    <row r="129" spans="5:76" x14ac:dyDescent="0.25"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R129"/>
      <c r="BS129"/>
      <c r="BT129"/>
      <c r="BU129"/>
      <c r="BV129"/>
      <c r="BW129"/>
      <c r="BX129"/>
    </row>
    <row r="130" spans="5:76" x14ac:dyDescent="0.25"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R130"/>
      <c r="BS130"/>
      <c r="BT130"/>
      <c r="BU130"/>
      <c r="BV130"/>
      <c r="BW130"/>
      <c r="BX130"/>
    </row>
    <row r="131" spans="5:76" x14ac:dyDescent="0.25"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R131"/>
      <c r="BS131"/>
      <c r="BT131"/>
      <c r="BU131"/>
      <c r="BV131"/>
      <c r="BW131"/>
      <c r="BX131"/>
    </row>
    <row r="132" spans="5:76" x14ac:dyDescent="0.25"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R132"/>
      <c r="BS132"/>
      <c r="BT132"/>
      <c r="BU132"/>
      <c r="BV132"/>
      <c r="BW132"/>
      <c r="BX132"/>
    </row>
    <row r="133" spans="5:76" x14ac:dyDescent="0.25"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R133"/>
      <c r="BS133"/>
      <c r="BT133"/>
      <c r="BU133"/>
      <c r="BV133"/>
      <c r="BW133"/>
      <c r="BX133"/>
    </row>
    <row r="134" spans="5:76" x14ac:dyDescent="0.25"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R134"/>
      <c r="BS134"/>
      <c r="BT134"/>
      <c r="BU134"/>
      <c r="BV134"/>
      <c r="BW134"/>
      <c r="BX134"/>
    </row>
    <row r="135" spans="5:76" x14ac:dyDescent="0.25"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R135"/>
      <c r="BS135"/>
      <c r="BT135"/>
      <c r="BU135"/>
      <c r="BV135"/>
      <c r="BW135"/>
      <c r="BX135"/>
    </row>
    <row r="136" spans="5:76" x14ac:dyDescent="0.25"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R136"/>
      <c r="BS136"/>
      <c r="BT136"/>
      <c r="BU136"/>
      <c r="BV136"/>
      <c r="BW136"/>
      <c r="BX136"/>
    </row>
    <row r="137" spans="5:76" x14ac:dyDescent="0.25"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R137"/>
      <c r="BS137"/>
      <c r="BT137"/>
      <c r="BU137"/>
      <c r="BV137"/>
      <c r="BW137"/>
      <c r="BX137"/>
    </row>
    <row r="138" spans="5:76" x14ac:dyDescent="0.25"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R138"/>
      <c r="BS138"/>
      <c r="BT138"/>
      <c r="BU138"/>
      <c r="BV138"/>
      <c r="BW138"/>
      <c r="BX138"/>
    </row>
    <row r="139" spans="5:76" x14ac:dyDescent="0.25"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R139"/>
      <c r="BS139"/>
      <c r="BT139"/>
      <c r="BU139"/>
      <c r="BV139"/>
      <c r="BW139"/>
      <c r="BX139"/>
    </row>
    <row r="140" spans="5:76" x14ac:dyDescent="0.25"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R140"/>
      <c r="BS140"/>
      <c r="BT140"/>
      <c r="BU140"/>
      <c r="BV140"/>
      <c r="BW140"/>
      <c r="BX140"/>
    </row>
    <row r="141" spans="5:76" x14ac:dyDescent="0.25"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R141"/>
      <c r="BS141"/>
      <c r="BT141"/>
      <c r="BU141"/>
      <c r="BV141"/>
      <c r="BW141"/>
      <c r="BX141"/>
    </row>
    <row r="142" spans="5:76" x14ac:dyDescent="0.25"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R142"/>
      <c r="BS142"/>
      <c r="BT142"/>
      <c r="BU142"/>
      <c r="BV142"/>
      <c r="BW142"/>
      <c r="BX142"/>
    </row>
    <row r="143" spans="5:76" x14ac:dyDescent="0.25"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R143"/>
      <c r="BS143"/>
      <c r="BT143"/>
      <c r="BU143"/>
      <c r="BV143"/>
      <c r="BW143"/>
      <c r="BX143"/>
    </row>
    <row r="144" spans="5:76" x14ac:dyDescent="0.25"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R144"/>
      <c r="BS144"/>
      <c r="BT144"/>
      <c r="BU144"/>
      <c r="BV144"/>
      <c r="BW144"/>
      <c r="BX144"/>
    </row>
    <row r="145" spans="5:76" x14ac:dyDescent="0.25"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R145"/>
      <c r="BS145"/>
      <c r="BT145"/>
      <c r="BU145"/>
      <c r="BV145"/>
      <c r="BW145"/>
      <c r="BX145"/>
    </row>
  </sheetData>
  <autoFilter ref="A5:BN5" xr:uid="{96A2FA2D-2077-48E1-BE5C-BE6B40579CA5}"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sortState ref="A6:BN41">
      <sortCondition descending="1" ref="E5"/>
    </sortState>
  </autoFilter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BS62"/>
  <sheetViews>
    <sheetView workbookViewId="0">
      <pane xSplit="7" ySplit="5" topLeftCell="Y6" activePane="bottomRight" state="frozenSplit"/>
      <selection pane="topRight" activeCell="H1" sqref="H1"/>
      <selection pane="bottomLeft" activeCell="A6" sqref="A6"/>
      <selection pane="bottomRight" activeCell="A7" sqref="A7"/>
    </sheetView>
  </sheetViews>
  <sheetFormatPr defaultColWidth="11" defaultRowHeight="15.75" x14ac:dyDescent="0.25"/>
  <cols>
    <col min="1" max="1" width="7.625" customWidth="1"/>
    <col min="2" max="2" width="16.5" customWidth="1"/>
    <col min="3" max="3" width="18.125" customWidth="1"/>
    <col min="4" max="4" width="10.875" customWidth="1"/>
    <col min="5" max="5" width="8.625" style="3" customWidth="1"/>
    <col min="6" max="6" width="6.625" style="5" customWidth="1"/>
    <col min="7" max="7" width="2.5" style="3" customWidth="1"/>
    <col min="8" max="14" width="5.875" style="5" hidden="1" customWidth="1"/>
    <col min="15" max="15" width="2.5" style="3" hidden="1" customWidth="1"/>
    <col min="16" max="16" width="8.625" style="5" hidden="1" customWidth="1"/>
    <col min="17" max="23" width="5.875" style="5" hidden="1" customWidth="1"/>
    <col min="24" max="24" width="2.125" style="3" hidden="1" customWidth="1"/>
    <col min="25" max="25" width="5.125" style="3" customWidth="1"/>
    <col min="26" max="28" width="5.375" style="3" customWidth="1"/>
    <col min="29" max="29" width="2.5" style="3" customWidth="1"/>
    <col min="30" max="30" width="5.125" style="3" customWidth="1"/>
    <col min="31" max="33" width="5.375" style="3" customWidth="1"/>
    <col min="34" max="34" width="2.5" style="3" customWidth="1"/>
    <col min="35" max="35" width="5.125" style="3" customWidth="1"/>
    <col min="36" max="38" width="5.375" style="3" customWidth="1"/>
    <col min="39" max="39" width="2.5" style="3" customWidth="1"/>
    <col min="40" max="40" width="5.125" style="3" customWidth="1"/>
    <col min="41" max="43" width="5.375" style="3" customWidth="1"/>
    <col min="44" max="44" width="2.5" style="3" customWidth="1"/>
    <col min="45" max="45" width="5.125" style="3" customWidth="1"/>
    <col min="46" max="48" width="5.375" style="3" customWidth="1"/>
    <col min="49" max="49" width="2.5" style="3" customWidth="1"/>
    <col min="50" max="50" width="5.125" style="3" customWidth="1"/>
    <col min="51" max="53" width="5.375" style="3" customWidth="1"/>
    <col min="54" max="54" width="2.5" style="3" customWidth="1"/>
    <col min="55" max="55" width="5.125" style="3" customWidth="1"/>
    <col min="56" max="58" width="5.375" style="3" customWidth="1"/>
    <col min="59" max="61" width="7.125" customWidth="1"/>
    <col min="62" max="62" width="4.5" customWidth="1"/>
    <col min="63" max="63" width="13.875" style="3" customWidth="1"/>
    <col min="64" max="64" width="12.125" style="3" customWidth="1"/>
    <col min="65" max="70" width="13.875" style="3" customWidth="1"/>
    <col min="71" max="71" width="12.125" style="3" customWidth="1"/>
  </cols>
  <sheetData>
    <row r="1" spans="1:71" s="2" customFormat="1" ht="18.75" x14ac:dyDescent="0.3">
      <c r="A1" s="2" t="s">
        <v>141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K1" s="4"/>
      <c r="BL1" s="4"/>
      <c r="BM1" s="4"/>
      <c r="BN1" s="4"/>
      <c r="BO1" s="4"/>
      <c r="BP1" s="4"/>
      <c r="BQ1" s="4"/>
      <c r="BR1" s="4"/>
      <c r="BS1" s="4"/>
    </row>
    <row r="2" spans="1:71" x14ac:dyDescent="0.25">
      <c r="A2" t="e">
        <f>#REF!</f>
        <v>#REF!</v>
      </c>
      <c r="BE2" s="3">
        <f>COUNT(BE6:BE66)</f>
        <v>11</v>
      </c>
    </row>
    <row r="3" spans="1:71" s="1" customFormat="1" ht="82.5" x14ac:dyDescent="0.25">
      <c r="E3" s="5"/>
      <c r="F3" s="5"/>
      <c r="G3" s="13"/>
      <c r="H3" s="25" t="s">
        <v>389</v>
      </c>
      <c r="I3" s="25" t="s">
        <v>390</v>
      </c>
      <c r="J3" s="25" t="s">
        <v>391</v>
      </c>
      <c r="K3" s="25" t="s">
        <v>392</v>
      </c>
      <c r="L3" s="25" t="s">
        <v>393</v>
      </c>
      <c r="M3" s="25" t="s">
        <v>394</v>
      </c>
      <c r="N3" s="25" t="s">
        <v>395</v>
      </c>
      <c r="O3" s="13"/>
      <c r="P3" s="5"/>
      <c r="Q3" s="25" t="s">
        <v>389</v>
      </c>
      <c r="R3" s="25" t="s">
        <v>390</v>
      </c>
      <c r="S3" s="25" t="s">
        <v>391</v>
      </c>
      <c r="T3" s="25" t="s">
        <v>392</v>
      </c>
      <c r="U3" s="25" t="s">
        <v>393</v>
      </c>
      <c r="V3" s="25" t="s">
        <v>394</v>
      </c>
      <c r="W3" s="25" t="s">
        <v>395</v>
      </c>
      <c r="X3" s="13"/>
      <c r="Y3" s="6" t="s">
        <v>212</v>
      </c>
      <c r="Z3" s="7"/>
      <c r="AA3" s="5"/>
      <c r="AB3" s="5"/>
      <c r="AC3" s="13"/>
      <c r="AD3" s="6" t="s">
        <v>227</v>
      </c>
      <c r="AE3" s="7"/>
      <c r="AF3" s="5"/>
      <c r="AG3" s="5"/>
      <c r="AH3" s="13"/>
      <c r="AI3" s="6" t="s">
        <v>228</v>
      </c>
      <c r="AJ3" s="7"/>
      <c r="AK3" s="5"/>
      <c r="AL3" s="5"/>
      <c r="AM3" s="13"/>
      <c r="AN3" s="6" t="s">
        <v>295</v>
      </c>
      <c r="AO3" s="7"/>
      <c r="AP3" s="5"/>
      <c r="AQ3" s="5"/>
      <c r="AR3" s="13"/>
      <c r="AS3" s="6" t="s">
        <v>363</v>
      </c>
      <c r="AT3" s="7"/>
      <c r="AU3" s="5"/>
      <c r="AV3" s="5"/>
      <c r="AW3" s="13"/>
      <c r="AX3" s="6" t="s">
        <v>386</v>
      </c>
      <c r="AY3" s="7"/>
      <c r="AZ3" s="5"/>
      <c r="BA3" s="5"/>
      <c r="BB3" s="13"/>
      <c r="BC3" s="6" t="s">
        <v>387</v>
      </c>
      <c r="BD3" s="7"/>
      <c r="BE3" s="5"/>
      <c r="BF3" s="5"/>
      <c r="BK3" s="5"/>
      <c r="BL3" s="5"/>
      <c r="BM3" s="5"/>
      <c r="BN3" s="5"/>
      <c r="BO3" s="5"/>
      <c r="BP3" s="5"/>
      <c r="BQ3" s="5"/>
      <c r="BR3" s="5"/>
      <c r="BS3" s="5"/>
    </row>
    <row r="4" spans="1:71" s="1" customFormat="1" x14ac:dyDescent="0.25">
      <c r="A4" s="5"/>
      <c r="E4" s="5"/>
      <c r="F4" s="5" t="s">
        <v>365</v>
      </c>
      <c r="G4" s="13"/>
      <c r="O4" s="13"/>
      <c r="P4" s="5" t="s">
        <v>5</v>
      </c>
      <c r="Q4" s="5"/>
      <c r="R4" s="5"/>
      <c r="S4" s="5"/>
      <c r="T4" s="5"/>
      <c r="U4" s="5"/>
      <c r="V4" s="5"/>
      <c r="W4" s="5"/>
      <c r="X4" s="13"/>
      <c r="Y4" s="7"/>
      <c r="Z4" s="6" t="s">
        <v>207</v>
      </c>
      <c r="AA4" s="5"/>
      <c r="AB4" s="5"/>
      <c r="AC4" s="13"/>
      <c r="AD4" s="7"/>
      <c r="AE4" s="6" t="s">
        <v>207</v>
      </c>
      <c r="AF4" s="5"/>
      <c r="AG4" s="5"/>
      <c r="AH4" s="13"/>
      <c r="AI4" s="7"/>
      <c r="AJ4" s="6" t="s">
        <v>207</v>
      </c>
      <c r="AK4" s="5"/>
      <c r="AL4" s="5"/>
      <c r="AM4" s="13"/>
      <c r="AN4" s="7"/>
      <c r="AO4" s="6" t="s">
        <v>207</v>
      </c>
      <c r="AP4" s="5"/>
      <c r="AQ4" s="5"/>
      <c r="AR4" s="13"/>
      <c r="AS4" s="7"/>
      <c r="AT4" s="6" t="s">
        <v>207</v>
      </c>
      <c r="AU4" s="5"/>
      <c r="AV4" s="5"/>
      <c r="AW4" s="13"/>
      <c r="AX4" s="7"/>
      <c r="AY4" s="6" t="s">
        <v>207</v>
      </c>
      <c r="AZ4" s="5"/>
      <c r="BA4" s="5"/>
      <c r="BB4" s="13"/>
      <c r="BC4" s="7"/>
      <c r="BD4" s="6" t="s">
        <v>207</v>
      </c>
      <c r="BE4" s="5"/>
      <c r="BF4" s="5"/>
      <c r="BK4" s="5" t="s">
        <v>402</v>
      </c>
      <c r="BL4" s="5" t="s">
        <v>404</v>
      </c>
      <c r="BM4" s="5" t="s">
        <v>402</v>
      </c>
      <c r="BN4" s="5" t="s">
        <v>402</v>
      </c>
      <c r="BO4" s="5" t="s">
        <v>402</v>
      </c>
      <c r="BP4" s="5" t="s">
        <v>402</v>
      </c>
      <c r="BQ4" s="5" t="s">
        <v>402</v>
      </c>
      <c r="BR4" s="5" t="s">
        <v>402</v>
      </c>
      <c r="BS4" s="5" t="s">
        <v>402</v>
      </c>
    </row>
    <row r="5" spans="1:71" s="1" customFormat="1" x14ac:dyDescent="0.25">
      <c r="A5" s="8" t="s">
        <v>1</v>
      </c>
      <c r="B5" s="9" t="s">
        <v>2</v>
      </c>
      <c r="C5" s="9" t="s">
        <v>3</v>
      </c>
      <c r="D5" s="9" t="s">
        <v>4</v>
      </c>
      <c r="E5" s="8" t="s">
        <v>5</v>
      </c>
      <c r="F5" s="8" t="s">
        <v>366</v>
      </c>
      <c r="G5" s="14"/>
      <c r="H5" s="24" t="s">
        <v>388</v>
      </c>
      <c r="I5" s="8"/>
      <c r="J5" s="8"/>
      <c r="K5" s="8"/>
      <c r="L5" s="8"/>
      <c r="M5" s="8"/>
      <c r="N5" s="8"/>
      <c r="O5" s="14"/>
      <c r="P5" s="8" t="s">
        <v>364</v>
      </c>
      <c r="Q5" s="22" t="s">
        <v>374</v>
      </c>
      <c r="R5" s="8"/>
      <c r="S5" s="8"/>
      <c r="T5" s="8"/>
      <c r="U5" s="8"/>
      <c r="V5" s="8"/>
      <c r="W5" s="8"/>
      <c r="X5" s="14"/>
      <c r="Y5" s="8" t="s">
        <v>1</v>
      </c>
      <c r="Z5" s="8" t="s">
        <v>205</v>
      </c>
      <c r="AA5" s="8" t="s">
        <v>204</v>
      </c>
      <c r="AB5" s="8" t="s">
        <v>206</v>
      </c>
      <c r="AC5" s="14"/>
      <c r="AD5" s="8" t="s">
        <v>1</v>
      </c>
      <c r="AE5" s="8" t="s">
        <v>205</v>
      </c>
      <c r="AF5" s="8" t="s">
        <v>204</v>
      </c>
      <c r="AG5" s="8" t="s">
        <v>206</v>
      </c>
      <c r="AH5" s="14"/>
      <c r="AI5" s="8" t="s">
        <v>1</v>
      </c>
      <c r="AJ5" s="8" t="s">
        <v>205</v>
      </c>
      <c r="AK5" s="8" t="s">
        <v>204</v>
      </c>
      <c r="AL5" s="8" t="s">
        <v>206</v>
      </c>
      <c r="AM5" s="14"/>
      <c r="AN5" s="8" t="s">
        <v>1</v>
      </c>
      <c r="AO5" s="8" t="s">
        <v>205</v>
      </c>
      <c r="AP5" s="8" t="s">
        <v>204</v>
      </c>
      <c r="AQ5" s="8" t="s">
        <v>206</v>
      </c>
      <c r="AR5" s="14"/>
      <c r="AS5" s="8" t="s">
        <v>1</v>
      </c>
      <c r="AT5" s="8" t="s">
        <v>205</v>
      </c>
      <c r="AU5" s="8" t="s">
        <v>204</v>
      </c>
      <c r="AV5" s="8" t="s">
        <v>206</v>
      </c>
      <c r="AW5" s="14"/>
      <c r="AX5" s="8" t="s">
        <v>1</v>
      </c>
      <c r="AY5" s="8" t="s">
        <v>205</v>
      </c>
      <c r="AZ5" s="8" t="s">
        <v>204</v>
      </c>
      <c r="BA5" s="8" t="s">
        <v>206</v>
      </c>
      <c r="BB5" s="14"/>
      <c r="BC5" s="8" t="s">
        <v>1</v>
      </c>
      <c r="BD5" s="8" t="s">
        <v>205</v>
      </c>
      <c r="BE5" s="8" t="s">
        <v>204</v>
      </c>
      <c r="BF5" s="8" t="s">
        <v>206</v>
      </c>
      <c r="BK5" s="5" t="s">
        <v>403</v>
      </c>
      <c r="BL5" s="5" t="s">
        <v>405</v>
      </c>
      <c r="BM5" s="47" t="s">
        <v>415</v>
      </c>
      <c r="BN5" s="47" t="s">
        <v>424</v>
      </c>
      <c r="BO5" s="47" t="s">
        <v>425</v>
      </c>
      <c r="BP5" s="47" t="s">
        <v>426</v>
      </c>
      <c r="BQ5" s="47" t="s">
        <v>427</v>
      </c>
      <c r="BR5" s="47" t="s">
        <v>428</v>
      </c>
      <c r="BS5" s="47" t="s">
        <v>416</v>
      </c>
    </row>
    <row r="6" spans="1:71" x14ac:dyDescent="0.25">
      <c r="A6" s="5">
        <v>1</v>
      </c>
      <c r="B6" t="s">
        <v>201</v>
      </c>
      <c r="C6" t="s">
        <v>162</v>
      </c>
      <c r="D6" t="s">
        <v>18</v>
      </c>
      <c r="E6" s="5">
        <f>P6-T6-Q6</f>
        <v>370</v>
      </c>
      <c r="F6" s="5">
        <f t="shared" ref="F6:F40" si="0">COUNT(AA6,AF6,AK6,AP6,AU6,AZ6,BE6)</f>
        <v>6</v>
      </c>
      <c r="G6" s="15"/>
      <c r="H6" s="52" t="str">
        <f t="shared" ref="H6:H40" si="1">IF(Y6="","",Y6)</f>
        <v>DSQ</v>
      </c>
      <c r="I6" s="18" t="str">
        <f t="shared" ref="I6:I40" si="2">IF(AD6="","",AD6)</f>
        <v/>
      </c>
      <c r="J6" s="18">
        <f t="shared" ref="J6:J40" si="3">IF(AI6="","",AI6)</f>
        <v>1</v>
      </c>
      <c r="K6" s="52" t="str">
        <f t="shared" ref="K6:K40" si="4">IF(AN6="","",AN6)</f>
        <v>DSQ</v>
      </c>
      <c r="L6" s="18">
        <f t="shared" ref="L6:L40" si="5">IF(AS6="","",AS6)</f>
        <v>2</v>
      </c>
      <c r="M6" s="18">
        <f t="shared" ref="M6:M40" si="6">IF(AX6="","",AX6)</f>
        <v>3</v>
      </c>
      <c r="N6" s="18">
        <f t="shared" ref="N6:N40" si="7">IF(BC6="","",BC6)</f>
        <v>1</v>
      </c>
      <c r="O6" s="15"/>
      <c r="P6" s="5">
        <f t="shared" ref="P6:P40" si="8">AB6+AG6+AL6+AQ6+AV6+BA6+BF6</f>
        <v>370</v>
      </c>
      <c r="Q6" s="52">
        <f t="shared" ref="Q6:Q40" si="9">IF($F6&gt;=5,IF(Z6="","",Z6),"")</f>
        <v>0</v>
      </c>
      <c r="R6" s="18" t="str">
        <f t="shared" ref="R6:R40" si="10">IF($F6&gt;=5,IF(AE6="","",AE6),"")</f>
        <v/>
      </c>
      <c r="S6" s="18">
        <f t="shared" ref="S6:S40" si="11">IF($F6&gt;=5,IF(AJ6="","",AJ6),"")</f>
        <v>100</v>
      </c>
      <c r="T6" s="52">
        <f t="shared" ref="T6:T40" si="12">IF($F6&gt;=5,IF(AO6="","",AO6),"")</f>
        <v>0</v>
      </c>
      <c r="U6" s="18">
        <f t="shared" ref="U6:U40" si="13">IF($F6&gt;=5,IF(AT6="","",AT6),"")</f>
        <v>80</v>
      </c>
      <c r="V6" s="18">
        <f t="shared" ref="V6:V40" si="14">IF($F6&gt;=5,IF(AY6="","",AY6),"")</f>
        <v>60</v>
      </c>
      <c r="W6" s="18">
        <f t="shared" ref="W6:W40" si="15">IF($F6&gt;=5,IF(BD6="","",BD6),"")</f>
        <v>100</v>
      </c>
      <c r="X6" s="15"/>
      <c r="Y6" s="3" t="s">
        <v>56</v>
      </c>
      <c r="Z6" s="3">
        <v>0</v>
      </c>
      <c r="AA6" s="3">
        <v>5</v>
      </c>
      <c r="AB6" s="3">
        <v>5</v>
      </c>
      <c r="AC6" s="15"/>
      <c r="AH6" s="15"/>
      <c r="AI6" s="3">
        <v>1</v>
      </c>
      <c r="AJ6" s="3">
        <v>100</v>
      </c>
      <c r="AK6" s="3">
        <v>5</v>
      </c>
      <c r="AL6" s="3">
        <f>AJ6+AK6</f>
        <v>105</v>
      </c>
      <c r="AM6" s="15"/>
      <c r="AN6" s="3" t="s">
        <v>56</v>
      </c>
      <c r="AO6" s="3">
        <v>0</v>
      </c>
      <c r="AP6" s="3">
        <v>5</v>
      </c>
      <c r="AQ6" s="3">
        <f t="shared" ref="AQ6:AQ11" si="16">AO6+AP6</f>
        <v>5</v>
      </c>
      <c r="AR6" s="15"/>
      <c r="AS6" s="3">
        <v>2</v>
      </c>
      <c r="AT6" s="3">
        <v>80</v>
      </c>
      <c r="AU6" s="3">
        <v>5</v>
      </c>
      <c r="AV6" s="3">
        <f>AT6+AU6</f>
        <v>85</v>
      </c>
      <c r="AW6" s="15"/>
      <c r="AX6" s="3">
        <v>3</v>
      </c>
      <c r="AY6" s="3">
        <v>60</v>
      </c>
      <c r="AZ6" s="3">
        <f>5</f>
        <v>5</v>
      </c>
      <c r="BA6" s="3">
        <f>AY6+AZ6</f>
        <v>65</v>
      </c>
      <c r="BB6" s="15"/>
      <c r="BC6" s="3">
        <v>1</v>
      </c>
      <c r="BD6" s="3">
        <v>100</v>
      </c>
      <c r="BE6" s="3">
        <f>5</f>
        <v>5</v>
      </c>
      <c r="BF6" s="3">
        <f>BD6+BE6</f>
        <v>105</v>
      </c>
      <c r="BH6" s="3">
        <v>1</v>
      </c>
      <c r="BI6" s="3">
        <v>100</v>
      </c>
      <c r="BK6" s="3">
        <f t="shared" ref="BK6:BK45" si="17">IF(F6&gt;=4,1,0)</f>
        <v>1</v>
      </c>
      <c r="BL6" s="3">
        <f>IF(F6&gt;=1,1,0)</f>
        <v>1</v>
      </c>
      <c r="BM6" s="3">
        <f>IF($F6=7,1,0)</f>
        <v>0</v>
      </c>
      <c r="BN6" s="3">
        <f>IF($F6=6,1,0)</f>
        <v>1</v>
      </c>
      <c r="BO6" s="3">
        <f>IF($F6=5,1,0)</f>
        <v>0</v>
      </c>
      <c r="BP6" s="3">
        <f>IF($F6=4,1,0)</f>
        <v>0</v>
      </c>
      <c r="BQ6" s="3">
        <f>IF($F6=3,1,0)</f>
        <v>0</v>
      </c>
      <c r="BR6" s="3">
        <f>IF($F6=2,1,0)</f>
        <v>0</v>
      </c>
      <c r="BS6" s="3">
        <f>IF($F6=1,1,0)</f>
        <v>0</v>
      </c>
    </row>
    <row r="7" spans="1:71" x14ac:dyDescent="0.25">
      <c r="A7" s="5">
        <f t="shared" ref="A7:A45" si="18">IF(E7&lt;E6,BH7,A6)</f>
        <v>2</v>
      </c>
      <c r="B7" t="s">
        <v>182</v>
      </c>
      <c r="C7" t="s">
        <v>144</v>
      </c>
      <c r="D7" t="s">
        <v>18</v>
      </c>
      <c r="E7" s="5">
        <f>P7-V7-W7</f>
        <v>350</v>
      </c>
      <c r="F7" s="5">
        <f t="shared" si="0"/>
        <v>6</v>
      </c>
      <c r="G7" s="15"/>
      <c r="H7" s="18">
        <f t="shared" si="1"/>
        <v>3</v>
      </c>
      <c r="I7" s="18" t="str">
        <f t="shared" si="2"/>
        <v/>
      </c>
      <c r="J7" s="18">
        <f t="shared" si="3"/>
        <v>2</v>
      </c>
      <c r="K7" s="18">
        <f t="shared" si="4"/>
        <v>2</v>
      </c>
      <c r="L7" s="18">
        <f t="shared" si="5"/>
        <v>1</v>
      </c>
      <c r="M7" s="52" t="str">
        <f t="shared" si="6"/>
        <v>DSQ</v>
      </c>
      <c r="N7" s="52">
        <f t="shared" si="7"/>
        <v>9</v>
      </c>
      <c r="O7" s="15"/>
      <c r="P7" s="5">
        <f t="shared" si="8"/>
        <v>379</v>
      </c>
      <c r="Q7" s="18">
        <f t="shared" si="9"/>
        <v>60</v>
      </c>
      <c r="R7" s="18" t="str">
        <f t="shared" si="10"/>
        <v/>
      </c>
      <c r="S7" s="18">
        <f t="shared" si="11"/>
        <v>80</v>
      </c>
      <c r="T7" s="18">
        <f t="shared" si="12"/>
        <v>80</v>
      </c>
      <c r="U7" s="18">
        <f t="shared" si="13"/>
        <v>100</v>
      </c>
      <c r="V7" s="52">
        <f t="shared" si="14"/>
        <v>0</v>
      </c>
      <c r="W7" s="52">
        <f t="shared" si="15"/>
        <v>29</v>
      </c>
      <c r="X7" s="15"/>
      <c r="Y7" s="3">
        <v>3</v>
      </c>
      <c r="Z7" s="3">
        <v>60</v>
      </c>
      <c r="AA7" s="3">
        <v>5</v>
      </c>
      <c r="AB7" s="3">
        <v>65</v>
      </c>
      <c r="AC7" s="15"/>
      <c r="AH7" s="15"/>
      <c r="AI7" s="3">
        <v>2</v>
      </c>
      <c r="AJ7" s="3">
        <v>80</v>
      </c>
      <c r="AK7" s="3">
        <v>5</v>
      </c>
      <c r="AL7" s="3">
        <f>AJ7+AK7</f>
        <v>85</v>
      </c>
      <c r="AM7" s="15"/>
      <c r="AN7" s="3">
        <v>2</v>
      </c>
      <c r="AO7" s="3">
        <v>80</v>
      </c>
      <c r="AP7" s="3">
        <v>5</v>
      </c>
      <c r="AQ7" s="3">
        <f t="shared" si="16"/>
        <v>85</v>
      </c>
      <c r="AR7" s="15"/>
      <c r="AS7" s="3">
        <v>1</v>
      </c>
      <c r="AT7" s="3">
        <v>100</v>
      </c>
      <c r="AU7" s="3">
        <v>5</v>
      </c>
      <c r="AV7" s="3">
        <f>AT7+AU7</f>
        <v>105</v>
      </c>
      <c r="AW7" s="15"/>
      <c r="AX7" s="3" t="s">
        <v>56</v>
      </c>
      <c r="AY7" s="3">
        <v>0</v>
      </c>
      <c r="AZ7" s="3">
        <f>5</f>
        <v>5</v>
      </c>
      <c r="BA7" s="3">
        <f>AY7+AZ7</f>
        <v>5</v>
      </c>
      <c r="BB7" s="15"/>
      <c r="BC7" s="3">
        <v>9</v>
      </c>
      <c r="BD7" s="3">
        <v>29</v>
      </c>
      <c r="BE7" s="3">
        <f>5</f>
        <v>5</v>
      </c>
      <c r="BF7" s="3">
        <f>BD7+BE7</f>
        <v>34</v>
      </c>
      <c r="BH7" s="3">
        <v>2</v>
      </c>
      <c r="BI7" s="3">
        <v>80</v>
      </c>
      <c r="BK7" s="3">
        <f t="shared" si="17"/>
        <v>1</v>
      </c>
      <c r="BL7" s="3">
        <f t="shared" ref="BL7:BL45" si="19">IF(F7&gt;=1,1,0)</f>
        <v>1</v>
      </c>
      <c r="BM7" s="3">
        <f t="shared" ref="BM7:BM45" si="20">IF($F7=7,1,0)</f>
        <v>0</v>
      </c>
      <c r="BN7" s="3">
        <f t="shared" ref="BN7:BN45" si="21">IF($F7=6,1,0)</f>
        <v>1</v>
      </c>
      <c r="BO7" s="3">
        <f t="shared" ref="BO7:BO45" si="22">IF($F7=5,1,0)</f>
        <v>0</v>
      </c>
      <c r="BP7" s="3">
        <f t="shared" ref="BP7:BP45" si="23">IF($F7=4,1,0)</f>
        <v>0</v>
      </c>
      <c r="BQ7" s="3">
        <f t="shared" ref="BQ7:BQ45" si="24">IF($F7=3,1,0)</f>
        <v>0</v>
      </c>
      <c r="BR7" s="3">
        <f t="shared" ref="BR7:BR45" si="25">IF($F7=2,1,0)</f>
        <v>0</v>
      </c>
      <c r="BS7" s="3">
        <f t="shared" ref="BS7:BS45" si="26">IF($F7=1,1,0)</f>
        <v>0</v>
      </c>
    </row>
    <row r="8" spans="1:71" x14ac:dyDescent="0.25">
      <c r="A8" s="5">
        <f t="shared" si="18"/>
        <v>3</v>
      </c>
      <c r="B8" t="s">
        <v>188</v>
      </c>
      <c r="C8" t="s">
        <v>151</v>
      </c>
      <c r="D8" t="s">
        <v>22</v>
      </c>
      <c r="E8" s="5">
        <f>P8-Q8</f>
        <v>227</v>
      </c>
      <c r="F8" s="5">
        <f t="shared" si="0"/>
        <v>5</v>
      </c>
      <c r="G8" s="15"/>
      <c r="H8" s="52">
        <f t="shared" si="1"/>
        <v>11</v>
      </c>
      <c r="I8" s="18" t="str">
        <f t="shared" si="2"/>
        <v/>
      </c>
      <c r="J8" s="18" t="str">
        <f t="shared" si="3"/>
        <v/>
      </c>
      <c r="K8" s="18">
        <f t="shared" si="4"/>
        <v>8</v>
      </c>
      <c r="L8" s="18">
        <f t="shared" si="5"/>
        <v>6</v>
      </c>
      <c r="M8" s="18">
        <f t="shared" si="6"/>
        <v>2</v>
      </c>
      <c r="N8" s="18">
        <f t="shared" si="7"/>
        <v>4</v>
      </c>
      <c r="O8" s="15"/>
      <c r="P8" s="5">
        <f t="shared" si="8"/>
        <v>251</v>
      </c>
      <c r="Q8" s="52">
        <f t="shared" si="9"/>
        <v>24</v>
      </c>
      <c r="R8" s="18" t="str">
        <f t="shared" si="10"/>
        <v/>
      </c>
      <c r="S8" s="18" t="str">
        <f t="shared" si="11"/>
        <v/>
      </c>
      <c r="T8" s="18">
        <f t="shared" si="12"/>
        <v>32</v>
      </c>
      <c r="U8" s="18">
        <f t="shared" si="13"/>
        <v>40</v>
      </c>
      <c r="V8" s="18">
        <f t="shared" si="14"/>
        <v>80</v>
      </c>
      <c r="W8" s="18">
        <f t="shared" si="15"/>
        <v>50</v>
      </c>
      <c r="X8" s="15"/>
      <c r="Y8" s="3">
        <v>11</v>
      </c>
      <c r="Z8" s="3">
        <v>24</v>
      </c>
      <c r="AA8" s="3">
        <v>5</v>
      </c>
      <c r="AB8" s="3">
        <v>29</v>
      </c>
      <c r="AC8" s="15"/>
      <c r="AH8" s="15"/>
      <c r="AM8" s="15"/>
      <c r="AN8" s="3">
        <v>8</v>
      </c>
      <c r="AO8" s="3">
        <v>32</v>
      </c>
      <c r="AP8" s="3">
        <v>5</v>
      </c>
      <c r="AQ8" s="3">
        <f t="shared" si="16"/>
        <v>37</v>
      </c>
      <c r="AR8" s="15"/>
      <c r="AS8" s="3">
        <v>6</v>
      </c>
      <c r="AT8" s="3">
        <v>40</v>
      </c>
      <c r="AU8" s="3">
        <v>5</v>
      </c>
      <c r="AV8" s="3">
        <f>AT8+AU8</f>
        <v>45</v>
      </c>
      <c r="AW8" s="15"/>
      <c r="AX8" s="3">
        <v>2</v>
      </c>
      <c r="AY8" s="3">
        <v>80</v>
      </c>
      <c r="AZ8" s="3">
        <f>5</f>
        <v>5</v>
      </c>
      <c r="BA8" s="3">
        <f>AY8+AZ8</f>
        <v>85</v>
      </c>
      <c r="BB8" s="15"/>
      <c r="BC8" s="3">
        <v>4</v>
      </c>
      <c r="BD8" s="3">
        <v>50</v>
      </c>
      <c r="BE8" s="3">
        <f>5</f>
        <v>5</v>
      </c>
      <c r="BF8" s="3">
        <f>BD8+BE8</f>
        <v>55</v>
      </c>
      <c r="BH8" s="3">
        <v>3</v>
      </c>
      <c r="BI8" s="3">
        <v>60</v>
      </c>
      <c r="BK8" s="3">
        <f t="shared" si="17"/>
        <v>1</v>
      </c>
      <c r="BL8" s="3">
        <f t="shared" si="19"/>
        <v>1</v>
      </c>
      <c r="BM8" s="3">
        <f t="shared" si="20"/>
        <v>0</v>
      </c>
      <c r="BN8" s="3">
        <f t="shared" si="21"/>
        <v>0</v>
      </c>
      <c r="BO8" s="3">
        <f t="shared" si="22"/>
        <v>1</v>
      </c>
      <c r="BP8" s="3">
        <f t="shared" si="23"/>
        <v>0</v>
      </c>
      <c r="BQ8" s="3">
        <f t="shared" si="24"/>
        <v>0</v>
      </c>
      <c r="BR8" s="3">
        <f t="shared" si="25"/>
        <v>0</v>
      </c>
      <c r="BS8" s="3">
        <f t="shared" si="26"/>
        <v>0</v>
      </c>
    </row>
    <row r="9" spans="1:71" x14ac:dyDescent="0.25">
      <c r="A9" s="5">
        <f t="shared" si="18"/>
        <v>4</v>
      </c>
      <c r="B9" t="s">
        <v>187</v>
      </c>
      <c r="C9" t="s">
        <v>340</v>
      </c>
      <c r="D9" t="s">
        <v>22</v>
      </c>
      <c r="E9" s="5">
        <f>P9</f>
        <v>218</v>
      </c>
      <c r="F9" s="5">
        <f t="shared" si="0"/>
        <v>4</v>
      </c>
      <c r="G9" s="15"/>
      <c r="H9" s="18">
        <f t="shared" si="1"/>
        <v>9</v>
      </c>
      <c r="I9" s="18" t="str">
        <f t="shared" si="2"/>
        <v/>
      </c>
      <c r="J9" s="18" t="str">
        <f t="shared" si="3"/>
        <v/>
      </c>
      <c r="K9" s="18">
        <f t="shared" si="4"/>
        <v>9</v>
      </c>
      <c r="L9" s="18" t="str">
        <f t="shared" si="5"/>
        <v/>
      </c>
      <c r="M9" s="18">
        <f t="shared" si="6"/>
        <v>1</v>
      </c>
      <c r="N9" s="18">
        <f t="shared" si="7"/>
        <v>6</v>
      </c>
      <c r="O9" s="15"/>
      <c r="P9" s="5">
        <f t="shared" si="8"/>
        <v>218</v>
      </c>
      <c r="Q9" s="18" t="str">
        <f t="shared" si="9"/>
        <v/>
      </c>
      <c r="R9" s="18" t="str">
        <f t="shared" si="10"/>
        <v/>
      </c>
      <c r="S9" s="18" t="str">
        <f t="shared" si="11"/>
        <v/>
      </c>
      <c r="T9" s="18" t="str">
        <f t="shared" si="12"/>
        <v/>
      </c>
      <c r="U9" s="18" t="str">
        <f t="shared" si="13"/>
        <v/>
      </c>
      <c r="V9" s="18" t="str">
        <f t="shared" si="14"/>
        <v/>
      </c>
      <c r="W9" s="18" t="str">
        <f t="shared" si="15"/>
        <v/>
      </c>
      <c r="X9" s="15"/>
      <c r="Y9" s="3">
        <v>9</v>
      </c>
      <c r="Z9" s="3">
        <v>29</v>
      </c>
      <c r="AA9" s="3">
        <v>5</v>
      </c>
      <c r="AB9" s="3">
        <v>34</v>
      </c>
      <c r="AC9" s="15"/>
      <c r="AH9" s="15"/>
      <c r="AM9" s="15"/>
      <c r="AN9" s="3">
        <v>9</v>
      </c>
      <c r="AO9" s="3">
        <v>29</v>
      </c>
      <c r="AP9" s="3">
        <v>5</v>
      </c>
      <c r="AQ9" s="3">
        <f t="shared" si="16"/>
        <v>34</v>
      </c>
      <c r="AR9" s="15"/>
      <c r="AW9" s="15"/>
      <c r="AX9" s="3">
        <v>1</v>
      </c>
      <c r="AY9" s="3">
        <v>100</v>
      </c>
      <c r="AZ9" s="3">
        <f>5</f>
        <v>5</v>
      </c>
      <c r="BA9" s="3">
        <f>AY9+AZ9</f>
        <v>105</v>
      </c>
      <c r="BB9" s="15"/>
      <c r="BC9" s="3">
        <v>6</v>
      </c>
      <c r="BD9" s="3">
        <v>40</v>
      </c>
      <c r="BE9" s="3">
        <f>5</f>
        <v>5</v>
      </c>
      <c r="BF9" s="3">
        <f>BD9+BE9</f>
        <v>45</v>
      </c>
      <c r="BH9" s="3">
        <v>4</v>
      </c>
      <c r="BI9" s="3">
        <v>50</v>
      </c>
      <c r="BK9" s="3">
        <f t="shared" si="17"/>
        <v>1</v>
      </c>
      <c r="BL9" s="3">
        <f t="shared" si="19"/>
        <v>1</v>
      </c>
      <c r="BM9" s="3">
        <f t="shared" si="20"/>
        <v>0</v>
      </c>
      <c r="BN9" s="3">
        <f t="shared" si="21"/>
        <v>0</v>
      </c>
      <c r="BO9" s="3">
        <f t="shared" si="22"/>
        <v>0</v>
      </c>
      <c r="BP9" s="3">
        <f t="shared" si="23"/>
        <v>1</v>
      </c>
      <c r="BQ9" s="3">
        <f t="shared" si="24"/>
        <v>0</v>
      </c>
      <c r="BR9" s="3">
        <f t="shared" si="25"/>
        <v>0</v>
      </c>
      <c r="BS9" s="3">
        <f t="shared" si="26"/>
        <v>0</v>
      </c>
    </row>
    <row r="10" spans="1:71" x14ac:dyDescent="0.25">
      <c r="A10" s="5">
        <f t="shared" si="18"/>
        <v>5</v>
      </c>
      <c r="B10" t="s">
        <v>184</v>
      </c>
      <c r="C10" t="s">
        <v>146</v>
      </c>
      <c r="D10" t="s">
        <v>11</v>
      </c>
      <c r="E10" s="5">
        <f>P10</f>
        <v>205</v>
      </c>
      <c r="F10" s="5">
        <f t="shared" si="0"/>
        <v>3</v>
      </c>
      <c r="G10" s="15"/>
      <c r="H10" s="18">
        <f t="shared" si="1"/>
        <v>5</v>
      </c>
      <c r="I10" s="18" t="str">
        <f t="shared" si="2"/>
        <v/>
      </c>
      <c r="J10" s="18" t="str">
        <f t="shared" si="3"/>
        <v/>
      </c>
      <c r="K10" s="18">
        <f t="shared" si="4"/>
        <v>1</v>
      </c>
      <c r="L10" s="18">
        <f t="shared" si="5"/>
        <v>5</v>
      </c>
      <c r="M10" s="18" t="str">
        <f t="shared" si="6"/>
        <v/>
      </c>
      <c r="N10" s="18" t="str">
        <f t="shared" si="7"/>
        <v/>
      </c>
      <c r="O10" s="15"/>
      <c r="P10" s="5">
        <f t="shared" si="8"/>
        <v>205</v>
      </c>
      <c r="Q10" s="18" t="str">
        <f t="shared" si="9"/>
        <v/>
      </c>
      <c r="R10" s="18" t="str">
        <f t="shared" si="10"/>
        <v/>
      </c>
      <c r="S10" s="18" t="str">
        <f t="shared" si="11"/>
        <v/>
      </c>
      <c r="T10" s="18" t="str">
        <f t="shared" si="12"/>
        <v/>
      </c>
      <c r="U10" s="18" t="str">
        <f t="shared" si="13"/>
        <v/>
      </c>
      <c r="V10" s="18" t="str">
        <f t="shared" si="14"/>
        <v/>
      </c>
      <c r="W10" s="18" t="str">
        <f t="shared" si="15"/>
        <v/>
      </c>
      <c r="X10" s="15"/>
      <c r="Y10" s="3">
        <v>5</v>
      </c>
      <c r="Z10" s="3">
        <v>45</v>
      </c>
      <c r="AA10" s="3">
        <v>5</v>
      </c>
      <c r="AB10" s="3">
        <v>50</v>
      </c>
      <c r="AC10" s="15"/>
      <c r="AH10" s="15"/>
      <c r="AM10" s="15"/>
      <c r="AN10" s="3">
        <v>1</v>
      </c>
      <c r="AO10" s="3">
        <v>100</v>
      </c>
      <c r="AP10" s="3">
        <v>5</v>
      </c>
      <c r="AQ10" s="3">
        <f t="shared" si="16"/>
        <v>105</v>
      </c>
      <c r="AR10" s="15"/>
      <c r="AS10" s="3">
        <v>5</v>
      </c>
      <c r="AT10" s="3">
        <v>45</v>
      </c>
      <c r="AU10" s="3">
        <v>5</v>
      </c>
      <c r="AV10" s="3">
        <f>AT10+AU10</f>
        <v>50</v>
      </c>
      <c r="AW10" s="15"/>
      <c r="BB10" s="15"/>
      <c r="BH10" s="3">
        <v>5</v>
      </c>
      <c r="BI10" s="3">
        <v>45</v>
      </c>
      <c r="BK10" s="3">
        <f t="shared" si="17"/>
        <v>0</v>
      </c>
      <c r="BL10" s="3">
        <f t="shared" si="19"/>
        <v>1</v>
      </c>
      <c r="BM10" s="3">
        <f t="shared" si="20"/>
        <v>0</v>
      </c>
      <c r="BN10" s="3">
        <f t="shared" si="21"/>
        <v>0</v>
      </c>
      <c r="BO10" s="3">
        <f t="shared" si="22"/>
        <v>0</v>
      </c>
      <c r="BP10" s="3">
        <f t="shared" si="23"/>
        <v>0</v>
      </c>
      <c r="BQ10" s="3">
        <f t="shared" si="24"/>
        <v>1</v>
      </c>
      <c r="BR10" s="3">
        <f t="shared" si="25"/>
        <v>0</v>
      </c>
      <c r="BS10" s="3">
        <f t="shared" si="26"/>
        <v>0</v>
      </c>
    </row>
    <row r="11" spans="1:71" x14ac:dyDescent="0.25">
      <c r="A11" s="5">
        <f t="shared" si="18"/>
        <v>6</v>
      </c>
      <c r="B11" t="s">
        <v>194</v>
      </c>
      <c r="C11" t="s">
        <v>149</v>
      </c>
      <c r="D11" t="s">
        <v>11</v>
      </c>
      <c r="E11" s="5">
        <f>P11-W11</f>
        <v>202</v>
      </c>
      <c r="F11" s="5">
        <f t="shared" si="0"/>
        <v>5</v>
      </c>
      <c r="G11" s="15"/>
      <c r="H11" s="18">
        <f t="shared" si="1"/>
        <v>8</v>
      </c>
      <c r="I11" s="18" t="str">
        <f t="shared" si="2"/>
        <v/>
      </c>
      <c r="J11" s="18">
        <f t="shared" si="3"/>
        <v>5</v>
      </c>
      <c r="K11" s="18">
        <f t="shared" si="4"/>
        <v>6</v>
      </c>
      <c r="L11" s="18">
        <f t="shared" si="5"/>
        <v>3</v>
      </c>
      <c r="M11" s="18" t="str">
        <f t="shared" si="6"/>
        <v/>
      </c>
      <c r="N11" s="52" t="str">
        <f t="shared" si="7"/>
        <v>DNF</v>
      </c>
      <c r="O11" s="15"/>
      <c r="P11" s="5">
        <f t="shared" si="8"/>
        <v>202</v>
      </c>
      <c r="Q11" s="18">
        <f t="shared" si="9"/>
        <v>32</v>
      </c>
      <c r="R11" s="18" t="str">
        <f t="shared" si="10"/>
        <v/>
      </c>
      <c r="S11" s="18">
        <f t="shared" si="11"/>
        <v>45</v>
      </c>
      <c r="T11" s="18">
        <f t="shared" si="12"/>
        <v>40</v>
      </c>
      <c r="U11" s="18">
        <f t="shared" si="13"/>
        <v>60</v>
      </c>
      <c r="V11" s="18" t="str">
        <f t="shared" si="14"/>
        <v/>
      </c>
      <c r="W11" s="52">
        <f t="shared" si="15"/>
        <v>0</v>
      </c>
      <c r="X11" s="15"/>
      <c r="Y11" s="3">
        <v>8</v>
      </c>
      <c r="Z11" s="3">
        <v>32</v>
      </c>
      <c r="AA11" s="3">
        <v>5</v>
      </c>
      <c r="AB11" s="3">
        <v>37</v>
      </c>
      <c r="AC11" s="15"/>
      <c r="AH11" s="15"/>
      <c r="AI11" s="3">
        <v>5</v>
      </c>
      <c r="AJ11" s="3">
        <v>45</v>
      </c>
      <c r="AK11" s="3">
        <v>5</v>
      </c>
      <c r="AL11" s="3">
        <f>AJ11+AK11</f>
        <v>50</v>
      </c>
      <c r="AM11" s="15"/>
      <c r="AN11" s="3">
        <v>6</v>
      </c>
      <c r="AO11" s="3">
        <v>40</v>
      </c>
      <c r="AP11" s="3">
        <v>5</v>
      </c>
      <c r="AQ11" s="3">
        <f t="shared" si="16"/>
        <v>45</v>
      </c>
      <c r="AR11" s="15"/>
      <c r="AS11" s="3">
        <v>3</v>
      </c>
      <c r="AT11" s="3">
        <v>60</v>
      </c>
      <c r="AU11" s="3">
        <v>5</v>
      </c>
      <c r="AV11" s="3">
        <f>AT11+AU11</f>
        <v>65</v>
      </c>
      <c r="AW11" s="15"/>
      <c r="BB11" s="15"/>
      <c r="BC11" s="3" t="s">
        <v>126</v>
      </c>
      <c r="BD11" s="3">
        <v>0</v>
      </c>
      <c r="BE11" s="3">
        <f>5</f>
        <v>5</v>
      </c>
      <c r="BF11" s="3">
        <f>BD11+BE11</f>
        <v>5</v>
      </c>
      <c r="BH11" s="3">
        <v>6</v>
      </c>
      <c r="BI11" s="3">
        <v>40</v>
      </c>
      <c r="BK11" s="3">
        <f t="shared" si="17"/>
        <v>1</v>
      </c>
      <c r="BL11" s="3">
        <f t="shared" si="19"/>
        <v>1</v>
      </c>
      <c r="BM11" s="3">
        <f t="shared" si="20"/>
        <v>0</v>
      </c>
      <c r="BN11" s="3">
        <f t="shared" si="21"/>
        <v>0</v>
      </c>
      <c r="BO11" s="3">
        <f t="shared" si="22"/>
        <v>1</v>
      </c>
      <c r="BP11" s="3">
        <f t="shared" si="23"/>
        <v>0</v>
      </c>
      <c r="BQ11" s="3">
        <f t="shared" si="24"/>
        <v>0</v>
      </c>
      <c r="BR11" s="3">
        <f t="shared" si="25"/>
        <v>0</v>
      </c>
      <c r="BS11" s="3">
        <f t="shared" si="26"/>
        <v>0</v>
      </c>
    </row>
    <row r="12" spans="1:71" x14ac:dyDescent="0.25">
      <c r="A12" s="5">
        <f t="shared" si="18"/>
        <v>7</v>
      </c>
      <c r="B12" t="s">
        <v>399</v>
      </c>
      <c r="C12" t="s">
        <v>164</v>
      </c>
      <c r="D12" t="s">
        <v>55</v>
      </c>
      <c r="E12" s="5">
        <f>P12</f>
        <v>195</v>
      </c>
      <c r="F12" s="5">
        <f t="shared" si="0"/>
        <v>3</v>
      </c>
      <c r="G12" s="15"/>
      <c r="H12" s="18" t="str">
        <f t="shared" si="1"/>
        <v>DSQ</v>
      </c>
      <c r="I12" s="18">
        <f t="shared" si="2"/>
        <v>1</v>
      </c>
      <c r="J12" s="18" t="str">
        <f t="shared" si="3"/>
        <v/>
      </c>
      <c r="K12" s="18" t="str">
        <f t="shared" si="4"/>
        <v/>
      </c>
      <c r="L12" s="18" t="str">
        <f t="shared" si="5"/>
        <v/>
      </c>
      <c r="M12" s="18" t="str">
        <f t="shared" si="6"/>
        <v/>
      </c>
      <c r="N12" s="18">
        <f t="shared" si="7"/>
        <v>2</v>
      </c>
      <c r="O12" s="15"/>
      <c r="P12" s="5">
        <f t="shared" si="8"/>
        <v>195</v>
      </c>
      <c r="Q12" s="18" t="str">
        <f t="shared" si="9"/>
        <v/>
      </c>
      <c r="R12" s="18" t="str">
        <f t="shared" si="10"/>
        <v/>
      </c>
      <c r="S12" s="18" t="str">
        <f t="shared" si="11"/>
        <v/>
      </c>
      <c r="T12" s="18" t="str">
        <f t="shared" si="12"/>
        <v/>
      </c>
      <c r="U12" s="18" t="str">
        <f t="shared" si="13"/>
        <v/>
      </c>
      <c r="V12" s="18" t="str">
        <f t="shared" si="14"/>
        <v/>
      </c>
      <c r="W12" s="18" t="str">
        <f t="shared" si="15"/>
        <v/>
      </c>
      <c r="X12" s="15"/>
      <c r="Y12" s="3" t="s">
        <v>56</v>
      </c>
      <c r="Z12" s="3">
        <v>0</v>
      </c>
      <c r="AA12" s="3">
        <v>5</v>
      </c>
      <c r="AB12" s="3">
        <v>5</v>
      </c>
      <c r="AC12" s="15"/>
      <c r="AD12" s="3">
        <v>1</v>
      </c>
      <c r="AE12" s="3">
        <v>100</v>
      </c>
      <c r="AF12" s="3">
        <v>5</v>
      </c>
      <c r="AG12" s="3">
        <f>AE12+AF12</f>
        <v>105</v>
      </c>
      <c r="AH12" s="15"/>
      <c r="AM12" s="15"/>
      <c r="AR12" s="15"/>
      <c r="AW12" s="15"/>
      <c r="BB12" s="15"/>
      <c r="BC12" s="3">
        <v>2</v>
      </c>
      <c r="BD12" s="3">
        <v>80</v>
      </c>
      <c r="BE12" s="3">
        <f>5</f>
        <v>5</v>
      </c>
      <c r="BF12" s="3">
        <f>BD12+BE12</f>
        <v>85</v>
      </c>
      <c r="BH12" s="3">
        <v>7</v>
      </c>
      <c r="BI12" s="3">
        <v>36</v>
      </c>
      <c r="BK12" s="3">
        <f t="shared" si="17"/>
        <v>0</v>
      </c>
      <c r="BL12" s="3">
        <f t="shared" si="19"/>
        <v>1</v>
      </c>
      <c r="BM12" s="3">
        <f t="shared" si="20"/>
        <v>0</v>
      </c>
      <c r="BN12" s="3">
        <f t="shared" si="21"/>
        <v>0</v>
      </c>
      <c r="BO12" s="3">
        <f t="shared" si="22"/>
        <v>0</v>
      </c>
      <c r="BP12" s="3">
        <f t="shared" si="23"/>
        <v>0</v>
      </c>
      <c r="BQ12" s="3">
        <f t="shared" si="24"/>
        <v>1</v>
      </c>
      <c r="BR12" s="3">
        <f t="shared" si="25"/>
        <v>0</v>
      </c>
      <c r="BS12" s="3">
        <f t="shared" si="26"/>
        <v>0</v>
      </c>
    </row>
    <row r="13" spans="1:71" x14ac:dyDescent="0.25">
      <c r="A13" s="5">
        <f t="shared" si="18"/>
        <v>8</v>
      </c>
      <c r="B13" t="s">
        <v>190</v>
      </c>
      <c r="C13" t="s">
        <v>153</v>
      </c>
      <c r="D13" t="s">
        <v>11</v>
      </c>
      <c r="E13" s="5">
        <f>P13-Q13</f>
        <v>190</v>
      </c>
      <c r="F13" s="5">
        <f t="shared" si="0"/>
        <v>5</v>
      </c>
      <c r="G13" s="15"/>
      <c r="H13" s="52">
        <f t="shared" si="1"/>
        <v>13</v>
      </c>
      <c r="I13" s="18" t="str">
        <f t="shared" si="2"/>
        <v/>
      </c>
      <c r="J13" s="18">
        <f t="shared" si="3"/>
        <v>6</v>
      </c>
      <c r="K13" s="18">
        <f t="shared" si="4"/>
        <v>7</v>
      </c>
      <c r="L13" s="18">
        <f t="shared" si="5"/>
        <v>9</v>
      </c>
      <c r="M13" s="18" t="str">
        <f t="shared" si="6"/>
        <v/>
      </c>
      <c r="N13" s="18">
        <f t="shared" si="7"/>
        <v>3</v>
      </c>
      <c r="O13" s="15"/>
      <c r="P13" s="5">
        <f t="shared" si="8"/>
        <v>210</v>
      </c>
      <c r="Q13" s="52">
        <f t="shared" si="9"/>
        <v>20</v>
      </c>
      <c r="R13" s="18" t="str">
        <f t="shared" si="10"/>
        <v/>
      </c>
      <c r="S13" s="18">
        <f t="shared" si="11"/>
        <v>40</v>
      </c>
      <c r="T13" s="18">
        <f t="shared" si="12"/>
        <v>36</v>
      </c>
      <c r="U13" s="18">
        <f t="shared" si="13"/>
        <v>29</v>
      </c>
      <c r="V13" s="18" t="str">
        <f t="shared" si="14"/>
        <v/>
      </c>
      <c r="W13" s="18">
        <f t="shared" si="15"/>
        <v>60</v>
      </c>
      <c r="X13" s="15"/>
      <c r="Y13" s="3">
        <v>13</v>
      </c>
      <c r="Z13" s="3">
        <v>20</v>
      </c>
      <c r="AA13" s="3">
        <v>5</v>
      </c>
      <c r="AB13" s="3">
        <v>25</v>
      </c>
      <c r="AC13" s="15"/>
      <c r="AH13" s="15"/>
      <c r="AI13" s="3">
        <v>6</v>
      </c>
      <c r="AJ13" s="3">
        <v>40</v>
      </c>
      <c r="AK13" s="3">
        <v>5</v>
      </c>
      <c r="AL13" s="3">
        <f>AJ13+AK13</f>
        <v>45</v>
      </c>
      <c r="AM13" s="15"/>
      <c r="AN13" s="3">
        <v>7</v>
      </c>
      <c r="AO13" s="3">
        <v>36</v>
      </c>
      <c r="AP13" s="3">
        <v>5</v>
      </c>
      <c r="AQ13" s="3">
        <f>AO13+AP13</f>
        <v>41</v>
      </c>
      <c r="AR13" s="15"/>
      <c r="AS13" s="3">
        <v>9</v>
      </c>
      <c r="AT13" s="3">
        <v>29</v>
      </c>
      <c r="AU13" s="3">
        <v>5</v>
      </c>
      <c r="AV13" s="3">
        <f>AT13+AU13</f>
        <v>34</v>
      </c>
      <c r="AW13" s="15"/>
      <c r="BB13" s="15"/>
      <c r="BC13" s="3">
        <v>3</v>
      </c>
      <c r="BD13" s="3">
        <v>60</v>
      </c>
      <c r="BE13" s="3">
        <f>5</f>
        <v>5</v>
      </c>
      <c r="BF13" s="3">
        <f>BD13+BE13</f>
        <v>65</v>
      </c>
      <c r="BH13" s="3">
        <v>8</v>
      </c>
      <c r="BI13" s="3">
        <v>32</v>
      </c>
      <c r="BK13" s="3">
        <f t="shared" si="17"/>
        <v>1</v>
      </c>
      <c r="BL13" s="3">
        <f t="shared" si="19"/>
        <v>1</v>
      </c>
      <c r="BM13" s="3">
        <f t="shared" si="20"/>
        <v>0</v>
      </c>
      <c r="BN13" s="3">
        <f t="shared" si="21"/>
        <v>0</v>
      </c>
      <c r="BO13" s="3">
        <f t="shared" si="22"/>
        <v>1</v>
      </c>
      <c r="BP13" s="3">
        <f t="shared" si="23"/>
        <v>0</v>
      </c>
      <c r="BQ13" s="3">
        <f t="shared" si="24"/>
        <v>0</v>
      </c>
      <c r="BR13" s="3">
        <f t="shared" si="25"/>
        <v>0</v>
      </c>
      <c r="BS13" s="3">
        <f t="shared" si="26"/>
        <v>0</v>
      </c>
    </row>
    <row r="14" spans="1:71" x14ac:dyDescent="0.25">
      <c r="A14" s="5">
        <f t="shared" si="18"/>
        <v>9</v>
      </c>
      <c r="B14" t="s">
        <v>192</v>
      </c>
      <c r="C14" t="s">
        <v>156</v>
      </c>
      <c r="D14" t="s">
        <v>18</v>
      </c>
      <c r="E14" s="5">
        <f>P14-Q14</f>
        <v>179</v>
      </c>
      <c r="F14" s="5">
        <f t="shared" si="0"/>
        <v>5</v>
      </c>
      <c r="G14" s="15"/>
      <c r="H14" s="52">
        <f t="shared" si="1"/>
        <v>16</v>
      </c>
      <c r="I14" s="18">
        <f t="shared" si="2"/>
        <v>4</v>
      </c>
      <c r="J14" s="18">
        <f t="shared" si="3"/>
        <v>12</v>
      </c>
      <c r="K14" s="18" t="str">
        <f t="shared" si="4"/>
        <v/>
      </c>
      <c r="L14" s="18" t="str">
        <f t="shared" si="5"/>
        <v/>
      </c>
      <c r="M14" s="18">
        <f t="shared" si="6"/>
        <v>4</v>
      </c>
      <c r="N14" s="18">
        <f t="shared" si="7"/>
        <v>8</v>
      </c>
      <c r="O14" s="15"/>
      <c r="P14" s="5">
        <f t="shared" si="8"/>
        <v>194</v>
      </c>
      <c r="Q14" s="52">
        <f t="shared" si="9"/>
        <v>15</v>
      </c>
      <c r="R14" s="18">
        <f t="shared" si="10"/>
        <v>50</v>
      </c>
      <c r="S14" s="18">
        <f t="shared" si="11"/>
        <v>22</v>
      </c>
      <c r="T14" s="18" t="str">
        <f t="shared" si="12"/>
        <v/>
      </c>
      <c r="U14" s="18" t="str">
        <f t="shared" si="13"/>
        <v/>
      </c>
      <c r="V14" s="18">
        <f t="shared" si="14"/>
        <v>50</v>
      </c>
      <c r="W14" s="18">
        <f t="shared" si="15"/>
        <v>32</v>
      </c>
      <c r="X14" s="15"/>
      <c r="Y14" s="3">
        <v>16</v>
      </c>
      <c r="Z14" s="3">
        <v>15</v>
      </c>
      <c r="AA14" s="3">
        <v>5</v>
      </c>
      <c r="AB14" s="3">
        <v>20</v>
      </c>
      <c r="AC14" s="15"/>
      <c r="AD14" s="3">
        <v>4</v>
      </c>
      <c r="AE14" s="3">
        <v>50</v>
      </c>
      <c r="AF14" s="3">
        <v>5</v>
      </c>
      <c r="AG14" s="3">
        <f>AE14+AF14</f>
        <v>55</v>
      </c>
      <c r="AH14" s="15"/>
      <c r="AI14" s="3">
        <v>12</v>
      </c>
      <c r="AJ14" s="3">
        <v>22</v>
      </c>
      <c r="AK14" s="3">
        <v>5</v>
      </c>
      <c r="AL14" s="3">
        <f>AJ14+AK14</f>
        <v>27</v>
      </c>
      <c r="AM14" s="15"/>
      <c r="AR14" s="15"/>
      <c r="AW14" s="15"/>
      <c r="AX14" s="3">
        <v>4</v>
      </c>
      <c r="AY14" s="3">
        <v>50</v>
      </c>
      <c r="AZ14" s="3">
        <f>5</f>
        <v>5</v>
      </c>
      <c r="BA14" s="3">
        <f>AY14+AZ14</f>
        <v>55</v>
      </c>
      <c r="BB14" s="15"/>
      <c r="BC14" s="3">
        <v>8</v>
      </c>
      <c r="BD14" s="3">
        <v>32</v>
      </c>
      <c r="BE14" s="3">
        <f>5</f>
        <v>5</v>
      </c>
      <c r="BF14" s="3">
        <f>BD14+BE14</f>
        <v>37</v>
      </c>
      <c r="BH14" s="3">
        <v>9</v>
      </c>
      <c r="BI14" s="3">
        <v>29</v>
      </c>
      <c r="BK14" s="3">
        <f t="shared" si="17"/>
        <v>1</v>
      </c>
      <c r="BL14" s="3">
        <f t="shared" si="19"/>
        <v>1</v>
      </c>
      <c r="BM14" s="3">
        <f t="shared" si="20"/>
        <v>0</v>
      </c>
      <c r="BN14" s="3">
        <f t="shared" si="21"/>
        <v>0</v>
      </c>
      <c r="BO14" s="3">
        <f t="shared" si="22"/>
        <v>1</v>
      </c>
      <c r="BP14" s="3">
        <f t="shared" si="23"/>
        <v>0</v>
      </c>
      <c r="BQ14" s="3">
        <f t="shared" si="24"/>
        <v>0</v>
      </c>
      <c r="BR14" s="3">
        <f t="shared" si="25"/>
        <v>0</v>
      </c>
      <c r="BS14" s="3">
        <f t="shared" si="26"/>
        <v>0</v>
      </c>
    </row>
    <row r="15" spans="1:71" x14ac:dyDescent="0.25">
      <c r="A15" s="5">
        <f t="shared" si="18"/>
        <v>10</v>
      </c>
      <c r="B15" t="s">
        <v>183</v>
      </c>
      <c r="C15" t="s">
        <v>145</v>
      </c>
      <c r="D15" t="s">
        <v>11</v>
      </c>
      <c r="E15" s="5">
        <f t="shared" ref="E15:E40" si="27">P15</f>
        <v>160</v>
      </c>
      <c r="F15" s="5">
        <f t="shared" si="0"/>
        <v>3</v>
      </c>
      <c r="G15" s="15"/>
      <c r="H15" s="18">
        <f t="shared" si="1"/>
        <v>4</v>
      </c>
      <c r="I15" s="18" t="str">
        <f t="shared" si="2"/>
        <v/>
      </c>
      <c r="J15" s="18">
        <f t="shared" si="3"/>
        <v>4</v>
      </c>
      <c r="K15" s="18">
        <f t="shared" si="4"/>
        <v>5</v>
      </c>
      <c r="L15" s="18" t="str">
        <f t="shared" si="5"/>
        <v/>
      </c>
      <c r="M15" s="18" t="str">
        <f t="shared" si="6"/>
        <v/>
      </c>
      <c r="N15" s="18" t="str">
        <f t="shared" si="7"/>
        <v/>
      </c>
      <c r="O15" s="15"/>
      <c r="P15" s="5">
        <f t="shared" si="8"/>
        <v>160</v>
      </c>
      <c r="Q15" s="18" t="str">
        <f t="shared" si="9"/>
        <v/>
      </c>
      <c r="R15" s="18" t="str">
        <f t="shared" si="10"/>
        <v/>
      </c>
      <c r="S15" s="18" t="str">
        <f t="shared" si="11"/>
        <v/>
      </c>
      <c r="T15" s="18" t="str">
        <f t="shared" si="12"/>
        <v/>
      </c>
      <c r="U15" s="18" t="str">
        <f t="shared" si="13"/>
        <v/>
      </c>
      <c r="V15" s="18" t="str">
        <f t="shared" si="14"/>
        <v/>
      </c>
      <c r="W15" s="18" t="str">
        <f t="shared" si="15"/>
        <v/>
      </c>
      <c r="X15" s="15"/>
      <c r="Y15" s="3">
        <v>4</v>
      </c>
      <c r="Z15" s="3">
        <v>50</v>
      </c>
      <c r="AA15" s="3">
        <v>5</v>
      </c>
      <c r="AB15" s="3">
        <v>55</v>
      </c>
      <c r="AC15" s="15"/>
      <c r="AH15" s="15"/>
      <c r="AI15" s="3">
        <v>4</v>
      </c>
      <c r="AJ15" s="3">
        <v>50</v>
      </c>
      <c r="AK15" s="3">
        <v>5</v>
      </c>
      <c r="AL15" s="3">
        <f>AJ15+AK15</f>
        <v>55</v>
      </c>
      <c r="AM15" s="15"/>
      <c r="AN15" s="3">
        <v>5</v>
      </c>
      <c r="AO15" s="3">
        <v>45</v>
      </c>
      <c r="AP15" s="3">
        <v>5</v>
      </c>
      <c r="AQ15" s="3">
        <f>AO15+AP15</f>
        <v>50</v>
      </c>
      <c r="AR15" s="15"/>
      <c r="AW15" s="15"/>
      <c r="BB15" s="15"/>
      <c r="BH15" s="3">
        <v>10</v>
      </c>
      <c r="BI15" s="3">
        <v>26</v>
      </c>
      <c r="BK15" s="3">
        <f t="shared" si="17"/>
        <v>0</v>
      </c>
      <c r="BL15" s="3">
        <f t="shared" si="19"/>
        <v>1</v>
      </c>
      <c r="BM15" s="3">
        <f t="shared" si="20"/>
        <v>0</v>
      </c>
      <c r="BN15" s="3">
        <f t="shared" si="21"/>
        <v>0</v>
      </c>
      <c r="BO15" s="3">
        <f t="shared" si="22"/>
        <v>0</v>
      </c>
      <c r="BP15" s="3">
        <f t="shared" si="23"/>
        <v>0</v>
      </c>
      <c r="BQ15" s="3">
        <f t="shared" si="24"/>
        <v>1</v>
      </c>
      <c r="BR15" s="3">
        <f t="shared" si="25"/>
        <v>0</v>
      </c>
      <c r="BS15" s="3">
        <f t="shared" si="26"/>
        <v>0</v>
      </c>
    </row>
    <row r="16" spans="1:71" x14ac:dyDescent="0.25">
      <c r="A16" s="5">
        <f t="shared" si="18"/>
        <v>11</v>
      </c>
      <c r="B16" t="s">
        <v>186</v>
      </c>
      <c r="C16" t="s">
        <v>148</v>
      </c>
      <c r="D16" t="s">
        <v>11</v>
      </c>
      <c r="E16" s="5">
        <f t="shared" si="27"/>
        <v>158</v>
      </c>
      <c r="F16" s="5">
        <f t="shared" si="0"/>
        <v>4</v>
      </c>
      <c r="G16" s="15"/>
      <c r="H16" s="18">
        <f t="shared" si="1"/>
        <v>7</v>
      </c>
      <c r="I16" s="18" t="str">
        <f t="shared" si="2"/>
        <v/>
      </c>
      <c r="J16" s="18">
        <f t="shared" si="3"/>
        <v>7</v>
      </c>
      <c r="K16" s="18">
        <f t="shared" si="4"/>
        <v>4</v>
      </c>
      <c r="L16" s="18">
        <f t="shared" si="5"/>
        <v>15</v>
      </c>
      <c r="M16" s="18" t="str">
        <f t="shared" si="6"/>
        <v/>
      </c>
      <c r="N16" s="18" t="str">
        <f t="shared" si="7"/>
        <v/>
      </c>
      <c r="O16" s="15"/>
      <c r="P16" s="5">
        <f t="shared" si="8"/>
        <v>158</v>
      </c>
      <c r="Q16" s="18" t="str">
        <f t="shared" si="9"/>
        <v/>
      </c>
      <c r="R16" s="18" t="str">
        <f t="shared" si="10"/>
        <v/>
      </c>
      <c r="S16" s="18" t="str">
        <f t="shared" si="11"/>
        <v/>
      </c>
      <c r="T16" s="18" t="str">
        <f t="shared" si="12"/>
        <v/>
      </c>
      <c r="U16" s="18" t="str">
        <f t="shared" si="13"/>
        <v/>
      </c>
      <c r="V16" s="18" t="str">
        <f t="shared" si="14"/>
        <v/>
      </c>
      <c r="W16" s="18" t="str">
        <f t="shared" si="15"/>
        <v/>
      </c>
      <c r="X16" s="15"/>
      <c r="Y16" s="3">
        <v>7</v>
      </c>
      <c r="Z16" s="3">
        <v>36</v>
      </c>
      <c r="AA16" s="3">
        <v>5</v>
      </c>
      <c r="AB16" s="3">
        <v>41</v>
      </c>
      <c r="AC16" s="15"/>
      <c r="AH16" s="15"/>
      <c r="AI16" s="3">
        <v>7</v>
      </c>
      <c r="AJ16" s="3">
        <v>36</v>
      </c>
      <c r="AK16" s="3">
        <v>5</v>
      </c>
      <c r="AL16" s="3">
        <f>AJ16+AK16</f>
        <v>41</v>
      </c>
      <c r="AM16" s="15"/>
      <c r="AN16" s="3">
        <v>4</v>
      </c>
      <c r="AO16" s="3">
        <v>50</v>
      </c>
      <c r="AP16" s="3">
        <v>5</v>
      </c>
      <c r="AQ16" s="3">
        <f>AO16+AP16</f>
        <v>55</v>
      </c>
      <c r="AR16" s="15"/>
      <c r="AS16" s="3">
        <v>15</v>
      </c>
      <c r="AT16" s="3">
        <v>16</v>
      </c>
      <c r="AU16" s="3">
        <v>5</v>
      </c>
      <c r="AV16" s="3">
        <f>AT16+AU16</f>
        <v>21</v>
      </c>
      <c r="AW16" s="15"/>
      <c r="BB16" s="15"/>
      <c r="BH16" s="3">
        <v>11</v>
      </c>
      <c r="BI16" s="3">
        <v>24</v>
      </c>
      <c r="BK16" s="3">
        <f t="shared" si="17"/>
        <v>1</v>
      </c>
      <c r="BL16" s="3">
        <f t="shared" si="19"/>
        <v>1</v>
      </c>
      <c r="BM16" s="3">
        <f t="shared" si="20"/>
        <v>0</v>
      </c>
      <c r="BN16" s="3">
        <f t="shared" si="21"/>
        <v>0</v>
      </c>
      <c r="BO16" s="3">
        <f t="shared" si="22"/>
        <v>0</v>
      </c>
      <c r="BP16" s="3">
        <f t="shared" si="23"/>
        <v>1</v>
      </c>
      <c r="BQ16" s="3">
        <f t="shared" si="24"/>
        <v>0</v>
      </c>
      <c r="BR16" s="3">
        <f t="shared" si="25"/>
        <v>0</v>
      </c>
      <c r="BS16" s="3">
        <f t="shared" si="26"/>
        <v>0</v>
      </c>
    </row>
    <row r="17" spans="1:71" x14ac:dyDescent="0.25">
      <c r="A17" s="5">
        <f t="shared" si="18"/>
        <v>12</v>
      </c>
      <c r="B17" t="s">
        <v>197</v>
      </c>
      <c r="C17" t="s">
        <v>160</v>
      </c>
      <c r="D17" s="12" t="s">
        <v>243</v>
      </c>
      <c r="E17" s="5">
        <f t="shared" si="27"/>
        <v>141</v>
      </c>
      <c r="F17" s="5">
        <f t="shared" si="0"/>
        <v>3</v>
      </c>
      <c r="G17" s="15"/>
      <c r="H17" s="18">
        <f t="shared" si="1"/>
        <v>21</v>
      </c>
      <c r="I17" s="18">
        <f t="shared" si="2"/>
        <v>2</v>
      </c>
      <c r="J17" s="18" t="str">
        <f t="shared" si="3"/>
        <v/>
      </c>
      <c r="K17" s="18" t="str">
        <f t="shared" si="4"/>
        <v/>
      </c>
      <c r="L17" s="18">
        <f t="shared" si="5"/>
        <v>7</v>
      </c>
      <c r="M17" s="18" t="str">
        <f t="shared" si="6"/>
        <v/>
      </c>
      <c r="N17" s="18" t="str">
        <f t="shared" si="7"/>
        <v/>
      </c>
      <c r="O17" s="15"/>
      <c r="P17" s="5">
        <f t="shared" si="8"/>
        <v>141</v>
      </c>
      <c r="Q17" s="18" t="str">
        <f t="shared" si="9"/>
        <v/>
      </c>
      <c r="R17" s="18" t="str">
        <f t="shared" si="10"/>
        <v/>
      </c>
      <c r="S17" s="18" t="str">
        <f t="shared" si="11"/>
        <v/>
      </c>
      <c r="T17" s="18" t="str">
        <f t="shared" si="12"/>
        <v/>
      </c>
      <c r="U17" s="18" t="str">
        <f t="shared" si="13"/>
        <v/>
      </c>
      <c r="V17" s="18" t="str">
        <f t="shared" si="14"/>
        <v/>
      </c>
      <c r="W17" s="18" t="str">
        <f t="shared" si="15"/>
        <v/>
      </c>
      <c r="X17" s="15"/>
      <c r="Y17" s="3">
        <v>21</v>
      </c>
      <c r="Z17" s="3">
        <v>10</v>
      </c>
      <c r="AA17" s="3">
        <v>5</v>
      </c>
      <c r="AB17" s="3">
        <v>15</v>
      </c>
      <c r="AC17" s="15"/>
      <c r="AD17" s="3">
        <v>2</v>
      </c>
      <c r="AE17" s="3">
        <v>80</v>
      </c>
      <c r="AF17" s="3">
        <v>5</v>
      </c>
      <c r="AG17" s="3">
        <f>AE17+AF17</f>
        <v>85</v>
      </c>
      <c r="AH17" s="15"/>
      <c r="AM17" s="15"/>
      <c r="AR17" s="15"/>
      <c r="AS17" s="3">
        <v>7</v>
      </c>
      <c r="AT17" s="3">
        <v>36</v>
      </c>
      <c r="AU17" s="3">
        <v>5</v>
      </c>
      <c r="AV17" s="3">
        <f>AT17+AU17</f>
        <v>41</v>
      </c>
      <c r="AW17" s="15"/>
      <c r="BB17" s="15"/>
      <c r="BH17" s="3">
        <v>12</v>
      </c>
      <c r="BI17" s="3">
        <v>22</v>
      </c>
      <c r="BK17" s="3">
        <f t="shared" si="17"/>
        <v>0</v>
      </c>
      <c r="BL17" s="3">
        <f t="shared" si="19"/>
        <v>1</v>
      </c>
      <c r="BM17" s="3">
        <f t="shared" si="20"/>
        <v>0</v>
      </c>
      <c r="BN17" s="3">
        <f t="shared" si="21"/>
        <v>0</v>
      </c>
      <c r="BO17" s="3">
        <f t="shared" si="22"/>
        <v>0</v>
      </c>
      <c r="BP17" s="3">
        <f t="shared" si="23"/>
        <v>0</v>
      </c>
      <c r="BQ17" s="3">
        <f t="shared" si="24"/>
        <v>1</v>
      </c>
      <c r="BR17" s="3">
        <f t="shared" si="25"/>
        <v>0</v>
      </c>
      <c r="BS17" s="3">
        <f t="shared" si="26"/>
        <v>0</v>
      </c>
    </row>
    <row r="18" spans="1:71" x14ac:dyDescent="0.25">
      <c r="A18" s="5">
        <f t="shared" si="18"/>
        <v>13</v>
      </c>
      <c r="B18" t="s">
        <v>202</v>
      </c>
      <c r="C18" t="s">
        <v>163</v>
      </c>
      <c r="D18" t="s">
        <v>11</v>
      </c>
      <c r="E18" s="5">
        <f t="shared" si="27"/>
        <v>135</v>
      </c>
      <c r="F18" s="5">
        <f t="shared" si="0"/>
        <v>3</v>
      </c>
      <c r="G18" s="15"/>
      <c r="H18" s="18" t="str">
        <f t="shared" si="1"/>
        <v>DSQ</v>
      </c>
      <c r="I18" s="18" t="str">
        <f t="shared" si="2"/>
        <v/>
      </c>
      <c r="J18" s="18">
        <f t="shared" si="3"/>
        <v>3</v>
      </c>
      <c r="K18" s="18">
        <f t="shared" si="4"/>
        <v>3</v>
      </c>
      <c r="L18" s="18" t="str">
        <f t="shared" si="5"/>
        <v/>
      </c>
      <c r="M18" s="18" t="str">
        <f t="shared" si="6"/>
        <v/>
      </c>
      <c r="N18" s="18" t="str">
        <f t="shared" si="7"/>
        <v/>
      </c>
      <c r="O18" s="15"/>
      <c r="P18" s="5">
        <f t="shared" si="8"/>
        <v>135</v>
      </c>
      <c r="Q18" s="18" t="str">
        <f t="shared" si="9"/>
        <v/>
      </c>
      <c r="R18" s="18" t="str">
        <f t="shared" si="10"/>
        <v/>
      </c>
      <c r="S18" s="18" t="str">
        <f t="shared" si="11"/>
        <v/>
      </c>
      <c r="T18" s="18" t="str">
        <f t="shared" si="12"/>
        <v/>
      </c>
      <c r="U18" s="18" t="str">
        <f t="shared" si="13"/>
        <v/>
      </c>
      <c r="V18" s="18" t="str">
        <f t="shared" si="14"/>
        <v/>
      </c>
      <c r="W18" s="18" t="str">
        <f t="shared" si="15"/>
        <v/>
      </c>
      <c r="X18" s="15"/>
      <c r="Y18" s="3" t="s">
        <v>56</v>
      </c>
      <c r="Z18" s="3">
        <v>0</v>
      </c>
      <c r="AA18" s="3">
        <v>5</v>
      </c>
      <c r="AB18" s="3">
        <v>5</v>
      </c>
      <c r="AC18" s="15"/>
      <c r="AH18" s="15"/>
      <c r="AI18" s="3">
        <v>3</v>
      </c>
      <c r="AJ18" s="3">
        <v>60</v>
      </c>
      <c r="AK18" s="3">
        <v>5</v>
      </c>
      <c r="AL18" s="3">
        <f>AJ18+AK18</f>
        <v>65</v>
      </c>
      <c r="AM18" s="15"/>
      <c r="AN18" s="3">
        <v>3</v>
      </c>
      <c r="AO18" s="3">
        <v>60</v>
      </c>
      <c r="AP18" s="3">
        <v>5</v>
      </c>
      <c r="AQ18" s="3">
        <f>AO18+AP18</f>
        <v>65</v>
      </c>
      <c r="AR18" s="15"/>
      <c r="AW18" s="15"/>
      <c r="BB18" s="15"/>
      <c r="BH18" s="3">
        <v>13</v>
      </c>
      <c r="BI18" s="3">
        <v>20</v>
      </c>
      <c r="BK18" s="3">
        <f t="shared" si="17"/>
        <v>0</v>
      </c>
      <c r="BL18" s="3">
        <f t="shared" si="19"/>
        <v>1</v>
      </c>
      <c r="BM18" s="3">
        <f t="shared" si="20"/>
        <v>0</v>
      </c>
      <c r="BN18" s="3">
        <f t="shared" si="21"/>
        <v>0</v>
      </c>
      <c r="BO18" s="3">
        <f t="shared" si="22"/>
        <v>0</v>
      </c>
      <c r="BP18" s="3">
        <f t="shared" si="23"/>
        <v>0</v>
      </c>
      <c r="BQ18" s="3">
        <f t="shared" si="24"/>
        <v>1</v>
      </c>
      <c r="BR18" s="3">
        <f t="shared" si="25"/>
        <v>0</v>
      </c>
      <c r="BS18" s="3">
        <f t="shared" si="26"/>
        <v>0</v>
      </c>
    </row>
    <row r="19" spans="1:71" x14ac:dyDescent="0.25">
      <c r="A19" s="5">
        <f t="shared" si="18"/>
        <v>14</v>
      </c>
      <c r="B19" t="s">
        <v>253</v>
      </c>
      <c r="C19" t="s">
        <v>254</v>
      </c>
      <c r="D19" t="s">
        <v>249</v>
      </c>
      <c r="E19" s="5">
        <f t="shared" si="27"/>
        <v>134</v>
      </c>
      <c r="F19" s="5">
        <f t="shared" si="0"/>
        <v>4</v>
      </c>
      <c r="G19" s="15"/>
      <c r="H19" s="18" t="str">
        <f t="shared" si="1"/>
        <v/>
      </c>
      <c r="I19" s="18">
        <f t="shared" si="2"/>
        <v>6</v>
      </c>
      <c r="J19" s="18">
        <f t="shared" si="3"/>
        <v>14</v>
      </c>
      <c r="K19" s="18" t="str">
        <f t="shared" si="4"/>
        <v/>
      </c>
      <c r="L19" s="18">
        <f t="shared" si="5"/>
        <v>13</v>
      </c>
      <c r="M19" s="18" t="str">
        <f t="shared" si="6"/>
        <v/>
      </c>
      <c r="N19" s="18">
        <f t="shared" si="7"/>
        <v>7</v>
      </c>
      <c r="O19" s="15"/>
      <c r="P19" s="5">
        <f t="shared" si="8"/>
        <v>134</v>
      </c>
      <c r="Q19" s="18" t="str">
        <f t="shared" si="9"/>
        <v/>
      </c>
      <c r="R19" s="18" t="str">
        <f t="shared" si="10"/>
        <v/>
      </c>
      <c r="S19" s="18" t="str">
        <f t="shared" si="11"/>
        <v/>
      </c>
      <c r="T19" s="18" t="str">
        <f t="shared" si="12"/>
        <v/>
      </c>
      <c r="U19" s="18" t="str">
        <f t="shared" si="13"/>
        <v/>
      </c>
      <c r="V19" s="18" t="str">
        <f t="shared" si="14"/>
        <v/>
      </c>
      <c r="W19" s="18" t="str">
        <f t="shared" si="15"/>
        <v/>
      </c>
      <c r="X19" s="15"/>
      <c r="AC19" s="15"/>
      <c r="AD19" s="3">
        <v>6</v>
      </c>
      <c r="AE19" s="3">
        <v>40</v>
      </c>
      <c r="AF19" s="3">
        <v>5</v>
      </c>
      <c r="AG19" s="3">
        <f>AE19+AF19</f>
        <v>45</v>
      </c>
      <c r="AH19" s="15"/>
      <c r="AI19" s="3">
        <v>14</v>
      </c>
      <c r="AJ19" s="3">
        <v>18</v>
      </c>
      <c r="AK19" s="3">
        <v>5</v>
      </c>
      <c r="AL19" s="3">
        <f>AJ19+AK19</f>
        <v>23</v>
      </c>
      <c r="AM19" s="15"/>
      <c r="AR19" s="15"/>
      <c r="AS19" s="3">
        <v>13</v>
      </c>
      <c r="AT19" s="3">
        <v>20</v>
      </c>
      <c r="AU19" s="3">
        <v>5</v>
      </c>
      <c r="AV19" s="3">
        <f>AT19+AU19</f>
        <v>25</v>
      </c>
      <c r="AW19" s="15"/>
      <c r="BB19" s="15"/>
      <c r="BC19" s="3">
        <v>7</v>
      </c>
      <c r="BD19" s="3">
        <v>36</v>
      </c>
      <c r="BE19" s="3">
        <f>5</f>
        <v>5</v>
      </c>
      <c r="BF19" s="3">
        <f>BD19+BE19</f>
        <v>41</v>
      </c>
      <c r="BH19" s="3">
        <v>14</v>
      </c>
      <c r="BI19" s="3">
        <v>18</v>
      </c>
      <c r="BK19" s="3">
        <f t="shared" si="17"/>
        <v>1</v>
      </c>
      <c r="BL19" s="3">
        <f t="shared" si="19"/>
        <v>1</v>
      </c>
      <c r="BM19" s="3">
        <f t="shared" si="20"/>
        <v>0</v>
      </c>
      <c r="BN19" s="3">
        <f t="shared" si="21"/>
        <v>0</v>
      </c>
      <c r="BO19" s="3">
        <f t="shared" si="22"/>
        <v>0</v>
      </c>
      <c r="BP19" s="3">
        <f t="shared" si="23"/>
        <v>1</v>
      </c>
      <c r="BQ19" s="3">
        <f t="shared" si="24"/>
        <v>0</v>
      </c>
      <c r="BR19" s="3">
        <f t="shared" si="25"/>
        <v>0</v>
      </c>
      <c r="BS19" s="3">
        <f t="shared" si="26"/>
        <v>0</v>
      </c>
    </row>
    <row r="20" spans="1:71" x14ac:dyDescent="0.25">
      <c r="A20" s="5">
        <f t="shared" si="18"/>
        <v>15</v>
      </c>
      <c r="B20" t="s">
        <v>194</v>
      </c>
      <c r="C20" t="s">
        <v>158</v>
      </c>
      <c r="D20" t="s">
        <v>11</v>
      </c>
      <c r="E20" s="5">
        <f t="shared" si="27"/>
        <v>128</v>
      </c>
      <c r="F20" s="5">
        <f t="shared" si="0"/>
        <v>4</v>
      </c>
      <c r="G20" s="15"/>
      <c r="H20" s="18">
        <f t="shared" si="1"/>
        <v>18</v>
      </c>
      <c r="I20" s="18" t="str">
        <f t="shared" si="2"/>
        <v/>
      </c>
      <c r="J20" s="18">
        <f t="shared" si="3"/>
        <v>10</v>
      </c>
      <c r="K20" s="18">
        <f t="shared" si="4"/>
        <v>11</v>
      </c>
      <c r="L20" s="18" t="str">
        <f t="shared" si="5"/>
        <v/>
      </c>
      <c r="M20" s="18" t="str">
        <f t="shared" si="6"/>
        <v/>
      </c>
      <c r="N20" s="18">
        <f t="shared" si="7"/>
        <v>5</v>
      </c>
      <c r="O20" s="15"/>
      <c r="P20" s="5">
        <f t="shared" si="8"/>
        <v>128</v>
      </c>
      <c r="Q20" s="18" t="str">
        <f t="shared" si="9"/>
        <v/>
      </c>
      <c r="R20" s="18" t="str">
        <f t="shared" si="10"/>
        <v/>
      </c>
      <c r="S20" s="18" t="str">
        <f t="shared" si="11"/>
        <v/>
      </c>
      <c r="T20" s="18" t="str">
        <f t="shared" si="12"/>
        <v/>
      </c>
      <c r="U20" s="18" t="str">
        <f t="shared" si="13"/>
        <v/>
      </c>
      <c r="V20" s="18" t="str">
        <f t="shared" si="14"/>
        <v/>
      </c>
      <c r="W20" s="18" t="str">
        <f t="shared" si="15"/>
        <v/>
      </c>
      <c r="X20" s="15"/>
      <c r="Y20" s="3">
        <v>18</v>
      </c>
      <c r="Z20" s="3">
        <v>13</v>
      </c>
      <c r="AA20" s="3">
        <v>5</v>
      </c>
      <c r="AB20" s="3">
        <v>18</v>
      </c>
      <c r="AC20" s="15"/>
      <c r="AH20" s="15"/>
      <c r="AI20" s="3">
        <v>10</v>
      </c>
      <c r="AJ20" s="3">
        <v>26</v>
      </c>
      <c r="AK20" s="3">
        <v>5</v>
      </c>
      <c r="AL20" s="3">
        <f>AJ20+AK20</f>
        <v>31</v>
      </c>
      <c r="AM20" s="15"/>
      <c r="AN20" s="3">
        <v>11</v>
      </c>
      <c r="AO20" s="3">
        <v>24</v>
      </c>
      <c r="AP20" s="3">
        <v>5</v>
      </c>
      <c r="AQ20" s="3">
        <f>AO20+AP20</f>
        <v>29</v>
      </c>
      <c r="AR20" s="15"/>
      <c r="AW20" s="15"/>
      <c r="BB20" s="15"/>
      <c r="BC20" s="3">
        <v>5</v>
      </c>
      <c r="BD20" s="3">
        <v>45</v>
      </c>
      <c r="BE20" s="3">
        <f>5</f>
        <v>5</v>
      </c>
      <c r="BF20" s="3">
        <f>BD20+BE20</f>
        <v>50</v>
      </c>
      <c r="BH20" s="3">
        <v>15</v>
      </c>
      <c r="BI20" s="3">
        <v>16</v>
      </c>
      <c r="BK20" s="3">
        <f t="shared" si="17"/>
        <v>1</v>
      </c>
      <c r="BL20" s="3">
        <f t="shared" si="19"/>
        <v>1</v>
      </c>
      <c r="BM20" s="3">
        <f t="shared" si="20"/>
        <v>0</v>
      </c>
      <c r="BN20" s="3">
        <f t="shared" si="21"/>
        <v>0</v>
      </c>
      <c r="BO20" s="3">
        <f t="shared" si="22"/>
        <v>0</v>
      </c>
      <c r="BP20" s="3">
        <f t="shared" si="23"/>
        <v>1</v>
      </c>
      <c r="BQ20" s="3">
        <f t="shared" si="24"/>
        <v>0</v>
      </c>
      <c r="BR20" s="3">
        <f t="shared" si="25"/>
        <v>0</v>
      </c>
      <c r="BS20" s="3">
        <f t="shared" si="26"/>
        <v>0</v>
      </c>
    </row>
    <row r="21" spans="1:71" x14ac:dyDescent="0.25">
      <c r="A21" s="5">
        <f t="shared" si="18"/>
        <v>16</v>
      </c>
      <c r="B21" t="s">
        <v>180</v>
      </c>
      <c r="C21" t="s">
        <v>142</v>
      </c>
      <c r="D21" t="s">
        <v>244</v>
      </c>
      <c r="E21" s="5">
        <f t="shared" si="27"/>
        <v>105</v>
      </c>
      <c r="F21" s="5">
        <f t="shared" si="0"/>
        <v>1</v>
      </c>
      <c r="G21" s="15"/>
      <c r="H21" s="18">
        <f t="shared" si="1"/>
        <v>1</v>
      </c>
      <c r="I21" s="18" t="str">
        <f t="shared" si="2"/>
        <v/>
      </c>
      <c r="J21" s="18" t="str">
        <f t="shared" si="3"/>
        <v/>
      </c>
      <c r="K21" s="18" t="str">
        <f t="shared" si="4"/>
        <v/>
      </c>
      <c r="L21" s="18" t="str">
        <f t="shared" si="5"/>
        <v/>
      </c>
      <c r="M21" s="18" t="str">
        <f t="shared" si="6"/>
        <v/>
      </c>
      <c r="N21" s="18" t="str">
        <f t="shared" si="7"/>
        <v/>
      </c>
      <c r="O21" s="15"/>
      <c r="P21" s="5">
        <f t="shared" si="8"/>
        <v>105</v>
      </c>
      <c r="Q21" s="18" t="str">
        <f t="shared" si="9"/>
        <v/>
      </c>
      <c r="R21" s="18" t="str">
        <f t="shared" si="10"/>
        <v/>
      </c>
      <c r="S21" s="18" t="str">
        <f t="shared" si="11"/>
        <v/>
      </c>
      <c r="T21" s="18" t="str">
        <f t="shared" si="12"/>
        <v/>
      </c>
      <c r="U21" s="18" t="str">
        <f t="shared" si="13"/>
        <v/>
      </c>
      <c r="V21" s="18" t="str">
        <f t="shared" si="14"/>
        <v/>
      </c>
      <c r="W21" s="18" t="str">
        <f t="shared" si="15"/>
        <v/>
      </c>
      <c r="X21" s="15"/>
      <c r="Y21" s="3">
        <v>1</v>
      </c>
      <c r="Z21" s="3">
        <v>100</v>
      </c>
      <c r="AA21" s="3">
        <v>5</v>
      </c>
      <c r="AB21" s="3">
        <v>105</v>
      </c>
      <c r="AC21" s="15"/>
      <c r="AH21" s="15"/>
      <c r="AM21" s="15"/>
      <c r="AR21" s="15"/>
      <c r="AW21" s="15"/>
      <c r="BB21" s="15"/>
      <c r="BH21" s="3">
        <v>16</v>
      </c>
      <c r="BI21" s="3">
        <v>15</v>
      </c>
      <c r="BK21" s="3">
        <f t="shared" si="17"/>
        <v>0</v>
      </c>
      <c r="BL21" s="3">
        <f t="shared" si="19"/>
        <v>1</v>
      </c>
      <c r="BM21" s="3">
        <f t="shared" si="20"/>
        <v>0</v>
      </c>
      <c r="BN21" s="3">
        <f t="shared" si="21"/>
        <v>0</v>
      </c>
      <c r="BO21" s="3">
        <f t="shared" si="22"/>
        <v>0</v>
      </c>
      <c r="BP21" s="3">
        <f t="shared" si="23"/>
        <v>0</v>
      </c>
      <c r="BQ21" s="3">
        <f t="shared" si="24"/>
        <v>0</v>
      </c>
      <c r="BR21" s="3">
        <f t="shared" si="25"/>
        <v>0</v>
      </c>
      <c r="BS21" s="3">
        <f t="shared" si="26"/>
        <v>1</v>
      </c>
    </row>
    <row r="22" spans="1:71" x14ac:dyDescent="0.25">
      <c r="A22" s="5">
        <f t="shared" si="18"/>
        <v>17</v>
      </c>
      <c r="B22" t="s">
        <v>203</v>
      </c>
      <c r="C22" t="s">
        <v>165</v>
      </c>
      <c r="D22" s="12" t="s">
        <v>243</v>
      </c>
      <c r="E22" s="5">
        <f t="shared" si="27"/>
        <v>97</v>
      </c>
      <c r="F22" s="5">
        <f t="shared" si="0"/>
        <v>3</v>
      </c>
      <c r="G22" s="15"/>
      <c r="H22" s="18" t="str">
        <f t="shared" si="1"/>
        <v>DSQ</v>
      </c>
      <c r="I22" s="18">
        <f t="shared" si="2"/>
        <v>3</v>
      </c>
      <c r="J22" s="18" t="str">
        <f t="shared" si="3"/>
        <v/>
      </c>
      <c r="K22" s="18" t="str">
        <f t="shared" si="4"/>
        <v/>
      </c>
      <c r="L22" s="18">
        <f t="shared" si="5"/>
        <v>12</v>
      </c>
      <c r="M22" s="18" t="str">
        <f t="shared" si="6"/>
        <v/>
      </c>
      <c r="N22" s="18" t="str">
        <f t="shared" si="7"/>
        <v/>
      </c>
      <c r="O22" s="15"/>
      <c r="P22" s="5">
        <f t="shared" si="8"/>
        <v>97</v>
      </c>
      <c r="Q22" s="18" t="str">
        <f t="shared" si="9"/>
        <v/>
      </c>
      <c r="R22" s="18" t="str">
        <f t="shared" si="10"/>
        <v/>
      </c>
      <c r="S22" s="18" t="str">
        <f t="shared" si="11"/>
        <v/>
      </c>
      <c r="T22" s="18" t="str">
        <f t="shared" si="12"/>
        <v/>
      </c>
      <c r="U22" s="18" t="str">
        <f t="shared" si="13"/>
        <v/>
      </c>
      <c r="V22" s="18" t="str">
        <f t="shared" si="14"/>
        <v/>
      </c>
      <c r="W22" s="18" t="str">
        <f t="shared" si="15"/>
        <v/>
      </c>
      <c r="X22" s="15"/>
      <c r="Y22" s="3" t="s">
        <v>56</v>
      </c>
      <c r="Z22" s="3">
        <v>0</v>
      </c>
      <c r="AA22" s="3">
        <v>5</v>
      </c>
      <c r="AB22" s="3">
        <v>5</v>
      </c>
      <c r="AC22" s="15"/>
      <c r="AD22" s="3">
        <v>3</v>
      </c>
      <c r="AE22" s="3">
        <v>60</v>
      </c>
      <c r="AF22" s="3">
        <v>5</v>
      </c>
      <c r="AG22" s="3">
        <f>AE22+AF22</f>
        <v>65</v>
      </c>
      <c r="AH22" s="15"/>
      <c r="AM22" s="15"/>
      <c r="AR22" s="15"/>
      <c r="AS22" s="3">
        <v>12</v>
      </c>
      <c r="AT22" s="3">
        <v>22</v>
      </c>
      <c r="AU22" s="3">
        <v>5</v>
      </c>
      <c r="AV22" s="3">
        <f>AT22+AU22</f>
        <v>27</v>
      </c>
      <c r="AW22" s="15"/>
      <c r="BB22" s="15"/>
      <c r="BH22" s="3">
        <v>17</v>
      </c>
      <c r="BI22" s="3">
        <v>14</v>
      </c>
      <c r="BK22" s="3">
        <f t="shared" si="17"/>
        <v>0</v>
      </c>
      <c r="BL22" s="3">
        <f t="shared" si="19"/>
        <v>1</v>
      </c>
      <c r="BM22" s="3">
        <f t="shared" si="20"/>
        <v>0</v>
      </c>
      <c r="BN22" s="3">
        <f t="shared" si="21"/>
        <v>0</v>
      </c>
      <c r="BO22" s="3">
        <f t="shared" si="22"/>
        <v>0</v>
      </c>
      <c r="BP22" s="3">
        <f t="shared" si="23"/>
        <v>0</v>
      </c>
      <c r="BQ22" s="3">
        <f t="shared" si="24"/>
        <v>1</v>
      </c>
      <c r="BR22" s="3">
        <f t="shared" si="25"/>
        <v>0</v>
      </c>
      <c r="BS22" s="3">
        <f t="shared" si="26"/>
        <v>0</v>
      </c>
    </row>
    <row r="23" spans="1:71" x14ac:dyDescent="0.25">
      <c r="A23" s="5">
        <f t="shared" si="18"/>
        <v>17</v>
      </c>
      <c r="B23" t="s">
        <v>196</v>
      </c>
      <c r="C23" t="s">
        <v>137</v>
      </c>
      <c r="D23" s="12" t="s">
        <v>243</v>
      </c>
      <c r="E23" s="5">
        <f t="shared" si="27"/>
        <v>97</v>
      </c>
      <c r="F23" s="5">
        <f t="shared" si="0"/>
        <v>3</v>
      </c>
      <c r="G23" s="15"/>
      <c r="H23" s="18">
        <f t="shared" si="1"/>
        <v>20</v>
      </c>
      <c r="I23" s="18">
        <f t="shared" si="2"/>
        <v>5</v>
      </c>
      <c r="J23" s="18" t="str">
        <f t="shared" si="3"/>
        <v/>
      </c>
      <c r="K23" s="18" t="str">
        <f t="shared" si="4"/>
        <v/>
      </c>
      <c r="L23" s="18">
        <f t="shared" si="5"/>
        <v>10</v>
      </c>
      <c r="M23" s="18" t="str">
        <f t="shared" si="6"/>
        <v/>
      </c>
      <c r="N23" s="18" t="str">
        <f t="shared" si="7"/>
        <v/>
      </c>
      <c r="O23" s="15"/>
      <c r="P23" s="5">
        <f t="shared" si="8"/>
        <v>97</v>
      </c>
      <c r="Q23" s="18" t="str">
        <f t="shared" si="9"/>
        <v/>
      </c>
      <c r="R23" s="18" t="str">
        <f t="shared" si="10"/>
        <v/>
      </c>
      <c r="S23" s="18" t="str">
        <f t="shared" si="11"/>
        <v/>
      </c>
      <c r="T23" s="18" t="str">
        <f t="shared" si="12"/>
        <v/>
      </c>
      <c r="U23" s="18" t="str">
        <f t="shared" si="13"/>
        <v/>
      </c>
      <c r="V23" s="18" t="str">
        <f t="shared" si="14"/>
        <v/>
      </c>
      <c r="W23" s="18" t="str">
        <f t="shared" si="15"/>
        <v/>
      </c>
      <c r="X23" s="15"/>
      <c r="Y23" s="3">
        <v>20</v>
      </c>
      <c r="Z23" s="3">
        <v>11</v>
      </c>
      <c r="AA23" s="3">
        <v>5</v>
      </c>
      <c r="AB23" s="3">
        <v>16</v>
      </c>
      <c r="AC23" s="15"/>
      <c r="AD23" s="3">
        <v>5</v>
      </c>
      <c r="AE23" s="3">
        <v>45</v>
      </c>
      <c r="AF23" s="3">
        <v>5</v>
      </c>
      <c r="AG23" s="3">
        <f>AE23+AF23</f>
        <v>50</v>
      </c>
      <c r="AH23" s="15"/>
      <c r="AM23" s="15"/>
      <c r="AR23" s="15"/>
      <c r="AS23" s="3">
        <v>10</v>
      </c>
      <c r="AT23" s="3">
        <v>26</v>
      </c>
      <c r="AU23" s="3">
        <v>5</v>
      </c>
      <c r="AV23" s="3">
        <f>AT23+AU23</f>
        <v>31</v>
      </c>
      <c r="AW23" s="15"/>
      <c r="BB23" s="15"/>
      <c r="BH23" s="3">
        <v>18</v>
      </c>
      <c r="BI23" s="3">
        <v>13</v>
      </c>
      <c r="BK23" s="3">
        <f t="shared" si="17"/>
        <v>0</v>
      </c>
      <c r="BL23" s="3">
        <f t="shared" si="19"/>
        <v>1</v>
      </c>
      <c r="BM23" s="3">
        <f t="shared" si="20"/>
        <v>0</v>
      </c>
      <c r="BN23" s="3">
        <f t="shared" si="21"/>
        <v>0</v>
      </c>
      <c r="BO23" s="3">
        <f t="shared" si="22"/>
        <v>0</v>
      </c>
      <c r="BP23" s="3">
        <f t="shared" si="23"/>
        <v>0</v>
      </c>
      <c r="BQ23" s="3">
        <f t="shared" si="24"/>
        <v>1</v>
      </c>
      <c r="BR23" s="3">
        <f t="shared" si="25"/>
        <v>0</v>
      </c>
      <c r="BS23" s="3">
        <f t="shared" si="26"/>
        <v>0</v>
      </c>
    </row>
    <row r="24" spans="1:71" x14ac:dyDescent="0.25">
      <c r="A24" s="5">
        <f t="shared" si="18"/>
        <v>19</v>
      </c>
      <c r="B24" t="s">
        <v>191</v>
      </c>
      <c r="C24" t="s">
        <v>155</v>
      </c>
      <c r="D24" t="s">
        <v>22</v>
      </c>
      <c r="E24" s="5">
        <f t="shared" si="27"/>
        <v>87</v>
      </c>
      <c r="F24" s="5">
        <f t="shared" si="0"/>
        <v>3</v>
      </c>
      <c r="G24" s="15"/>
      <c r="H24" s="18">
        <f t="shared" si="1"/>
        <v>15</v>
      </c>
      <c r="I24" s="18" t="str">
        <f t="shared" si="2"/>
        <v/>
      </c>
      <c r="J24" s="18">
        <f t="shared" si="3"/>
        <v>8</v>
      </c>
      <c r="K24" s="18" t="str">
        <f t="shared" si="4"/>
        <v/>
      </c>
      <c r="L24" s="18">
        <f t="shared" si="5"/>
        <v>11</v>
      </c>
      <c r="M24" s="18" t="str">
        <f t="shared" si="6"/>
        <v/>
      </c>
      <c r="N24" s="18" t="str">
        <f t="shared" si="7"/>
        <v/>
      </c>
      <c r="O24" s="15"/>
      <c r="P24" s="5">
        <f t="shared" si="8"/>
        <v>87</v>
      </c>
      <c r="Q24" s="18" t="str">
        <f t="shared" si="9"/>
        <v/>
      </c>
      <c r="R24" s="18" t="str">
        <f t="shared" si="10"/>
        <v/>
      </c>
      <c r="S24" s="18" t="str">
        <f t="shared" si="11"/>
        <v/>
      </c>
      <c r="T24" s="18" t="str">
        <f t="shared" si="12"/>
        <v/>
      </c>
      <c r="U24" s="18" t="str">
        <f t="shared" si="13"/>
        <v/>
      </c>
      <c r="V24" s="18" t="str">
        <f t="shared" si="14"/>
        <v/>
      </c>
      <c r="W24" s="18" t="str">
        <f t="shared" si="15"/>
        <v/>
      </c>
      <c r="X24" s="15"/>
      <c r="Y24" s="3">
        <v>15</v>
      </c>
      <c r="Z24" s="3">
        <v>16</v>
      </c>
      <c r="AA24" s="3">
        <v>5</v>
      </c>
      <c r="AB24" s="3">
        <v>21</v>
      </c>
      <c r="AC24" s="15"/>
      <c r="AH24" s="15"/>
      <c r="AI24" s="3">
        <v>8</v>
      </c>
      <c r="AJ24" s="3">
        <v>32</v>
      </c>
      <c r="AK24" s="3">
        <v>5</v>
      </c>
      <c r="AL24" s="3">
        <f>AJ24+AK24</f>
        <v>37</v>
      </c>
      <c r="AM24" s="15"/>
      <c r="AR24" s="15"/>
      <c r="AS24" s="3">
        <v>11</v>
      </c>
      <c r="AT24" s="3">
        <v>24</v>
      </c>
      <c r="AU24" s="3">
        <v>5</v>
      </c>
      <c r="AV24" s="3">
        <f>AT24+AU24</f>
        <v>29</v>
      </c>
      <c r="AW24" s="15"/>
      <c r="BB24" s="15"/>
      <c r="BH24" s="3">
        <v>19</v>
      </c>
      <c r="BI24" s="3">
        <v>12</v>
      </c>
      <c r="BK24" s="3">
        <f t="shared" si="17"/>
        <v>0</v>
      </c>
      <c r="BL24" s="3">
        <f t="shared" si="19"/>
        <v>1</v>
      </c>
      <c r="BM24" s="3">
        <f t="shared" si="20"/>
        <v>0</v>
      </c>
      <c r="BN24" s="3">
        <f t="shared" si="21"/>
        <v>0</v>
      </c>
      <c r="BO24" s="3">
        <f t="shared" si="22"/>
        <v>0</v>
      </c>
      <c r="BP24" s="3">
        <f t="shared" si="23"/>
        <v>0</v>
      </c>
      <c r="BQ24" s="3">
        <f t="shared" si="24"/>
        <v>1</v>
      </c>
      <c r="BR24" s="3">
        <f t="shared" si="25"/>
        <v>0</v>
      </c>
      <c r="BS24" s="3">
        <f t="shared" si="26"/>
        <v>0</v>
      </c>
    </row>
    <row r="25" spans="1:71" x14ac:dyDescent="0.25">
      <c r="A25" s="5">
        <f t="shared" si="18"/>
        <v>20</v>
      </c>
      <c r="B25" t="s">
        <v>44</v>
      </c>
      <c r="C25" t="s">
        <v>150</v>
      </c>
      <c r="D25" s="12" t="s">
        <v>243</v>
      </c>
      <c r="E25" s="5">
        <f t="shared" si="27"/>
        <v>86</v>
      </c>
      <c r="F25" s="5">
        <f t="shared" si="0"/>
        <v>2</v>
      </c>
      <c r="G25" s="15"/>
      <c r="H25" s="18">
        <f t="shared" si="1"/>
        <v>10</v>
      </c>
      <c r="I25" s="18" t="str">
        <f t="shared" si="2"/>
        <v/>
      </c>
      <c r="J25" s="18" t="str">
        <f t="shared" si="3"/>
        <v/>
      </c>
      <c r="K25" s="18" t="str">
        <f t="shared" si="4"/>
        <v/>
      </c>
      <c r="L25" s="18">
        <f t="shared" si="5"/>
        <v>4</v>
      </c>
      <c r="M25" s="18" t="str">
        <f t="shared" si="6"/>
        <v/>
      </c>
      <c r="N25" s="18" t="str">
        <f t="shared" si="7"/>
        <v/>
      </c>
      <c r="O25" s="15"/>
      <c r="P25" s="5">
        <f t="shared" si="8"/>
        <v>86</v>
      </c>
      <c r="Q25" s="18" t="str">
        <f t="shared" si="9"/>
        <v/>
      </c>
      <c r="R25" s="18" t="str">
        <f t="shared" si="10"/>
        <v/>
      </c>
      <c r="S25" s="18" t="str">
        <f t="shared" si="11"/>
        <v/>
      </c>
      <c r="T25" s="18" t="str">
        <f t="shared" si="12"/>
        <v/>
      </c>
      <c r="U25" s="18" t="str">
        <f t="shared" si="13"/>
        <v/>
      </c>
      <c r="V25" s="18" t="str">
        <f t="shared" si="14"/>
        <v/>
      </c>
      <c r="W25" s="18" t="str">
        <f t="shared" si="15"/>
        <v/>
      </c>
      <c r="X25" s="15"/>
      <c r="Y25" s="3">
        <v>10</v>
      </c>
      <c r="Z25" s="3">
        <v>26</v>
      </c>
      <c r="AA25" s="3">
        <v>5</v>
      </c>
      <c r="AB25" s="3">
        <v>31</v>
      </c>
      <c r="AC25" s="15"/>
      <c r="AH25" s="15"/>
      <c r="AM25" s="15"/>
      <c r="AR25" s="15"/>
      <c r="AS25" s="3">
        <v>4</v>
      </c>
      <c r="AT25" s="3">
        <v>50</v>
      </c>
      <c r="AU25" s="3">
        <v>5</v>
      </c>
      <c r="AV25" s="3">
        <f>AT25+AU25</f>
        <v>55</v>
      </c>
      <c r="AW25" s="15"/>
      <c r="BB25" s="15"/>
      <c r="BH25" s="3">
        <v>20</v>
      </c>
      <c r="BI25" s="3">
        <v>11</v>
      </c>
      <c r="BK25" s="3">
        <f t="shared" si="17"/>
        <v>0</v>
      </c>
      <c r="BL25" s="3">
        <f t="shared" si="19"/>
        <v>1</v>
      </c>
      <c r="BM25" s="3">
        <f t="shared" si="20"/>
        <v>0</v>
      </c>
      <c r="BN25" s="3">
        <f t="shared" si="21"/>
        <v>0</v>
      </c>
      <c r="BO25" s="3">
        <f t="shared" si="22"/>
        <v>0</v>
      </c>
      <c r="BP25" s="3">
        <f t="shared" si="23"/>
        <v>0</v>
      </c>
      <c r="BQ25" s="3">
        <f t="shared" si="24"/>
        <v>0</v>
      </c>
      <c r="BR25" s="3">
        <f t="shared" si="25"/>
        <v>1</v>
      </c>
      <c r="BS25" s="3">
        <f t="shared" si="26"/>
        <v>0</v>
      </c>
    </row>
    <row r="26" spans="1:71" x14ac:dyDescent="0.25">
      <c r="A26" s="5">
        <f t="shared" si="18"/>
        <v>21</v>
      </c>
      <c r="B26" t="s">
        <v>143</v>
      </c>
      <c r="C26" t="s">
        <v>181</v>
      </c>
      <c r="D26" t="s">
        <v>245</v>
      </c>
      <c r="E26" s="5">
        <f t="shared" si="27"/>
        <v>85</v>
      </c>
      <c r="F26" s="5">
        <f t="shared" si="0"/>
        <v>1</v>
      </c>
      <c r="G26" s="15"/>
      <c r="H26" s="18">
        <f t="shared" si="1"/>
        <v>2</v>
      </c>
      <c r="I26" s="18" t="str">
        <f t="shared" si="2"/>
        <v/>
      </c>
      <c r="J26" s="18" t="str">
        <f t="shared" si="3"/>
        <v/>
      </c>
      <c r="K26" s="18" t="str">
        <f t="shared" si="4"/>
        <v/>
      </c>
      <c r="L26" s="18" t="str">
        <f t="shared" si="5"/>
        <v/>
      </c>
      <c r="M26" s="18" t="str">
        <f t="shared" si="6"/>
        <v/>
      </c>
      <c r="N26" s="18" t="str">
        <f t="shared" si="7"/>
        <v/>
      </c>
      <c r="O26" s="15"/>
      <c r="P26" s="5">
        <f t="shared" si="8"/>
        <v>85</v>
      </c>
      <c r="Q26" s="18" t="str">
        <f t="shared" si="9"/>
        <v/>
      </c>
      <c r="R26" s="18" t="str">
        <f t="shared" si="10"/>
        <v/>
      </c>
      <c r="S26" s="18" t="str">
        <f t="shared" si="11"/>
        <v/>
      </c>
      <c r="T26" s="18" t="str">
        <f t="shared" si="12"/>
        <v/>
      </c>
      <c r="U26" s="18" t="str">
        <f t="shared" si="13"/>
        <v/>
      </c>
      <c r="V26" s="18" t="str">
        <f t="shared" si="14"/>
        <v/>
      </c>
      <c r="W26" s="18" t="str">
        <f t="shared" si="15"/>
        <v/>
      </c>
      <c r="X26" s="15"/>
      <c r="Y26" s="3">
        <v>2</v>
      </c>
      <c r="Z26" s="3">
        <v>80</v>
      </c>
      <c r="AA26" s="3">
        <v>5</v>
      </c>
      <c r="AB26" s="3">
        <v>85</v>
      </c>
      <c r="AC26" s="15"/>
      <c r="AH26" s="15"/>
      <c r="AM26" s="15"/>
      <c r="AR26" s="15"/>
      <c r="AW26" s="15"/>
      <c r="BB26" s="15"/>
      <c r="BH26" s="3">
        <v>21</v>
      </c>
      <c r="BI26" s="3">
        <v>10</v>
      </c>
      <c r="BK26" s="3">
        <f t="shared" si="17"/>
        <v>0</v>
      </c>
      <c r="BL26" s="3">
        <f t="shared" si="19"/>
        <v>1</v>
      </c>
      <c r="BM26" s="3">
        <f t="shared" si="20"/>
        <v>0</v>
      </c>
      <c r="BN26" s="3">
        <f t="shared" si="21"/>
        <v>0</v>
      </c>
      <c r="BO26" s="3">
        <f t="shared" si="22"/>
        <v>0</v>
      </c>
      <c r="BP26" s="3">
        <f t="shared" si="23"/>
        <v>0</v>
      </c>
      <c r="BQ26" s="3">
        <f t="shared" si="24"/>
        <v>0</v>
      </c>
      <c r="BR26" s="3">
        <f t="shared" si="25"/>
        <v>0</v>
      </c>
      <c r="BS26" s="3">
        <f t="shared" si="26"/>
        <v>1</v>
      </c>
    </row>
    <row r="27" spans="1:71" x14ac:dyDescent="0.25">
      <c r="A27" s="5">
        <f t="shared" si="18"/>
        <v>22</v>
      </c>
      <c r="B27" t="s">
        <v>380</v>
      </c>
      <c r="C27" t="s">
        <v>381</v>
      </c>
      <c r="D27" t="s">
        <v>369</v>
      </c>
      <c r="E27" s="5">
        <f t="shared" si="27"/>
        <v>75</v>
      </c>
      <c r="F27" s="5">
        <f t="shared" si="0"/>
        <v>2</v>
      </c>
      <c r="G27" s="15"/>
      <c r="H27" s="18" t="str">
        <f t="shared" si="1"/>
        <v/>
      </c>
      <c r="I27" s="18" t="str">
        <f t="shared" si="2"/>
        <v/>
      </c>
      <c r="J27" s="18" t="str">
        <f t="shared" si="3"/>
        <v/>
      </c>
      <c r="K27" s="18" t="str">
        <f t="shared" si="4"/>
        <v/>
      </c>
      <c r="L27" s="18">
        <f t="shared" si="5"/>
        <v>13</v>
      </c>
      <c r="M27" s="18">
        <f t="shared" si="6"/>
        <v>5</v>
      </c>
      <c r="N27" s="18" t="str">
        <f t="shared" si="7"/>
        <v/>
      </c>
      <c r="O27" s="15"/>
      <c r="P27" s="5">
        <f t="shared" si="8"/>
        <v>75</v>
      </c>
      <c r="Q27" s="18" t="str">
        <f t="shared" si="9"/>
        <v/>
      </c>
      <c r="R27" s="18" t="str">
        <f t="shared" si="10"/>
        <v/>
      </c>
      <c r="S27" s="18" t="str">
        <f t="shared" si="11"/>
        <v/>
      </c>
      <c r="T27" s="18" t="str">
        <f t="shared" si="12"/>
        <v/>
      </c>
      <c r="U27" s="18" t="str">
        <f t="shared" si="13"/>
        <v/>
      </c>
      <c r="V27" s="18" t="str">
        <f t="shared" si="14"/>
        <v/>
      </c>
      <c r="W27" s="18" t="str">
        <f t="shared" si="15"/>
        <v/>
      </c>
      <c r="X27" s="15"/>
      <c r="AC27" s="15"/>
      <c r="AH27" s="15"/>
      <c r="AM27" s="15"/>
      <c r="AR27" s="15"/>
      <c r="AS27" s="23">
        <v>13</v>
      </c>
      <c r="AT27" s="23">
        <v>20</v>
      </c>
      <c r="AU27" s="3">
        <v>5</v>
      </c>
      <c r="AV27" s="3">
        <f>AT27+AU27</f>
        <v>25</v>
      </c>
      <c r="AW27" s="15"/>
      <c r="AX27" s="3">
        <v>5</v>
      </c>
      <c r="AY27" s="3">
        <v>45</v>
      </c>
      <c r="AZ27" s="3">
        <f>5</f>
        <v>5</v>
      </c>
      <c r="BA27" s="3">
        <f>AY27+AZ27</f>
        <v>50</v>
      </c>
      <c r="BB27" s="15"/>
      <c r="BH27" s="3">
        <v>22</v>
      </c>
      <c r="BI27" s="3">
        <v>9</v>
      </c>
      <c r="BK27" s="3">
        <f t="shared" si="17"/>
        <v>0</v>
      </c>
      <c r="BL27" s="3">
        <f t="shared" si="19"/>
        <v>1</v>
      </c>
      <c r="BM27" s="3">
        <f t="shared" si="20"/>
        <v>0</v>
      </c>
      <c r="BN27" s="3">
        <f t="shared" si="21"/>
        <v>0</v>
      </c>
      <c r="BO27" s="3">
        <f t="shared" si="22"/>
        <v>0</v>
      </c>
      <c r="BP27" s="3">
        <f t="shared" si="23"/>
        <v>0</v>
      </c>
      <c r="BQ27" s="3">
        <f t="shared" si="24"/>
        <v>0</v>
      </c>
      <c r="BR27" s="3">
        <f t="shared" si="25"/>
        <v>1</v>
      </c>
      <c r="BS27" s="3">
        <f t="shared" si="26"/>
        <v>0</v>
      </c>
    </row>
    <row r="28" spans="1:71" x14ac:dyDescent="0.25">
      <c r="A28" s="5">
        <f t="shared" si="18"/>
        <v>23</v>
      </c>
      <c r="B28" t="s">
        <v>195</v>
      </c>
      <c r="C28" t="s">
        <v>159</v>
      </c>
      <c r="D28" t="s">
        <v>11</v>
      </c>
      <c r="E28" s="5">
        <f t="shared" si="27"/>
        <v>73</v>
      </c>
      <c r="F28" s="5">
        <f t="shared" si="0"/>
        <v>3</v>
      </c>
      <c r="G28" s="15"/>
      <c r="H28" s="18">
        <f t="shared" si="1"/>
        <v>19</v>
      </c>
      <c r="I28" s="18" t="str">
        <f t="shared" si="2"/>
        <v/>
      </c>
      <c r="J28" s="18">
        <f t="shared" si="3"/>
        <v>11</v>
      </c>
      <c r="K28" s="18">
        <f t="shared" si="4"/>
        <v>12</v>
      </c>
      <c r="L28" s="18" t="str">
        <f t="shared" si="5"/>
        <v/>
      </c>
      <c r="M28" s="18" t="str">
        <f t="shared" si="6"/>
        <v/>
      </c>
      <c r="N28" s="18" t="str">
        <f t="shared" si="7"/>
        <v/>
      </c>
      <c r="O28" s="15"/>
      <c r="P28" s="5">
        <f t="shared" si="8"/>
        <v>73</v>
      </c>
      <c r="Q28" s="18" t="str">
        <f t="shared" si="9"/>
        <v/>
      </c>
      <c r="R28" s="18" t="str">
        <f t="shared" si="10"/>
        <v/>
      </c>
      <c r="S28" s="18" t="str">
        <f t="shared" si="11"/>
        <v/>
      </c>
      <c r="T28" s="18" t="str">
        <f t="shared" si="12"/>
        <v/>
      </c>
      <c r="U28" s="18" t="str">
        <f t="shared" si="13"/>
        <v/>
      </c>
      <c r="V28" s="18" t="str">
        <f t="shared" si="14"/>
        <v/>
      </c>
      <c r="W28" s="18" t="str">
        <f t="shared" si="15"/>
        <v/>
      </c>
      <c r="X28" s="15"/>
      <c r="Y28" s="3">
        <v>19</v>
      </c>
      <c r="Z28" s="3">
        <v>12</v>
      </c>
      <c r="AA28" s="3">
        <v>5</v>
      </c>
      <c r="AB28" s="3">
        <v>17</v>
      </c>
      <c r="AC28" s="15"/>
      <c r="AH28" s="15"/>
      <c r="AI28" s="3">
        <v>11</v>
      </c>
      <c r="AJ28" s="3">
        <v>24</v>
      </c>
      <c r="AK28" s="3">
        <v>5</v>
      </c>
      <c r="AL28" s="3">
        <f>AJ28+AK28</f>
        <v>29</v>
      </c>
      <c r="AM28" s="15"/>
      <c r="AN28" s="3">
        <v>12</v>
      </c>
      <c r="AO28" s="3">
        <v>22</v>
      </c>
      <c r="AP28" s="3">
        <v>5</v>
      </c>
      <c r="AQ28" s="3">
        <f>AO28+AP28</f>
        <v>27</v>
      </c>
      <c r="AR28" s="15"/>
      <c r="AW28" s="15"/>
      <c r="BB28" s="15"/>
      <c r="BH28" s="3">
        <v>23</v>
      </c>
      <c r="BI28" s="3">
        <v>8</v>
      </c>
      <c r="BK28" s="3">
        <f t="shared" si="17"/>
        <v>0</v>
      </c>
      <c r="BL28" s="3">
        <f t="shared" si="19"/>
        <v>1</v>
      </c>
      <c r="BM28" s="3">
        <f t="shared" si="20"/>
        <v>0</v>
      </c>
      <c r="BN28" s="3">
        <f t="shared" si="21"/>
        <v>0</v>
      </c>
      <c r="BO28" s="3">
        <f t="shared" si="22"/>
        <v>0</v>
      </c>
      <c r="BP28" s="3">
        <f t="shared" si="23"/>
        <v>0</v>
      </c>
      <c r="BQ28" s="3">
        <f t="shared" si="24"/>
        <v>1</v>
      </c>
      <c r="BR28" s="3">
        <f t="shared" si="25"/>
        <v>0</v>
      </c>
      <c r="BS28" s="3">
        <f t="shared" si="26"/>
        <v>0</v>
      </c>
    </row>
    <row r="29" spans="1:71" x14ac:dyDescent="0.25">
      <c r="A29" s="5">
        <f t="shared" si="18"/>
        <v>24</v>
      </c>
      <c r="B29" t="s">
        <v>255</v>
      </c>
      <c r="C29" t="s">
        <v>256</v>
      </c>
      <c r="D29" t="s">
        <v>11</v>
      </c>
      <c r="E29" s="5">
        <f t="shared" si="27"/>
        <v>65</v>
      </c>
      <c r="F29" s="5">
        <f t="shared" si="0"/>
        <v>2</v>
      </c>
      <c r="G29" s="15"/>
      <c r="H29" s="18" t="str">
        <f t="shared" si="1"/>
        <v/>
      </c>
      <c r="I29" s="18" t="str">
        <f t="shared" si="2"/>
        <v/>
      </c>
      <c r="J29" s="18">
        <f t="shared" si="3"/>
        <v>9</v>
      </c>
      <c r="K29" s="18">
        <f t="shared" si="4"/>
        <v>10</v>
      </c>
      <c r="L29" s="18" t="str">
        <f t="shared" si="5"/>
        <v/>
      </c>
      <c r="M29" s="18" t="str">
        <f t="shared" si="6"/>
        <v/>
      </c>
      <c r="N29" s="18" t="str">
        <f t="shared" si="7"/>
        <v/>
      </c>
      <c r="O29" s="15"/>
      <c r="P29" s="5">
        <f t="shared" si="8"/>
        <v>65</v>
      </c>
      <c r="Q29" s="18" t="str">
        <f t="shared" si="9"/>
        <v/>
      </c>
      <c r="R29" s="18" t="str">
        <f t="shared" si="10"/>
        <v/>
      </c>
      <c r="S29" s="18" t="str">
        <f t="shared" si="11"/>
        <v/>
      </c>
      <c r="T29" s="18" t="str">
        <f t="shared" si="12"/>
        <v/>
      </c>
      <c r="U29" s="18" t="str">
        <f t="shared" si="13"/>
        <v/>
      </c>
      <c r="V29" s="18" t="str">
        <f t="shared" si="14"/>
        <v/>
      </c>
      <c r="W29" s="18" t="str">
        <f t="shared" si="15"/>
        <v/>
      </c>
      <c r="X29" s="15"/>
      <c r="AC29" s="15"/>
      <c r="AH29" s="15"/>
      <c r="AI29" s="3">
        <v>9</v>
      </c>
      <c r="AJ29" s="3">
        <v>29</v>
      </c>
      <c r="AK29" s="3">
        <v>5</v>
      </c>
      <c r="AL29" s="3">
        <f>AJ29+AK29</f>
        <v>34</v>
      </c>
      <c r="AM29" s="15"/>
      <c r="AN29" s="3">
        <v>10</v>
      </c>
      <c r="AO29" s="3">
        <v>26</v>
      </c>
      <c r="AP29" s="3">
        <v>5</v>
      </c>
      <c r="AQ29" s="3">
        <f>AO29+AP29</f>
        <v>31</v>
      </c>
      <c r="AR29" s="15"/>
      <c r="AW29" s="15"/>
      <c r="BB29" s="15"/>
      <c r="BH29" s="3">
        <v>24</v>
      </c>
      <c r="BI29" s="3">
        <v>7</v>
      </c>
      <c r="BK29" s="3">
        <f t="shared" si="17"/>
        <v>0</v>
      </c>
      <c r="BL29" s="3">
        <f t="shared" si="19"/>
        <v>1</v>
      </c>
      <c r="BM29" s="3">
        <f t="shared" si="20"/>
        <v>0</v>
      </c>
      <c r="BN29" s="3">
        <f t="shared" si="21"/>
        <v>0</v>
      </c>
      <c r="BO29" s="3">
        <f t="shared" si="22"/>
        <v>0</v>
      </c>
      <c r="BP29" s="3">
        <f t="shared" si="23"/>
        <v>0</v>
      </c>
      <c r="BQ29" s="3">
        <f t="shared" si="24"/>
        <v>0</v>
      </c>
      <c r="BR29" s="3">
        <f t="shared" si="25"/>
        <v>1</v>
      </c>
      <c r="BS29" s="3">
        <f t="shared" si="26"/>
        <v>0</v>
      </c>
    </row>
    <row r="30" spans="1:71" x14ac:dyDescent="0.25">
      <c r="A30" s="5">
        <f t="shared" si="18"/>
        <v>25</v>
      </c>
      <c r="B30" t="s">
        <v>257</v>
      </c>
      <c r="C30" t="s">
        <v>258</v>
      </c>
      <c r="D30" t="s">
        <v>243</v>
      </c>
      <c r="E30" s="5">
        <f t="shared" si="27"/>
        <v>62</v>
      </c>
      <c r="F30" s="5">
        <f t="shared" si="0"/>
        <v>2</v>
      </c>
      <c r="G30" s="15"/>
      <c r="H30" s="18" t="str">
        <f t="shared" si="1"/>
        <v/>
      </c>
      <c r="I30" s="18" t="str">
        <f t="shared" si="2"/>
        <v/>
      </c>
      <c r="J30" s="18">
        <f t="shared" si="3"/>
        <v>13</v>
      </c>
      <c r="K30" s="18" t="str">
        <f t="shared" si="4"/>
        <v/>
      </c>
      <c r="L30" s="18">
        <f t="shared" si="5"/>
        <v>8</v>
      </c>
      <c r="M30" s="18" t="str">
        <f t="shared" si="6"/>
        <v/>
      </c>
      <c r="N30" s="18" t="str">
        <f t="shared" si="7"/>
        <v/>
      </c>
      <c r="O30" s="15"/>
      <c r="P30" s="5">
        <f t="shared" si="8"/>
        <v>62</v>
      </c>
      <c r="Q30" s="18" t="str">
        <f t="shared" si="9"/>
        <v/>
      </c>
      <c r="R30" s="18" t="str">
        <f t="shared" si="10"/>
        <v/>
      </c>
      <c r="S30" s="18" t="str">
        <f t="shared" si="11"/>
        <v/>
      </c>
      <c r="T30" s="18" t="str">
        <f t="shared" si="12"/>
        <v/>
      </c>
      <c r="U30" s="18" t="str">
        <f t="shared" si="13"/>
        <v/>
      </c>
      <c r="V30" s="18" t="str">
        <f t="shared" si="14"/>
        <v/>
      </c>
      <c r="W30" s="18" t="str">
        <f t="shared" si="15"/>
        <v/>
      </c>
      <c r="X30" s="15"/>
      <c r="AC30" s="15"/>
      <c r="AH30" s="15"/>
      <c r="AI30" s="3">
        <v>13</v>
      </c>
      <c r="AJ30" s="3">
        <v>20</v>
      </c>
      <c r="AK30" s="3">
        <v>5</v>
      </c>
      <c r="AL30" s="3">
        <f>AJ30+AK30</f>
        <v>25</v>
      </c>
      <c r="AM30" s="15"/>
      <c r="AR30" s="15"/>
      <c r="AS30" s="3">
        <v>8</v>
      </c>
      <c r="AT30" s="3">
        <v>32</v>
      </c>
      <c r="AU30" s="3">
        <v>5</v>
      </c>
      <c r="AV30" s="3">
        <f>AT30+AU30</f>
        <v>37</v>
      </c>
      <c r="AW30" s="15"/>
      <c r="BB30" s="15"/>
      <c r="BH30" s="3">
        <v>25</v>
      </c>
      <c r="BI30" s="3">
        <v>6</v>
      </c>
      <c r="BK30" s="3">
        <f t="shared" si="17"/>
        <v>0</v>
      </c>
      <c r="BL30" s="3">
        <f t="shared" si="19"/>
        <v>1</v>
      </c>
      <c r="BM30" s="3">
        <f t="shared" si="20"/>
        <v>0</v>
      </c>
      <c r="BN30" s="3">
        <f t="shared" si="21"/>
        <v>0</v>
      </c>
      <c r="BO30" s="3">
        <f t="shared" si="22"/>
        <v>0</v>
      </c>
      <c r="BP30" s="3">
        <f t="shared" si="23"/>
        <v>0</v>
      </c>
      <c r="BQ30" s="3">
        <f t="shared" si="24"/>
        <v>0</v>
      </c>
      <c r="BR30" s="3">
        <f t="shared" si="25"/>
        <v>1</v>
      </c>
      <c r="BS30" s="3">
        <f t="shared" si="26"/>
        <v>0</v>
      </c>
    </row>
    <row r="31" spans="1:71" x14ac:dyDescent="0.25">
      <c r="A31" s="5">
        <f t="shared" si="18"/>
        <v>26</v>
      </c>
      <c r="B31" t="s">
        <v>185</v>
      </c>
      <c r="C31" t="s">
        <v>147</v>
      </c>
      <c r="D31" t="s">
        <v>247</v>
      </c>
      <c r="E31" s="5">
        <f t="shared" si="27"/>
        <v>45</v>
      </c>
      <c r="F31" s="5">
        <f t="shared" si="0"/>
        <v>1</v>
      </c>
      <c r="G31" s="15"/>
      <c r="H31" s="18">
        <f t="shared" si="1"/>
        <v>6</v>
      </c>
      <c r="I31" s="18" t="str">
        <f t="shared" si="2"/>
        <v/>
      </c>
      <c r="J31" s="18" t="str">
        <f t="shared" si="3"/>
        <v/>
      </c>
      <c r="K31" s="18" t="str">
        <f t="shared" si="4"/>
        <v/>
      </c>
      <c r="L31" s="18" t="str">
        <f t="shared" si="5"/>
        <v/>
      </c>
      <c r="M31" s="18" t="str">
        <f t="shared" si="6"/>
        <v/>
      </c>
      <c r="N31" s="18" t="str">
        <f t="shared" si="7"/>
        <v/>
      </c>
      <c r="O31" s="15"/>
      <c r="P31" s="5">
        <f t="shared" si="8"/>
        <v>45</v>
      </c>
      <c r="Q31" s="18" t="str">
        <f t="shared" si="9"/>
        <v/>
      </c>
      <c r="R31" s="18" t="str">
        <f t="shared" si="10"/>
        <v/>
      </c>
      <c r="S31" s="18" t="str">
        <f t="shared" si="11"/>
        <v/>
      </c>
      <c r="T31" s="18" t="str">
        <f t="shared" si="12"/>
        <v/>
      </c>
      <c r="U31" s="18" t="str">
        <f t="shared" si="13"/>
        <v/>
      </c>
      <c r="V31" s="18" t="str">
        <f t="shared" si="14"/>
        <v/>
      </c>
      <c r="W31" s="18" t="str">
        <f t="shared" si="15"/>
        <v/>
      </c>
      <c r="X31" s="15"/>
      <c r="Y31" s="3">
        <v>6</v>
      </c>
      <c r="Z31" s="3">
        <v>40</v>
      </c>
      <c r="AA31" s="3">
        <v>5</v>
      </c>
      <c r="AB31" s="3">
        <v>45</v>
      </c>
      <c r="AC31" s="15"/>
      <c r="AH31" s="15"/>
      <c r="AM31" s="15"/>
      <c r="AR31" s="15"/>
      <c r="AW31" s="15"/>
      <c r="BB31" s="15"/>
      <c r="BH31" s="3">
        <v>26</v>
      </c>
      <c r="BI31" s="3">
        <v>5</v>
      </c>
      <c r="BK31" s="3">
        <f t="shared" si="17"/>
        <v>0</v>
      </c>
      <c r="BL31" s="3">
        <f t="shared" si="19"/>
        <v>1</v>
      </c>
      <c r="BM31" s="3">
        <f t="shared" si="20"/>
        <v>0</v>
      </c>
      <c r="BN31" s="3">
        <f t="shared" si="21"/>
        <v>0</v>
      </c>
      <c r="BO31" s="3">
        <f t="shared" si="22"/>
        <v>0</v>
      </c>
      <c r="BP31" s="3">
        <f t="shared" si="23"/>
        <v>0</v>
      </c>
      <c r="BQ31" s="3">
        <f t="shared" si="24"/>
        <v>0</v>
      </c>
      <c r="BR31" s="3">
        <f t="shared" si="25"/>
        <v>0</v>
      </c>
      <c r="BS31" s="3">
        <f t="shared" si="26"/>
        <v>1</v>
      </c>
    </row>
    <row r="32" spans="1:71" x14ac:dyDescent="0.25">
      <c r="A32" s="5">
        <f t="shared" si="18"/>
        <v>27</v>
      </c>
      <c r="B32" t="s">
        <v>189</v>
      </c>
      <c r="C32" t="s">
        <v>152</v>
      </c>
      <c r="D32" t="s">
        <v>244</v>
      </c>
      <c r="E32" s="5">
        <f t="shared" si="27"/>
        <v>27</v>
      </c>
      <c r="F32" s="5">
        <f t="shared" si="0"/>
        <v>1</v>
      </c>
      <c r="G32" s="15"/>
      <c r="H32" s="18">
        <f t="shared" si="1"/>
        <v>12</v>
      </c>
      <c r="I32" s="18" t="str">
        <f t="shared" si="2"/>
        <v/>
      </c>
      <c r="J32" s="18" t="str">
        <f t="shared" si="3"/>
        <v/>
      </c>
      <c r="K32" s="18" t="str">
        <f t="shared" si="4"/>
        <v/>
      </c>
      <c r="L32" s="18" t="str">
        <f t="shared" si="5"/>
        <v/>
      </c>
      <c r="M32" s="18" t="str">
        <f t="shared" si="6"/>
        <v/>
      </c>
      <c r="N32" s="18" t="str">
        <f t="shared" si="7"/>
        <v/>
      </c>
      <c r="O32" s="15"/>
      <c r="P32" s="5">
        <f t="shared" si="8"/>
        <v>27</v>
      </c>
      <c r="Q32" s="18" t="str">
        <f t="shared" si="9"/>
        <v/>
      </c>
      <c r="R32" s="18" t="str">
        <f t="shared" si="10"/>
        <v/>
      </c>
      <c r="S32" s="18" t="str">
        <f t="shared" si="11"/>
        <v/>
      </c>
      <c r="T32" s="18" t="str">
        <f t="shared" si="12"/>
        <v/>
      </c>
      <c r="U32" s="18" t="str">
        <f t="shared" si="13"/>
        <v/>
      </c>
      <c r="V32" s="18" t="str">
        <f t="shared" si="14"/>
        <v/>
      </c>
      <c r="W32" s="18" t="str">
        <f t="shared" si="15"/>
        <v/>
      </c>
      <c r="X32" s="15"/>
      <c r="Y32" s="3">
        <v>12</v>
      </c>
      <c r="Z32" s="3">
        <v>22</v>
      </c>
      <c r="AA32" s="3">
        <v>5</v>
      </c>
      <c r="AB32" s="3">
        <v>27</v>
      </c>
      <c r="AC32" s="15"/>
      <c r="AH32" s="15"/>
      <c r="AM32" s="15"/>
      <c r="AR32" s="15"/>
      <c r="AW32" s="15"/>
      <c r="BB32" s="15"/>
      <c r="BH32" s="3">
        <v>27</v>
      </c>
      <c r="BI32" s="3">
        <v>4</v>
      </c>
      <c r="BK32" s="3">
        <f t="shared" si="17"/>
        <v>0</v>
      </c>
      <c r="BL32" s="3">
        <f t="shared" si="19"/>
        <v>1</v>
      </c>
      <c r="BM32" s="3">
        <f t="shared" si="20"/>
        <v>0</v>
      </c>
      <c r="BN32" s="3">
        <f t="shared" si="21"/>
        <v>0</v>
      </c>
      <c r="BO32" s="3">
        <f t="shared" si="22"/>
        <v>0</v>
      </c>
      <c r="BP32" s="3">
        <f t="shared" si="23"/>
        <v>0</v>
      </c>
      <c r="BQ32" s="3">
        <f t="shared" si="24"/>
        <v>0</v>
      </c>
      <c r="BR32" s="3">
        <f t="shared" si="25"/>
        <v>0</v>
      </c>
      <c r="BS32" s="3">
        <f t="shared" si="26"/>
        <v>1</v>
      </c>
    </row>
    <row r="33" spans="1:71" x14ac:dyDescent="0.25">
      <c r="A33" s="5">
        <f t="shared" si="18"/>
        <v>28</v>
      </c>
      <c r="B33" t="s">
        <v>93</v>
      </c>
      <c r="C33" t="s">
        <v>154</v>
      </c>
      <c r="D33" t="s">
        <v>244</v>
      </c>
      <c r="E33" s="5">
        <f t="shared" si="27"/>
        <v>23</v>
      </c>
      <c r="F33" s="5">
        <f t="shared" si="0"/>
        <v>1</v>
      </c>
      <c r="G33" s="15"/>
      <c r="H33" s="18">
        <f t="shared" si="1"/>
        <v>14</v>
      </c>
      <c r="I33" s="18" t="str">
        <f t="shared" si="2"/>
        <v/>
      </c>
      <c r="J33" s="18" t="str">
        <f t="shared" si="3"/>
        <v/>
      </c>
      <c r="K33" s="18" t="str">
        <f t="shared" si="4"/>
        <v/>
      </c>
      <c r="L33" s="18" t="str">
        <f t="shared" si="5"/>
        <v/>
      </c>
      <c r="M33" s="18" t="str">
        <f t="shared" si="6"/>
        <v/>
      </c>
      <c r="N33" s="18" t="str">
        <f t="shared" si="7"/>
        <v/>
      </c>
      <c r="O33" s="15"/>
      <c r="P33" s="5">
        <f t="shared" si="8"/>
        <v>23</v>
      </c>
      <c r="Q33" s="18" t="str">
        <f t="shared" si="9"/>
        <v/>
      </c>
      <c r="R33" s="18" t="str">
        <f t="shared" si="10"/>
        <v/>
      </c>
      <c r="S33" s="18" t="str">
        <f t="shared" si="11"/>
        <v/>
      </c>
      <c r="T33" s="18" t="str">
        <f t="shared" si="12"/>
        <v/>
      </c>
      <c r="U33" s="18" t="str">
        <f t="shared" si="13"/>
        <v/>
      </c>
      <c r="V33" s="18" t="str">
        <f t="shared" si="14"/>
        <v/>
      </c>
      <c r="W33" s="18" t="str">
        <f t="shared" si="15"/>
        <v/>
      </c>
      <c r="X33" s="15"/>
      <c r="Y33" s="3">
        <v>14</v>
      </c>
      <c r="Z33" s="3">
        <v>18</v>
      </c>
      <c r="AA33" s="3">
        <v>5</v>
      </c>
      <c r="AB33" s="3">
        <v>23</v>
      </c>
      <c r="AC33" s="15"/>
      <c r="AH33" s="15"/>
      <c r="AM33" s="15"/>
      <c r="AR33" s="15"/>
      <c r="AW33" s="15"/>
      <c r="BB33" s="15"/>
      <c r="BH33" s="3">
        <v>28</v>
      </c>
      <c r="BI33" s="3">
        <v>3</v>
      </c>
      <c r="BK33" s="3">
        <f t="shared" si="17"/>
        <v>0</v>
      </c>
      <c r="BL33" s="3">
        <f t="shared" si="19"/>
        <v>1</v>
      </c>
      <c r="BM33" s="3">
        <f t="shared" si="20"/>
        <v>0</v>
      </c>
      <c r="BN33" s="3">
        <f t="shared" si="21"/>
        <v>0</v>
      </c>
      <c r="BO33" s="3">
        <f t="shared" si="22"/>
        <v>0</v>
      </c>
      <c r="BP33" s="3">
        <f t="shared" si="23"/>
        <v>0</v>
      </c>
      <c r="BQ33" s="3">
        <f t="shared" si="24"/>
        <v>0</v>
      </c>
      <c r="BR33" s="3">
        <f t="shared" si="25"/>
        <v>0</v>
      </c>
      <c r="BS33" s="3">
        <f t="shared" si="26"/>
        <v>1</v>
      </c>
    </row>
    <row r="34" spans="1:71" x14ac:dyDescent="0.25">
      <c r="A34" s="5">
        <f t="shared" si="18"/>
        <v>29</v>
      </c>
      <c r="B34" t="s">
        <v>193</v>
      </c>
      <c r="C34" t="s">
        <v>157</v>
      </c>
      <c r="D34" t="s">
        <v>22</v>
      </c>
      <c r="E34" s="5">
        <f t="shared" si="27"/>
        <v>19</v>
      </c>
      <c r="F34" s="5">
        <f t="shared" si="0"/>
        <v>1</v>
      </c>
      <c r="G34" s="15"/>
      <c r="H34" s="18">
        <f t="shared" si="1"/>
        <v>17</v>
      </c>
      <c r="I34" s="18" t="str">
        <f t="shared" si="2"/>
        <v/>
      </c>
      <c r="J34" s="18" t="str">
        <f t="shared" si="3"/>
        <v/>
      </c>
      <c r="K34" s="18" t="str">
        <f t="shared" si="4"/>
        <v/>
      </c>
      <c r="L34" s="18" t="str">
        <f t="shared" si="5"/>
        <v/>
      </c>
      <c r="M34" s="18" t="str">
        <f t="shared" si="6"/>
        <v/>
      </c>
      <c r="N34" s="18" t="str">
        <f t="shared" si="7"/>
        <v/>
      </c>
      <c r="O34" s="15"/>
      <c r="P34" s="5">
        <f t="shared" si="8"/>
        <v>19</v>
      </c>
      <c r="Q34" s="18" t="str">
        <f t="shared" si="9"/>
        <v/>
      </c>
      <c r="R34" s="18" t="str">
        <f t="shared" si="10"/>
        <v/>
      </c>
      <c r="S34" s="18" t="str">
        <f t="shared" si="11"/>
        <v/>
      </c>
      <c r="T34" s="18" t="str">
        <f t="shared" si="12"/>
        <v/>
      </c>
      <c r="U34" s="18" t="str">
        <f t="shared" si="13"/>
        <v/>
      </c>
      <c r="V34" s="18" t="str">
        <f t="shared" si="14"/>
        <v/>
      </c>
      <c r="W34" s="18" t="str">
        <f t="shared" si="15"/>
        <v/>
      </c>
      <c r="X34" s="15"/>
      <c r="Y34" s="3">
        <v>17</v>
      </c>
      <c r="Z34" s="3">
        <v>14</v>
      </c>
      <c r="AA34" s="3">
        <v>5</v>
      </c>
      <c r="AB34" s="3">
        <v>19</v>
      </c>
      <c r="AC34" s="15"/>
      <c r="AH34" s="15"/>
      <c r="AM34" s="15"/>
      <c r="AR34" s="15"/>
      <c r="AW34" s="15"/>
      <c r="BB34" s="15"/>
      <c r="BH34" s="3">
        <v>29</v>
      </c>
      <c r="BI34" s="3">
        <v>2</v>
      </c>
      <c r="BK34" s="3">
        <f t="shared" si="17"/>
        <v>0</v>
      </c>
      <c r="BL34" s="3">
        <f t="shared" si="19"/>
        <v>1</v>
      </c>
      <c r="BM34" s="3">
        <f t="shared" si="20"/>
        <v>0</v>
      </c>
      <c r="BN34" s="3">
        <f t="shared" si="21"/>
        <v>0</v>
      </c>
      <c r="BO34" s="3">
        <f t="shared" si="22"/>
        <v>0</v>
      </c>
      <c r="BP34" s="3">
        <f t="shared" si="23"/>
        <v>0</v>
      </c>
      <c r="BQ34" s="3">
        <f t="shared" si="24"/>
        <v>0</v>
      </c>
      <c r="BR34" s="3">
        <f t="shared" si="25"/>
        <v>0</v>
      </c>
      <c r="BS34" s="3">
        <f t="shared" si="26"/>
        <v>1</v>
      </c>
    </row>
    <row r="35" spans="1:71" x14ac:dyDescent="0.25">
      <c r="A35" s="5">
        <f t="shared" si="18"/>
        <v>30</v>
      </c>
      <c r="B35" t="s">
        <v>198</v>
      </c>
      <c r="C35" t="s">
        <v>161</v>
      </c>
      <c r="D35" t="s">
        <v>246</v>
      </c>
      <c r="E35" s="5">
        <f t="shared" si="27"/>
        <v>5</v>
      </c>
      <c r="F35" s="5">
        <f t="shared" si="0"/>
        <v>1</v>
      </c>
      <c r="G35" s="15"/>
      <c r="H35" s="18" t="str">
        <f t="shared" si="1"/>
        <v>DSQ</v>
      </c>
      <c r="I35" s="18" t="str">
        <f t="shared" si="2"/>
        <v/>
      </c>
      <c r="J35" s="18" t="str">
        <f t="shared" si="3"/>
        <v/>
      </c>
      <c r="K35" s="18" t="str">
        <f t="shared" si="4"/>
        <v/>
      </c>
      <c r="L35" s="18" t="str">
        <f t="shared" si="5"/>
        <v/>
      </c>
      <c r="M35" s="18" t="str">
        <f t="shared" si="6"/>
        <v/>
      </c>
      <c r="N35" s="18" t="str">
        <f t="shared" si="7"/>
        <v/>
      </c>
      <c r="O35" s="15"/>
      <c r="P35" s="5">
        <f t="shared" si="8"/>
        <v>5</v>
      </c>
      <c r="Q35" s="18" t="str">
        <f t="shared" si="9"/>
        <v/>
      </c>
      <c r="R35" s="18" t="str">
        <f t="shared" si="10"/>
        <v/>
      </c>
      <c r="S35" s="18" t="str">
        <f t="shared" si="11"/>
        <v/>
      </c>
      <c r="T35" s="18" t="str">
        <f t="shared" si="12"/>
        <v/>
      </c>
      <c r="U35" s="18" t="str">
        <f t="shared" si="13"/>
        <v/>
      </c>
      <c r="V35" s="18" t="str">
        <f t="shared" si="14"/>
        <v/>
      </c>
      <c r="W35" s="18" t="str">
        <f t="shared" si="15"/>
        <v/>
      </c>
      <c r="X35" s="15"/>
      <c r="Y35" s="3" t="s">
        <v>56</v>
      </c>
      <c r="Z35" s="3">
        <v>0</v>
      </c>
      <c r="AA35" s="3">
        <v>5</v>
      </c>
      <c r="AB35" s="3">
        <v>5</v>
      </c>
      <c r="AC35" s="15"/>
      <c r="AH35" s="15"/>
      <c r="AM35" s="15"/>
      <c r="AR35" s="15"/>
      <c r="AW35" s="15"/>
      <c r="BB35" s="15"/>
      <c r="BH35" s="3">
        <v>30</v>
      </c>
      <c r="BI35" s="3">
        <v>1</v>
      </c>
      <c r="BK35" s="3">
        <f t="shared" si="17"/>
        <v>0</v>
      </c>
      <c r="BL35" s="3">
        <f t="shared" si="19"/>
        <v>1</v>
      </c>
      <c r="BM35" s="3">
        <f t="shared" si="20"/>
        <v>0</v>
      </c>
      <c r="BN35" s="3">
        <f t="shared" si="21"/>
        <v>0</v>
      </c>
      <c r="BO35" s="3">
        <f t="shared" si="22"/>
        <v>0</v>
      </c>
      <c r="BP35" s="3">
        <f t="shared" si="23"/>
        <v>0</v>
      </c>
      <c r="BQ35" s="3">
        <f t="shared" si="24"/>
        <v>0</v>
      </c>
      <c r="BR35" s="3">
        <f t="shared" si="25"/>
        <v>0</v>
      </c>
      <c r="BS35" s="3">
        <f t="shared" si="26"/>
        <v>1</v>
      </c>
    </row>
    <row r="36" spans="1:71" x14ac:dyDescent="0.25">
      <c r="A36" s="5">
        <f t="shared" si="18"/>
        <v>30</v>
      </c>
      <c r="B36" t="s">
        <v>199</v>
      </c>
      <c r="C36" t="s">
        <v>167</v>
      </c>
      <c r="D36" t="s">
        <v>55</v>
      </c>
      <c r="E36" s="5">
        <f t="shared" si="27"/>
        <v>5</v>
      </c>
      <c r="F36" s="5">
        <f t="shared" si="0"/>
        <v>1</v>
      </c>
      <c r="G36" s="15"/>
      <c r="H36" s="18" t="str">
        <f t="shared" si="1"/>
        <v>DSQ</v>
      </c>
      <c r="I36" s="18" t="str">
        <f t="shared" si="2"/>
        <v/>
      </c>
      <c r="J36" s="18" t="str">
        <f t="shared" si="3"/>
        <v/>
      </c>
      <c r="K36" s="18" t="str">
        <f t="shared" si="4"/>
        <v/>
      </c>
      <c r="L36" s="18" t="str">
        <f t="shared" si="5"/>
        <v/>
      </c>
      <c r="M36" s="18" t="str">
        <f t="shared" si="6"/>
        <v/>
      </c>
      <c r="N36" s="18" t="str">
        <f t="shared" si="7"/>
        <v/>
      </c>
      <c r="O36" s="15"/>
      <c r="P36" s="5">
        <f t="shared" si="8"/>
        <v>5</v>
      </c>
      <c r="Q36" s="18" t="str">
        <f t="shared" si="9"/>
        <v/>
      </c>
      <c r="R36" s="18" t="str">
        <f t="shared" si="10"/>
        <v/>
      </c>
      <c r="S36" s="18" t="str">
        <f t="shared" si="11"/>
        <v/>
      </c>
      <c r="T36" s="18" t="str">
        <f t="shared" si="12"/>
        <v/>
      </c>
      <c r="U36" s="18" t="str">
        <f t="shared" si="13"/>
        <v/>
      </c>
      <c r="V36" s="18" t="str">
        <f t="shared" si="14"/>
        <v/>
      </c>
      <c r="W36" s="18" t="str">
        <f t="shared" si="15"/>
        <v/>
      </c>
      <c r="X36" s="15"/>
      <c r="Y36" s="3" t="s">
        <v>56</v>
      </c>
      <c r="Z36" s="3">
        <v>0</v>
      </c>
      <c r="AA36" s="3">
        <v>5</v>
      </c>
      <c r="AB36" s="3">
        <v>5</v>
      </c>
      <c r="AC36" s="15"/>
      <c r="AH36" s="15"/>
      <c r="AM36" s="15"/>
      <c r="AR36" s="15"/>
      <c r="AW36" s="15"/>
      <c r="BB36" s="15"/>
      <c r="BH36" s="3">
        <v>31</v>
      </c>
      <c r="BK36" s="3">
        <f t="shared" si="17"/>
        <v>0</v>
      </c>
      <c r="BL36" s="3">
        <f t="shared" si="19"/>
        <v>1</v>
      </c>
      <c r="BM36" s="3">
        <f t="shared" si="20"/>
        <v>0</v>
      </c>
      <c r="BN36" s="3">
        <f t="shared" si="21"/>
        <v>0</v>
      </c>
      <c r="BO36" s="3">
        <f t="shared" si="22"/>
        <v>0</v>
      </c>
      <c r="BP36" s="3">
        <f t="shared" si="23"/>
        <v>0</v>
      </c>
      <c r="BQ36" s="3">
        <f t="shared" si="24"/>
        <v>0</v>
      </c>
      <c r="BR36" s="3">
        <f t="shared" si="25"/>
        <v>0</v>
      </c>
      <c r="BS36" s="3">
        <f t="shared" si="26"/>
        <v>1</v>
      </c>
    </row>
    <row r="37" spans="1:71" x14ac:dyDescent="0.25">
      <c r="A37" s="5">
        <f t="shared" si="18"/>
        <v>30</v>
      </c>
      <c r="B37" t="s">
        <v>200</v>
      </c>
      <c r="C37" t="s">
        <v>166</v>
      </c>
      <c r="D37" t="s">
        <v>22</v>
      </c>
      <c r="E37" s="5">
        <f t="shared" si="27"/>
        <v>5</v>
      </c>
      <c r="F37" s="5">
        <f t="shared" si="0"/>
        <v>1</v>
      </c>
      <c r="G37" s="15"/>
      <c r="H37" s="18" t="str">
        <f t="shared" si="1"/>
        <v>DSQ</v>
      </c>
      <c r="I37" s="18" t="str">
        <f t="shared" si="2"/>
        <v/>
      </c>
      <c r="J37" s="18" t="str">
        <f t="shared" si="3"/>
        <v/>
      </c>
      <c r="K37" s="18" t="str">
        <f t="shared" si="4"/>
        <v/>
      </c>
      <c r="L37" s="18" t="str">
        <f t="shared" si="5"/>
        <v/>
      </c>
      <c r="M37" s="18" t="str">
        <f t="shared" si="6"/>
        <v/>
      </c>
      <c r="N37" s="18" t="str">
        <f t="shared" si="7"/>
        <v/>
      </c>
      <c r="O37" s="15"/>
      <c r="P37" s="5">
        <f t="shared" si="8"/>
        <v>5</v>
      </c>
      <c r="Q37" s="18" t="str">
        <f t="shared" si="9"/>
        <v/>
      </c>
      <c r="R37" s="18" t="str">
        <f t="shared" si="10"/>
        <v/>
      </c>
      <c r="S37" s="18" t="str">
        <f t="shared" si="11"/>
        <v/>
      </c>
      <c r="T37" s="18" t="str">
        <f t="shared" si="12"/>
        <v/>
      </c>
      <c r="U37" s="18" t="str">
        <f t="shared" si="13"/>
        <v/>
      </c>
      <c r="V37" s="18" t="str">
        <f t="shared" si="14"/>
        <v/>
      </c>
      <c r="W37" s="18" t="str">
        <f t="shared" si="15"/>
        <v/>
      </c>
      <c r="X37" s="15"/>
      <c r="Y37" s="3" t="s">
        <v>56</v>
      </c>
      <c r="Z37" s="3">
        <v>0</v>
      </c>
      <c r="AA37" s="3">
        <v>5</v>
      </c>
      <c r="AB37" s="3">
        <v>5</v>
      </c>
      <c r="AC37" s="15"/>
      <c r="AH37" s="15"/>
      <c r="AM37" s="15"/>
      <c r="AR37" s="15"/>
      <c r="AW37" s="15"/>
      <c r="BB37" s="15"/>
      <c r="BH37" s="3">
        <v>32</v>
      </c>
      <c r="BK37" s="3">
        <f t="shared" si="17"/>
        <v>0</v>
      </c>
      <c r="BL37" s="3">
        <f t="shared" si="19"/>
        <v>1</v>
      </c>
      <c r="BM37" s="3">
        <f t="shared" si="20"/>
        <v>0</v>
      </c>
      <c r="BN37" s="3">
        <f t="shared" si="21"/>
        <v>0</v>
      </c>
      <c r="BO37" s="3">
        <f t="shared" si="22"/>
        <v>0</v>
      </c>
      <c r="BP37" s="3">
        <f t="shared" si="23"/>
        <v>0</v>
      </c>
      <c r="BQ37" s="3">
        <f t="shared" si="24"/>
        <v>0</v>
      </c>
      <c r="BR37" s="3">
        <f t="shared" si="25"/>
        <v>0</v>
      </c>
      <c r="BS37" s="3">
        <f t="shared" si="26"/>
        <v>1</v>
      </c>
    </row>
    <row r="38" spans="1:71" x14ac:dyDescent="0.25">
      <c r="A38" s="5">
        <f t="shared" si="18"/>
        <v>30</v>
      </c>
      <c r="B38" t="s">
        <v>342</v>
      </c>
      <c r="C38" t="s">
        <v>343</v>
      </c>
      <c r="D38" t="s">
        <v>11</v>
      </c>
      <c r="E38" s="5">
        <f t="shared" si="27"/>
        <v>5</v>
      </c>
      <c r="F38" s="5">
        <f t="shared" si="0"/>
        <v>1</v>
      </c>
      <c r="G38" s="15"/>
      <c r="H38" s="18" t="str">
        <f t="shared" si="1"/>
        <v/>
      </c>
      <c r="I38" s="18" t="str">
        <f t="shared" si="2"/>
        <v/>
      </c>
      <c r="J38" s="18" t="str">
        <f t="shared" si="3"/>
        <v/>
      </c>
      <c r="K38" s="18" t="str">
        <f t="shared" si="4"/>
        <v>DNF</v>
      </c>
      <c r="L38" s="18" t="str">
        <f t="shared" si="5"/>
        <v/>
      </c>
      <c r="M38" s="18" t="str">
        <f t="shared" si="6"/>
        <v/>
      </c>
      <c r="N38" s="18" t="str">
        <f t="shared" si="7"/>
        <v/>
      </c>
      <c r="O38" s="15"/>
      <c r="P38" s="5">
        <f t="shared" si="8"/>
        <v>5</v>
      </c>
      <c r="Q38" s="18" t="str">
        <f t="shared" si="9"/>
        <v/>
      </c>
      <c r="R38" s="18" t="str">
        <f t="shared" si="10"/>
        <v/>
      </c>
      <c r="S38" s="18" t="str">
        <f t="shared" si="11"/>
        <v/>
      </c>
      <c r="T38" s="18" t="str">
        <f t="shared" si="12"/>
        <v/>
      </c>
      <c r="U38" s="18" t="str">
        <f t="shared" si="13"/>
        <v/>
      </c>
      <c r="V38" s="18" t="str">
        <f t="shared" si="14"/>
        <v/>
      </c>
      <c r="W38" s="18" t="str">
        <f t="shared" si="15"/>
        <v/>
      </c>
      <c r="X38" s="15"/>
      <c r="AC38" s="15"/>
      <c r="AH38" s="15"/>
      <c r="AM38" s="15"/>
      <c r="AN38" s="3" t="s">
        <v>126</v>
      </c>
      <c r="AO38" s="3">
        <v>0</v>
      </c>
      <c r="AP38" s="3">
        <v>5</v>
      </c>
      <c r="AQ38" s="3">
        <v>5</v>
      </c>
      <c r="AR38" s="15"/>
      <c r="AW38" s="15"/>
      <c r="BB38" s="15"/>
      <c r="BH38" s="3">
        <v>33</v>
      </c>
      <c r="BK38" s="3">
        <f t="shared" si="17"/>
        <v>0</v>
      </c>
      <c r="BL38" s="3">
        <f t="shared" si="19"/>
        <v>1</v>
      </c>
      <c r="BM38" s="3">
        <f t="shared" si="20"/>
        <v>0</v>
      </c>
      <c r="BN38" s="3">
        <f t="shared" si="21"/>
        <v>0</v>
      </c>
      <c r="BO38" s="3">
        <f t="shared" si="22"/>
        <v>0</v>
      </c>
      <c r="BP38" s="3">
        <f t="shared" si="23"/>
        <v>0</v>
      </c>
      <c r="BQ38" s="3">
        <f t="shared" si="24"/>
        <v>0</v>
      </c>
      <c r="BR38" s="3">
        <f t="shared" si="25"/>
        <v>0</v>
      </c>
      <c r="BS38" s="3">
        <f t="shared" si="26"/>
        <v>1</v>
      </c>
    </row>
    <row r="39" spans="1:71" x14ac:dyDescent="0.25">
      <c r="A39" s="5">
        <f t="shared" si="18"/>
        <v>30</v>
      </c>
      <c r="B39" t="s">
        <v>437</v>
      </c>
      <c r="C39" t="s">
        <v>371</v>
      </c>
      <c r="D39" t="s">
        <v>438</v>
      </c>
      <c r="E39" s="5">
        <f t="shared" si="27"/>
        <v>5</v>
      </c>
      <c r="F39" s="5">
        <f t="shared" si="0"/>
        <v>1</v>
      </c>
      <c r="G39" s="15"/>
      <c r="H39" s="18" t="str">
        <f t="shared" si="1"/>
        <v/>
      </c>
      <c r="I39" s="18" t="str">
        <f t="shared" si="2"/>
        <v/>
      </c>
      <c r="J39" s="18" t="str">
        <f t="shared" si="3"/>
        <v/>
      </c>
      <c r="K39" s="18" t="str">
        <f t="shared" si="4"/>
        <v/>
      </c>
      <c r="L39" s="18" t="str">
        <f t="shared" si="5"/>
        <v/>
      </c>
      <c r="M39" s="18" t="str">
        <f t="shared" si="6"/>
        <v/>
      </c>
      <c r="N39" s="18" t="str">
        <f t="shared" si="7"/>
        <v>DNF</v>
      </c>
      <c r="O39" s="15"/>
      <c r="P39" s="5">
        <f t="shared" si="8"/>
        <v>5</v>
      </c>
      <c r="Q39" s="18" t="str">
        <f t="shared" si="9"/>
        <v/>
      </c>
      <c r="R39" s="18" t="str">
        <f t="shared" si="10"/>
        <v/>
      </c>
      <c r="S39" s="18" t="str">
        <f t="shared" si="11"/>
        <v/>
      </c>
      <c r="T39" s="18" t="str">
        <f t="shared" si="12"/>
        <v/>
      </c>
      <c r="U39" s="18" t="str">
        <f t="shared" si="13"/>
        <v/>
      </c>
      <c r="V39" s="18" t="str">
        <f t="shared" si="14"/>
        <v/>
      </c>
      <c r="W39" s="18" t="str">
        <f t="shared" si="15"/>
        <v/>
      </c>
      <c r="X39" s="15"/>
      <c r="AC39" s="15"/>
      <c r="AH39" s="15"/>
      <c r="AM39" s="15"/>
      <c r="AR39" s="15"/>
      <c r="AW39" s="15"/>
      <c r="BB39" s="15"/>
      <c r="BC39" s="3" t="s">
        <v>126</v>
      </c>
      <c r="BD39" s="3">
        <v>0</v>
      </c>
      <c r="BE39" s="3">
        <f>5</f>
        <v>5</v>
      </c>
      <c r="BF39" s="3">
        <f>BD39+BE39</f>
        <v>5</v>
      </c>
      <c r="BH39" s="3">
        <v>34</v>
      </c>
      <c r="BK39" s="3">
        <f t="shared" si="17"/>
        <v>0</v>
      </c>
      <c r="BL39" s="3">
        <f t="shared" si="19"/>
        <v>1</v>
      </c>
      <c r="BM39" s="3">
        <f t="shared" si="20"/>
        <v>0</v>
      </c>
      <c r="BN39" s="3">
        <f t="shared" si="21"/>
        <v>0</v>
      </c>
      <c r="BO39" s="3">
        <f t="shared" si="22"/>
        <v>0</v>
      </c>
      <c r="BP39" s="3">
        <f t="shared" si="23"/>
        <v>0</v>
      </c>
      <c r="BQ39" s="3">
        <f t="shared" si="24"/>
        <v>0</v>
      </c>
      <c r="BR39" s="3">
        <f t="shared" si="25"/>
        <v>0</v>
      </c>
      <c r="BS39" s="3">
        <f t="shared" si="26"/>
        <v>1</v>
      </c>
    </row>
    <row r="40" spans="1:71" x14ac:dyDescent="0.25">
      <c r="A40" s="5">
        <f t="shared" si="18"/>
        <v>35</v>
      </c>
      <c r="E40" s="5">
        <f t="shared" si="27"/>
        <v>0</v>
      </c>
      <c r="F40" s="5">
        <f t="shared" si="0"/>
        <v>0</v>
      </c>
      <c r="G40" s="15"/>
      <c r="H40" s="18" t="str">
        <f t="shared" si="1"/>
        <v/>
      </c>
      <c r="I40" s="18" t="str">
        <f t="shared" si="2"/>
        <v/>
      </c>
      <c r="J40" s="18" t="str">
        <f t="shared" si="3"/>
        <v/>
      </c>
      <c r="K40" s="18" t="str">
        <f t="shared" si="4"/>
        <v/>
      </c>
      <c r="L40" s="18" t="str">
        <f t="shared" si="5"/>
        <v/>
      </c>
      <c r="M40" s="18" t="str">
        <f t="shared" si="6"/>
        <v/>
      </c>
      <c r="N40" s="18" t="str">
        <f t="shared" si="7"/>
        <v/>
      </c>
      <c r="O40" s="15"/>
      <c r="P40" s="5">
        <f t="shared" si="8"/>
        <v>0</v>
      </c>
      <c r="Q40" s="18" t="str">
        <f t="shared" si="9"/>
        <v/>
      </c>
      <c r="R40" s="18" t="str">
        <f t="shared" si="10"/>
        <v/>
      </c>
      <c r="S40" s="18" t="str">
        <f t="shared" si="11"/>
        <v/>
      </c>
      <c r="T40" s="18" t="str">
        <f t="shared" si="12"/>
        <v/>
      </c>
      <c r="U40" s="18" t="str">
        <f t="shared" si="13"/>
        <v/>
      </c>
      <c r="V40" s="18" t="str">
        <f t="shared" si="14"/>
        <v/>
      </c>
      <c r="W40" s="18" t="str">
        <f t="shared" si="15"/>
        <v/>
      </c>
      <c r="X40" s="15"/>
      <c r="AC40" s="15"/>
      <c r="AH40" s="15"/>
      <c r="AM40" s="15"/>
      <c r="AR40" s="15"/>
      <c r="AW40" s="15"/>
      <c r="BB40" s="15"/>
      <c r="BH40" s="3">
        <v>35</v>
      </c>
      <c r="BK40" s="3">
        <f t="shared" si="17"/>
        <v>0</v>
      </c>
      <c r="BL40" s="3">
        <f t="shared" si="19"/>
        <v>0</v>
      </c>
      <c r="BM40" s="3">
        <f t="shared" si="20"/>
        <v>0</v>
      </c>
      <c r="BN40" s="3">
        <f t="shared" si="21"/>
        <v>0</v>
      </c>
      <c r="BO40" s="3">
        <f t="shared" si="22"/>
        <v>0</v>
      </c>
      <c r="BP40" s="3">
        <f t="shared" si="23"/>
        <v>0</v>
      </c>
      <c r="BQ40" s="3">
        <f t="shared" si="24"/>
        <v>0</v>
      </c>
      <c r="BR40" s="3">
        <f t="shared" si="25"/>
        <v>0</v>
      </c>
      <c r="BS40" s="3">
        <f t="shared" si="26"/>
        <v>0</v>
      </c>
    </row>
    <row r="41" spans="1:71" x14ac:dyDescent="0.25">
      <c r="A41" s="5">
        <f t="shared" si="18"/>
        <v>35</v>
      </c>
      <c r="E41" s="5">
        <f t="shared" ref="E41:E45" si="28">P41</f>
        <v>0</v>
      </c>
      <c r="F41" s="5">
        <f t="shared" ref="F41:F45" si="29">COUNT(AA41,AF41,AK41,AP41,AU41,AZ41,BE41)</f>
        <v>0</v>
      </c>
      <c r="G41" s="15"/>
      <c r="H41" s="18" t="str">
        <f t="shared" ref="H41:H45" si="30">IF(Y41="","",Y41)</f>
        <v/>
      </c>
      <c r="I41" s="18" t="str">
        <f t="shared" ref="I41:I45" si="31">IF(AD41="","",AD41)</f>
        <v/>
      </c>
      <c r="J41" s="18" t="str">
        <f t="shared" ref="J41:J45" si="32">IF(AI41="","",AI41)</f>
        <v/>
      </c>
      <c r="K41" s="18" t="str">
        <f t="shared" ref="K41:K45" si="33">IF(AN41="","",AN41)</f>
        <v/>
      </c>
      <c r="L41" s="18" t="str">
        <f t="shared" ref="L41:L45" si="34">IF(AS41="","",AS41)</f>
        <v/>
      </c>
      <c r="M41" s="18" t="str">
        <f t="shared" ref="M41:M45" si="35">IF(AX41="","",AX41)</f>
        <v/>
      </c>
      <c r="N41" s="18" t="str">
        <f t="shared" ref="N41:N45" si="36">IF(BC41="","",BC41)</f>
        <v/>
      </c>
      <c r="O41" s="15"/>
      <c r="P41" s="5">
        <f t="shared" ref="P41:P45" si="37">AB41+AG41+AL41+AQ41+AV41+BA41+BF41</f>
        <v>0</v>
      </c>
      <c r="Q41" s="18" t="str">
        <f t="shared" ref="Q41:Q45" si="38">IF($F41&gt;=5,IF(Z41="","",Z41),"")</f>
        <v/>
      </c>
      <c r="R41" s="18" t="str">
        <f t="shared" ref="R41:R45" si="39">IF($F41&gt;=5,IF(AE41="","",AE41),"")</f>
        <v/>
      </c>
      <c r="S41" s="18" t="str">
        <f t="shared" ref="S41:S45" si="40">IF($F41&gt;=5,IF(AJ41="","",AJ41),"")</f>
        <v/>
      </c>
      <c r="T41" s="18" t="str">
        <f t="shared" ref="T41:T45" si="41">IF($F41&gt;=5,IF(AO41="","",AO41),"")</f>
        <v/>
      </c>
      <c r="U41" s="18" t="str">
        <f t="shared" ref="U41:U45" si="42">IF($F41&gt;=5,IF(AT41="","",AT41),"")</f>
        <v/>
      </c>
      <c r="V41" s="18" t="str">
        <f t="shared" ref="V41:V45" si="43">IF($F41&gt;=5,IF(AY41="","",AY41),"")</f>
        <v/>
      </c>
      <c r="W41" s="18" t="str">
        <f t="shared" ref="W41:W45" si="44">IF($F41&gt;=5,IF(BD41="","",BD41),"")</f>
        <v/>
      </c>
      <c r="X41" s="15"/>
      <c r="AC41" s="15"/>
      <c r="AH41" s="15"/>
      <c r="AM41" s="15"/>
      <c r="AR41" s="15"/>
      <c r="AW41" s="15"/>
      <c r="BB41" s="15"/>
      <c r="BH41" s="3">
        <v>36</v>
      </c>
      <c r="BK41" s="3">
        <f t="shared" si="17"/>
        <v>0</v>
      </c>
      <c r="BL41" s="3">
        <f t="shared" si="19"/>
        <v>0</v>
      </c>
      <c r="BM41" s="3">
        <f t="shared" si="20"/>
        <v>0</v>
      </c>
      <c r="BN41" s="3">
        <f t="shared" si="21"/>
        <v>0</v>
      </c>
      <c r="BO41" s="3">
        <f t="shared" si="22"/>
        <v>0</v>
      </c>
      <c r="BP41" s="3">
        <f t="shared" si="23"/>
        <v>0</v>
      </c>
      <c r="BQ41" s="3">
        <f t="shared" si="24"/>
        <v>0</v>
      </c>
      <c r="BR41" s="3">
        <f t="shared" si="25"/>
        <v>0</v>
      </c>
      <c r="BS41" s="3">
        <f t="shared" si="26"/>
        <v>0</v>
      </c>
    </row>
    <row r="42" spans="1:71" x14ac:dyDescent="0.25">
      <c r="A42" s="5">
        <f t="shared" si="18"/>
        <v>35</v>
      </c>
      <c r="E42" s="5">
        <f t="shared" si="28"/>
        <v>0</v>
      </c>
      <c r="F42" s="5">
        <f t="shared" si="29"/>
        <v>0</v>
      </c>
      <c r="G42" s="15"/>
      <c r="H42" s="18" t="str">
        <f t="shared" si="30"/>
        <v/>
      </c>
      <c r="I42" s="18" t="str">
        <f t="shared" si="31"/>
        <v/>
      </c>
      <c r="J42" s="18" t="str">
        <f t="shared" si="32"/>
        <v/>
      </c>
      <c r="K42" s="18" t="str">
        <f t="shared" si="33"/>
        <v/>
      </c>
      <c r="L42" s="18" t="str">
        <f t="shared" si="34"/>
        <v/>
      </c>
      <c r="M42" s="18" t="str">
        <f t="shared" si="35"/>
        <v/>
      </c>
      <c r="N42" s="18" t="str">
        <f t="shared" si="36"/>
        <v/>
      </c>
      <c r="O42" s="15"/>
      <c r="P42" s="5">
        <f t="shared" si="37"/>
        <v>0</v>
      </c>
      <c r="Q42" s="18" t="str">
        <f t="shared" si="38"/>
        <v/>
      </c>
      <c r="R42" s="18" t="str">
        <f t="shared" si="39"/>
        <v/>
      </c>
      <c r="S42" s="18" t="str">
        <f t="shared" si="40"/>
        <v/>
      </c>
      <c r="T42" s="18" t="str">
        <f t="shared" si="41"/>
        <v/>
      </c>
      <c r="U42" s="18" t="str">
        <f t="shared" si="42"/>
        <v/>
      </c>
      <c r="V42" s="18" t="str">
        <f t="shared" si="43"/>
        <v/>
      </c>
      <c r="W42" s="18" t="str">
        <f t="shared" si="44"/>
        <v/>
      </c>
      <c r="X42" s="15"/>
      <c r="AC42" s="15"/>
      <c r="AH42" s="15"/>
      <c r="AM42" s="15"/>
      <c r="AR42" s="15"/>
      <c r="AW42" s="15"/>
      <c r="BB42" s="15"/>
      <c r="BH42" s="3">
        <v>37</v>
      </c>
      <c r="BK42" s="3">
        <f t="shared" si="17"/>
        <v>0</v>
      </c>
      <c r="BL42" s="3">
        <f t="shared" si="19"/>
        <v>0</v>
      </c>
      <c r="BM42" s="3">
        <f t="shared" si="20"/>
        <v>0</v>
      </c>
      <c r="BN42" s="3">
        <f t="shared" si="21"/>
        <v>0</v>
      </c>
      <c r="BO42" s="3">
        <f t="shared" si="22"/>
        <v>0</v>
      </c>
      <c r="BP42" s="3">
        <f t="shared" si="23"/>
        <v>0</v>
      </c>
      <c r="BQ42" s="3">
        <f t="shared" si="24"/>
        <v>0</v>
      </c>
      <c r="BR42" s="3">
        <f t="shared" si="25"/>
        <v>0</v>
      </c>
      <c r="BS42" s="3">
        <f t="shared" si="26"/>
        <v>0</v>
      </c>
    </row>
    <row r="43" spans="1:71" x14ac:dyDescent="0.25">
      <c r="A43" s="5">
        <f t="shared" si="18"/>
        <v>35</v>
      </c>
      <c r="E43" s="5">
        <f t="shared" si="28"/>
        <v>0</v>
      </c>
      <c r="F43" s="5">
        <f t="shared" si="29"/>
        <v>0</v>
      </c>
      <c r="G43" s="15"/>
      <c r="H43" s="18" t="str">
        <f t="shared" si="30"/>
        <v/>
      </c>
      <c r="I43" s="18" t="str">
        <f t="shared" si="31"/>
        <v/>
      </c>
      <c r="J43" s="18" t="str">
        <f t="shared" si="32"/>
        <v/>
      </c>
      <c r="K43" s="18" t="str">
        <f t="shared" si="33"/>
        <v/>
      </c>
      <c r="L43" s="18" t="str">
        <f t="shared" si="34"/>
        <v/>
      </c>
      <c r="M43" s="18" t="str">
        <f t="shared" si="35"/>
        <v/>
      </c>
      <c r="N43" s="18" t="str">
        <f t="shared" si="36"/>
        <v/>
      </c>
      <c r="O43" s="15"/>
      <c r="P43" s="5">
        <f t="shared" si="37"/>
        <v>0</v>
      </c>
      <c r="Q43" s="18" t="str">
        <f t="shared" si="38"/>
        <v/>
      </c>
      <c r="R43" s="18" t="str">
        <f t="shared" si="39"/>
        <v/>
      </c>
      <c r="S43" s="18" t="str">
        <f t="shared" si="40"/>
        <v/>
      </c>
      <c r="T43" s="18" t="str">
        <f t="shared" si="41"/>
        <v/>
      </c>
      <c r="U43" s="18" t="str">
        <f t="shared" si="42"/>
        <v/>
      </c>
      <c r="V43" s="18" t="str">
        <f t="shared" si="43"/>
        <v/>
      </c>
      <c r="W43" s="18" t="str">
        <f t="shared" si="44"/>
        <v/>
      </c>
      <c r="X43" s="15"/>
      <c r="AC43" s="15"/>
      <c r="AH43" s="15"/>
      <c r="AM43" s="15"/>
      <c r="AR43" s="15"/>
      <c r="AW43" s="15"/>
      <c r="BB43" s="15"/>
      <c r="BH43" s="3">
        <v>38</v>
      </c>
      <c r="BK43" s="3">
        <f t="shared" si="17"/>
        <v>0</v>
      </c>
      <c r="BL43" s="3">
        <f t="shared" si="19"/>
        <v>0</v>
      </c>
      <c r="BM43" s="3">
        <f t="shared" si="20"/>
        <v>0</v>
      </c>
      <c r="BN43" s="3">
        <f t="shared" si="21"/>
        <v>0</v>
      </c>
      <c r="BO43" s="3">
        <f t="shared" si="22"/>
        <v>0</v>
      </c>
      <c r="BP43" s="3">
        <f t="shared" si="23"/>
        <v>0</v>
      </c>
      <c r="BQ43" s="3">
        <f t="shared" si="24"/>
        <v>0</v>
      </c>
      <c r="BR43" s="3">
        <f t="shared" si="25"/>
        <v>0</v>
      </c>
      <c r="BS43" s="3">
        <f t="shared" si="26"/>
        <v>0</v>
      </c>
    </row>
    <row r="44" spans="1:71" x14ac:dyDescent="0.25">
      <c r="A44" s="5">
        <f t="shared" si="18"/>
        <v>35</v>
      </c>
      <c r="E44" s="5">
        <f t="shared" si="28"/>
        <v>0</v>
      </c>
      <c r="F44" s="5">
        <f t="shared" si="29"/>
        <v>0</v>
      </c>
      <c r="G44" s="15"/>
      <c r="H44" s="18" t="str">
        <f t="shared" si="30"/>
        <v/>
      </c>
      <c r="I44" s="18" t="str">
        <f t="shared" si="31"/>
        <v/>
      </c>
      <c r="J44" s="18" t="str">
        <f t="shared" si="32"/>
        <v/>
      </c>
      <c r="K44" s="18" t="str">
        <f t="shared" si="33"/>
        <v/>
      </c>
      <c r="L44" s="18" t="str">
        <f t="shared" si="34"/>
        <v/>
      </c>
      <c r="M44" s="18" t="str">
        <f t="shared" si="35"/>
        <v/>
      </c>
      <c r="N44" s="18" t="str">
        <f t="shared" si="36"/>
        <v/>
      </c>
      <c r="O44" s="15"/>
      <c r="P44" s="5">
        <f t="shared" si="37"/>
        <v>0</v>
      </c>
      <c r="Q44" s="18" t="str">
        <f t="shared" si="38"/>
        <v/>
      </c>
      <c r="R44" s="18" t="str">
        <f t="shared" si="39"/>
        <v/>
      </c>
      <c r="S44" s="18" t="str">
        <f t="shared" si="40"/>
        <v/>
      </c>
      <c r="T44" s="18" t="str">
        <f t="shared" si="41"/>
        <v/>
      </c>
      <c r="U44" s="18" t="str">
        <f t="shared" si="42"/>
        <v/>
      </c>
      <c r="V44" s="18" t="str">
        <f t="shared" si="43"/>
        <v/>
      </c>
      <c r="W44" s="18" t="str">
        <f t="shared" si="44"/>
        <v/>
      </c>
      <c r="X44" s="15"/>
      <c r="AC44" s="15"/>
      <c r="AH44" s="15"/>
      <c r="AM44" s="15"/>
      <c r="AR44" s="15"/>
      <c r="AW44" s="15"/>
      <c r="BB44" s="15"/>
      <c r="BH44" s="3">
        <v>39</v>
      </c>
      <c r="BK44" s="3">
        <f t="shared" si="17"/>
        <v>0</v>
      </c>
      <c r="BL44" s="3">
        <f t="shared" si="19"/>
        <v>0</v>
      </c>
      <c r="BM44" s="3">
        <f t="shared" si="20"/>
        <v>0</v>
      </c>
      <c r="BN44" s="3">
        <f t="shared" si="21"/>
        <v>0</v>
      </c>
      <c r="BO44" s="3">
        <f t="shared" si="22"/>
        <v>0</v>
      </c>
      <c r="BP44" s="3">
        <f t="shared" si="23"/>
        <v>0</v>
      </c>
      <c r="BQ44" s="3">
        <f t="shared" si="24"/>
        <v>0</v>
      </c>
      <c r="BR44" s="3">
        <f t="shared" si="25"/>
        <v>0</v>
      </c>
      <c r="BS44" s="3">
        <f t="shared" si="26"/>
        <v>0</v>
      </c>
    </row>
    <row r="45" spans="1:71" x14ac:dyDescent="0.25">
      <c r="A45" s="5">
        <f t="shared" si="18"/>
        <v>35</v>
      </c>
      <c r="E45" s="5">
        <f t="shared" si="28"/>
        <v>0</v>
      </c>
      <c r="F45" s="5">
        <f t="shared" si="29"/>
        <v>0</v>
      </c>
      <c r="G45" s="15"/>
      <c r="H45" s="18" t="str">
        <f t="shared" si="30"/>
        <v/>
      </c>
      <c r="I45" s="18" t="str">
        <f t="shared" si="31"/>
        <v/>
      </c>
      <c r="J45" s="18" t="str">
        <f t="shared" si="32"/>
        <v/>
      </c>
      <c r="K45" s="18" t="str">
        <f t="shared" si="33"/>
        <v/>
      </c>
      <c r="L45" s="18" t="str">
        <f t="shared" si="34"/>
        <v/>
      </c>
      <c r="M45" s="18" t="str">
        <f t="shared" si="35"/>
        <v/>
      </c>
      <c r="N45" s="18" t="str">
        <f t="shared" si="36"/>
        <v/>
      </c>
      <c r="O45" s="15"/>
      <c r="P45" s="5">
        <f t="shared" si="37"/>
        <v>0</v>
      </c>
      <c r="Q45" s="18" t="str">
        <f t="shared" si="38"/>
        <v/>
      </c>
      <c r="R45" s="18" t="str">
        <f t="shared" si="39"/>
        <v/>
      </c>
      <c r="S45" s="18" t="str">
        <f t="shared" si="40"/>
        <v/>
      </c>
      <c r="T45" s="18" t="str">
        <f t="shared" si="41"/>
        <v/>
      </c>
      <c r="U45" s="18" t="str">
        <f t="shared" si="42"/>
        <v/>
      </c>
      <c r="V45" s="18" t="str">
        <f t="shared" si="43"/>
        <v/>
      </c>
      <c r="W45" s="18" t="str">
        <f t="shared" si="44"/>
        <v/>
      </c>
      <c r="X45" s="15"/>
      <c r="AC45" s="15"/>
      <c r="AH45" s="15"/>
      <c r="AM45" s="15"/>
      <c r="AR45" s="15"/>
      <c r="AW45" s="15"/>
      <c r="BB45" s="15"/>
      <c r="BH45" s="3">
        <v>40</v>
      </c>
      <c r="BK45" s="3">
        <f t="shared" si="17"/>
        <v>0</v>
      </c>
      <c r="BL45" s="3">
        <f t="shared" si="19"/>
        <v>0</v>
      </c>
      <c r="BM45" s="3">
        <f t="shared" si="20"/>
        <v>0</v>
      </c>
      <c r="BN45" s="3">
        <f t="shared" si="21"/>
        <v>0</v>
      </c>
      <c r="BO45" s="3">
        <f t="shared" si="22"/>
        <v>0</v>
      </c>
      <c r="BP45" s="3">
        <f t="shared" si="23"/>
        <v>0</v>
      </c>
      <c r="BQ45" s="3">
        <f t="shared" si="24"/>
        <v>0</v>
      </c>
      <c r="BR45" s="3">
        <f t="shared" si="25"/>
        <v>0</v>
      </c>
      <c r="BS45" s="3">
        <f t="shared" si="26"/>
        <v>0</v>
      </c>
    </row>
    <row r="46" spans="1:71" x14ac:dyDescent="0.25">
      <c r="A46" s="3"/>
      <c r="N46" s="18"/>
      <c r="Q46" s="18"/>
      <c r="R46" s="18"/>
      <c r="S46" s="18"/>
      <c r="T46" s="18"/>
      <c r="U46" s="18"/>
      <c r="V46" s="18"/>
      <c r="W46" s="18"/>
    </row>
    <row r="47" spans="1:71" x14ac:dyDescent="0.25">
      <c r="A47" s="3"/>
      <c r="N47" s="18"/>
      <c r="Q47" s="18"/>
      <c r="R47" s="18"/>
      <c r="S47" s="18"/>
      <c r="T47" s="18"/>
      <c r="U47" s="18"/>
      <c r="V47" s="18"/>
      <c r="W47" s="18"/>
    </row>
    <row r="48" spans="1:71" x14ac:dyDescent="0.25">
      <c r="A48" s="3"/>
      <c r="N48" s="18"/>
      <c r="Q48" s="18"/>
      <c r="R48" s="18"/>
      <c r="S48" s="18"/>
      <c r="T48" s="18"/>
      <c r="U48" s="18"/>
      <c r="V48" s="18"/>
      <c r="W48" s="18"/>
    </row>
    <row r="49" spans="1:23" x14ac:dyDescent="0.25">
      <c r="A49" s="3"/>
      <c r="N49" s="18"/>
      <c r="Q49" s="18"/>
      <c r="R49" s="18"/>
      <c r="S49" s="18"/>
      <c r="T49" s="18"/>
      <c r="U49" s="18"/>
      <c r="V49" s="18"/>
      <c r="W49" s="18"/>
    </row>
    <row r="50" spans="1:23" x14ac:dyDescent="0.25">
      <c r="A50" s="3"/>
      <c r="N50" s="18"/>
      <c r="Q50" s="18"/>
      <c r="R50" s="18"/>
      <c r="S50" s="18"/>
      <c r="T50" s="18"/>
      <c r="U50" s="18"/>
      <c r="V50" s="18"/>
      <c r="W50" s="18"/>
    </row>
    <row r="51" spans="1:23" x14ac:dyDescent="0.25">
      <c r="A51" s="3"/>
      <c r="C51" t="s">
        <v>401</v>
      </c>
      <c r="E51" s="5">
        <f>SUM(BL6:BL45)</f>
        <v>34</v>
      </c>
      <c r="N51" s="18"/>
      <c r="Q51" s="18"/>
      <c r="R51" s="18"/>
      <c r="S51" s="18"/>
      <c r="T51" s="18"/>
      <c r="U51" s="18"/>
      <c r="V51" s="18"/>
      <c r="W51" s="18"/>
    </row>
    <row r="52" spans="1:23" x14ac:dyDescent="0.25">
      <c r="A52" s="3"/>
      <c r="C52" t="s">
        <v>400</v>
      </c>
      <c r="E52" s="5">
        <f>SUM(BK6:BK45)</f>
        <v>10</v>
      </c>
      <c r="N52" s="18"/>
      <c r="Q52" s="18"/>
      <c r="R52" s="18"/>
      <c r="S52" s="18"/>
      <c r="T52" s="18"/>
      <c r="U52" s="18"/>
      <c r="V52" s="18"/>
      <c r="W52" s="18"/>
    </row>
    <row r="53" spans="1:23" x14ac:dyDescent="0.25">
      <c r="A53" s="3"/>
      <c r="C53" t="s">
        <v>385</v>
      </c>
      <c r="E53" s="5">
        <f>SUM(F6:F45)</f>
        <v>94</v>
      </c>
      <c r="N53" s="18"/>
      <c r="Q53" s="18"/>
      <c r="R53" s="18"/>
      <c r="S53" s="18"/>
      <c r="T53" s="18"/>
      <c r="U53" s="18"/>
      <c r="V53" s="18"/>
      <c r="W53" s="18"/>
    </row>
    <row r="54" spans="1:23" x14ac:dyDescent="0.25">
      <c r="A54" s="3"/>
      <c r="N54" s="18"/>
      <c r="Q54" s="18"/>
      <c r="R54" s="18"/>
      <c r="S54" s="18"/>
      <c r="T54" s="18"/>
      <c r="U54" s="18"/>
      <c r="V54" s="18"/>
      <c r="W54" s="18"/>
    </row>
    <row r="55" spans="1:23" x14ac:dyDescent="0.25">
      <c r="A55" s="3"/>
      <c r="C55" t="s">
        <v>418</v>
      </c>
      <c r="E55" s="5">
        <f>SUM(BM6:BM45)</f>
        <v>0</v>
      </c>
      <c r="N55" s="18"/>
      <c r="Q55" s="18"/>
      <c r="R55" s="18"/>
      <c r="S55" s="18"/>
      <c r="T55" s="18"/>
      <c r="U55" s="18"/>
      <c r="V55" s="18"/>
      <c r="W55" s="18"/>
    </row>
    <row r="56" spans="1:23" x14ac:dyDescent="0.25">
      <c r="C56" t="s">
        <v>419</v>
      </c>
      <c r="E56" s="5">
        <f>SUM(BN6:BN45)</f>
        <v>2</v>
      </c>
      <c r="N56" s="18"/>
      <c r="Q56" s="18"/>
      <c r="R56" s="18"/>
      <c r="S56" s="18"/>
      <c r="T56" s="18"/>
      <c r="U56" s="18"/>
      <c r="V56" s="18"/>
      <c r="W56" s="18"/>
    </row>
    <row r="57" spans="1:23" x14ac:dyDescent="0.25">
      <c r="C57" t="s">
        <v>420</v>
      </c>
      <c r="E57" s="5">
        <f>SUM(BO6:BO45)</f>
        <v>4</v>
      </c>
      <c r="N57" s="18"/>
      <c r="Q57" s="18"/>
      <c r="R57" s="18"/>
      <c r="S57" s="18"/>
      <c r="T57" s="18"/>
      <c r="U57" s="18"/>
      <c r="V57" s="18"/>
      <c r="W57" s="18"/>
    </row>
    <row r="58" spans="1:23" x14ac:dyDescent="0.25">
      <c r="C58" t="s">
        <v>421</v>
      </c>
      <c r="E58" s="5">
        <f>SUM(BP6:BP45)</f>
        <v>4</v>
      </c>
    </row>
    <row r="59" spans="1:23" x14ac:dyDescent="0.25">
      <c r="C59" t="s">
        <v>422</v>
      </c>
      <c r="E59" s="5">
        <f>SUM(BQ6:BQ45)</f>
        <v>9</v>
      </c>
    </row>
    <row r="60" spans="1:23" x14ac:dyDescent="0.25">
      <c r="C60" t="s">
        <v>423</v>
      </c>
      <c r="E60" s="5">
        <f>SUM(BR6:BR45)</f>
        <v>4</v>
      </c>
    </row>
    <row r="61" spans="1:23" x14ac:dyDescent="0.25">
      <c r="C61" t="s">
        <v>417</v>
      </c>
      <c r="E61" s="5">
        <f>SUM(BS6:BS45)</f>
        <v>11</v>
      </c>
    </row>
    <row r="62" spans="1:23" x14ac:dyDescent="0.25">
      <c r="C62" t="s">
        <v>429</v>
      </c>
      <c r="E62" s="3">
        <f>SUM(E55:E61)</f>
        <v>34</v>
      </c>
    </row>
  </sheetData>
  <sortState ref="B6:BF40">
    <sortCondition descending="1" ref="E6:E40"/>
  </sortState>
  <phoneticPr fontId="12" type="noConversion"/>
  <pageMargins left="0.36000000000000004" right="0.36000000000000004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S82"/>
  <sheetViews>
    <sheetView workbookViewId="0">
      <pane xSplit="7" ySplit="5" topLeftCell="H6" activePane="bottomRight" state="frozenSplit"/>
      <selection pane="topRight" activeCell="H1" sqref="H1"/>
      <selection pane="bottomLeft" activeCell="A6" sqref="A6"/>
      <selection pane="bottomRight" activeCell="A9" sqref="A9"/>
    </sheetView>
  </sheetViews>
  <sheetFormatPr defaultColWidth="11" defaultRowHeight="15.75" x14ac:dyDescent="0.25"/>
  <cols>
    <col min="1" max="1" width="7.125" customWidth="1"/>
    <col min="2" max="2" width="15.875" bestFit="1" customWidth="1"/>
    <col min="3" max="3" width="18.375" bestFit="1" customWidth="1"/>
    <col min="4" max="4" width="10.625" customWidth="1"/>
    <col min="5" max="5" width="10.875" style="3"/>
    <col min="6" max="6" width="6.625" style="5" customWidth="1"/>
    <col min="7" max="7" width="2.5" style="3" customWidth="1"/>
    <col min="8" max="14" width="5.875" style="5" customWidth="1"/>
    <col min="15" max="15" width="2.5" style="3" customWidth="1"/>
    <col min="16" max="16" width="8.625" style="5" customWidth="1"/>
    <col min="17" max="23" width="5.875" style="5" customWidth="1"/>
    <col min="24" max="24" width="2.875" style="3" customWidth="1"/>
    <col min="25" max="25" width="6" style="3" customWidth="1"/>
    <col min="26" max="28" width="5.125" style="3" customWidth="1"/>
    <col min="29" max="29" width="2.5" style="3" customWidth="1"/>
    <col min="30" max="30" width="5.125" style="3" customWidth="1"/>
    <col min="31" max="33" width="5.375" style="3" customWidth="1"/>
    <col min="34" max="34" width="2.5" style="3" customWidth="1"/>
    <col min="35" max="35" width="5.125" style="3" customWidth="1"/>
    <col min="36" max="38" width="5.375" style="3" customWidth="1"/>
    <col min="39" max="39" width="2.5" style="3" customWidth="1"/>
    <col min="40" max="40" width="5.125" style="3" customWidth="1"/>
    <col min="41" max="43" width="5.375" style="3" customWidth="1"/>
    <col min="44" max="44" width="2.5" style="3" customWidth="1"/>
    <col min="45" max="45" width="5.125" style="3" customWidth="1"/>
    <col min="46" max="48" width="5.375" style="3" customWidth="1"/>
    <col min="49" max="49" width="2.5" style="3" customWidth="1"/>
    <col min="50" max="50" width="5.125" style="3" customWidth="1"/>
    <col min="51" max="53" width="5.375" style="3" customWidth="1"/>
    <col min="54" max="54" width="2.5" style="3" customWidth="1"/>
    <col min="55" max="55" width="5.125" style="3" customWidth="1"/>
    <col min="56" max="58" width="5.375" style="3" customWidth="1"/>
    <col min="59" max="59" width="5.125" customWidth="1"/>
    <col min="60" max="61" width="7.625" customWidth="1"/>
    <col min="62" max="62" width="5" customWidth="1"/>
    <col min="63" max="63" width="13.875" style="3" customWidth="1"/>
    <col min="64" max="64" width="12.125" style="3" customWidth="1"/>
    <col min="65" max="70" width="13.875" style="3" customWidth="1"/>
    <col min="71" max="71" width="12.125" style="3" customWidth="1"/>
  </cols>
  <sheetData>
    <row r="1" spans="1:71" s="2" customFormat="1" ht="18.75" x14ac:dyDescent="0.3">
      <c r="A1" s="2" t="s">
        <v>127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K1" s="4"/>
      <c r="BL1" s="4"/>
      <c r="BM1" s="4"/>
      <c r="BN1" s="4"/>
      <c r="BO1" s="4"/>
      <c r="BP1" s="4"/>
      <c r="BQ1" s="4"/>
      <c r="BR1" s="4"/>
      <c r="BS1" s="4"/>
    </row>
    <row r="2" spans="1:71" x14ac:dyDescent="0.25">
      <c r="A2" t="e">
        <f>#REF!</f>
        <v>#REF!</v>
      </c>
    </row>
    <row r="3" spans="1:71" s="1" customFormat="1" ht="82.5" x14ac:dyDescent="0.25">
      <c r="E3" s="5"/>
      <c r="F3" s="5"/>
      <c r="G3" s="13"/>
      <c r="H3" s="25" t="s">
        <v>389</v>
      </c>
      <c r="I3" s="25" t="s">
        <v>390</v>
      </c>
      <c r="J3" s="25" t="s">
        <v>391</v>
      </c>
      <c r="K3" s="25" t="s">
        <v>392</v>
      </c>
      <c r="L3" s="25" t="s">
        <v>393</v>
      </c>
      <c r="M3" s="25" t="s">
        <v>394</v>
      </c>
      <c r="N3" s="25" t="s">
        <v>395</v>
      </c>
      <c r="O3" s="13"/>
      <c r="P3" s="5"/>
      <c r="Q3" s="25" t="s">
        <v>389</v>
      </c>
      <c r="R3" s="25" t="s">
        <v>390</v>
      </c>
      <c r="S3" s="25" t="s">
        <v>391</v>
      </c>
      <c r="T3" s="25" t="s">
        <v>392</v>
      </c>
      <c r="U3" s="25" t="s">
        <v>393</v>
      </c>
      <c r="V3" s="25" t="s">
        <v>394</v>
      </c>
      <c r="W3" s="25" t="s">
        <v>395</v>
      </c>
      <c r="X3" s="13"/>
      <c r="Y3" s="6" t="s">
        <v>281</v>
      </c>
      <c r="Z3" s="7"/>
      <c r="AA3" s="5"/>
      <c r="AB3" s="5"/>
      <c r="AC3" s="13"/>
      <c r="AD3" s="6" t="s">
        <v>227</v>
      </c>
      <c r="AE3" s="7"/>
      <c r="AF3" s="5"/>
      <c r="AG3" s="5"/>
      <c r="AH3" s="13"/>
      <c r="AI3" s="6" t="s">
        <v>228</v>
      </c>
      <c r="AJ3" s="7"/>
      <c r="AK3" s="5"/>
      <c r="AL3" s="5"/>
      <c r="AM3" s="13"/>
      <c r="AN3" s="6" t="s">
        <v>295</v>
      </c>
      <c r="AO3" s="7"/>
      <c r="AP3" s="5"/>
      <c r="AQ3" s="5"/>
      <c r="AR3" s="13"/>
      <c r="AS3" s="6" t="s">
        <v>363</v>
      </c>
      <c r="AT3" s="7"/>
      <c r="AU3" s="5"/>
      <c r="AV3" s="5"/>
      <c r="AW3" s="13"/>
      <c r="AX3" s="6" t="s">
        <v>386</v>
      </c>
      <c r="AY3" s="7"/>
      <c r="AZ3" s="5"/>
      <c r="BA3" s="5"/>
      <c r="BB3" s="13"/>
      <c r="BC3" s="6" t="s">
        <v>387</v>
      </c>
      <c r="BD3" s="7"/>
      <c r="BE3" s="5"/>
      <c r="BF3" s="5"/>
      <c r="BK3" s="5"/>
      <c r="BL3" s="5"/>
      <c r="BM3" s="5"/>
      <c r="BN3" s="5"/>
      <c r="BO3" s="5"/>
      <c r="BP3" s="5"/>
      <c r="BQ3" s="5"/>
      <c r="BR3" s="5"/>
      <c r="BS3" s="5"/>
    </row>
    <row r="4" spans="1:71" s="1" customFormat="1" x14ac:dyDescent="0.25">
      <c r="A4" s="5"/>
      <c r="E4" s="5"/>
      <c r="F4" s="5" t="s">
        <v>365</v>
      </c>
      <c r="G4" s="13"/>
      <c r="O4" s="13"/>
      <c r="P4" s="5" t="s">
        <v>5</v>
      </c>
      <c r="Q4" s="5"/>
      <c r="R4" s="5"/>
      <c r="S4" s="5"/>
      <c r="T4" s="5"/>
      <c r="U4" s="5"/>
      <c r="V4" s="5"/>
      <c r="W4" s="5"/>
      <c r="X4" s="13"/>
      <c r="Y4" s="7"/>
      <c r="Z4" s="6" t="s">
        <v>207</v>
      </c>
      <c r="AA4" s="5"/>
      <c r="AB4" s="5"/>
      <c r="AC4" s="13"/>
      <c r="AD4" s="7"/>
      <c r="AE4" s="6" t="s">
        <v>207</v>
      </c>
      <c r="AF4" s="5"/>
      <c r="AG4" s="5"/>
      <c r="AH4" s="13"/>
      <c r="AI4" s="7"/>
      <c r="AJ4" s="6" t="s">
        <v>207</v>
      </c>
      <c r="AK4" s="5"/>
      <c r="AL4" s="5"/>
      <c r="AM4" s="13"/>
      <c r="AN4" s="7"/>
      <c r="AO4" s="6" t="s">
        <v>207</v>
      </c>
      <c r="AP4" s="5"/>
      <c r="AQ4" s="5"/>
      <c r="AR4" s="13"/>
      <c r="AS4" s="7"/>
      <c r="AT4" s="6" t="s">
        <v>207</v>
      </c>
      <c r="AU4" s="5"/>
      <c r="AV4" s="5"/>
      <c r="AW4" s="13"/>
      <c r="AX4" s="7"/>
      <c r="AY4" s="6" t="s">
        <v>207</v>
      </c>
      <c r="AZ4" s="5"/>
      <c r="BA4" s="5"/>
      <c r="BB4" s="13"/>
      <c r="BC4" s="7"/>
      <c r="BD4" s="6" t="s">
        <v>207</v>
      </c>
      <c r="BE4" s="5"/>
      <c r="BF4" s="5"/>
      <c r="BK4" s="5" t="s">
        <v>402</v>
      </c>
      <c r="BL4" s="5" t="s">
        <v>404</v>
      </c>
      <c r="BM4" s="5" t="s">
        <v>402</v>
      </c>
      <c r="BN4" s="5" t="s">
        <v>402</v>
      </c>
      <c r="BO4" s="5" t="s">
        <v>402</v>
      </c>
      <c r="BP4" s="5" t="s">
        <v>402</v>
      </c>
      <c r="BQ4" s="5" t="s">
        <v>402</v>
      </c>
      <c r="BR4" s="5" t="s">
        <v>402</v>
      </c>
      <c r="BS4" s="5" t="s">
        <v>402</v>
      </c>
    </row>
    <row r="5" spans="1:71" s="1" customFormat="1" x14ac:dyDescent="0.25">
      <c r="A5" s="8" t="s">
        <v>1</v>
      </c>
      <c r="B5" s="9" t="s">
        <v>2</v>
      </c>
      <c r="C5" s="9" t="s">
        <v>3</v>
      </c>
      <c r="D5" s="9" t="s">
        <v>4</v>
      </c>
      <c r="E5" s="8" t="s">
        <v>5</v>
      </c>
      <c r="F5" s="8" t="s">
        <v>366</v>
      </c>
      <c r="G5" s="14"/>
      <c r="H5" s="24" t="s">
        <v>388</v>
      </c>
      <c r="I5" s="8"/>
      <c r="J5" s="8"/>
      <c r="K5" s="8"/>
      <c r="L5" s="8"/>
      <c r="M5" s="8"/>
      <c r="N5" s="8"/>
      <c r="O5" s="14"/>
      <c r="P5" s="8" t="s">
        <v>364</v>
      </c>
      <c r="Q5" s="22" t="s">
        <v>374</v>
      </c>
      <c r="R5" s="8"/>
      <c r="S5" s="8"/>
      <c r="T5" s="8"/>
      <c r="U5" s="8"/>
      <c r="V5" s="8"/>
      <c r="W5" s="8"/>
      <c r="X5" s="14"/>
      <c r="Y5" s="8" t="s">
        <v>1</v>
      </c>
      <c r="Z5" s="8" t="s">
        <v>205</v>
      </c>
      <c r="AA5" s="8" t="s">
        <v>204</v>
      </c>
      <c r="AB5" s="8" t="s">
        <v>206</v>
      </c>
      <c r="AC5" s="14"/>
      <c r="AD5" s="8" t="s">
        <v>1</v>
      </c>
      <c r="AE5" s="8" t="s">
        <v>205</v>
      </c>
      <c r="AF5" s="8" t="s">
        <v>204</v>
      </c>
      <c r="AG5" s="8" t="s">
        <v>206</v>
      </c>
      <c r="AH5" s="14"/>
      <c r="AI5" s="8" t="s">
        <v>1</v>
      </c>
      <c r="AJ5" s="8" t="s">
        <v>205</v>
      </c>
      <c r="AK5" s="8" t="s">
        <v>204</v>
      </c>
      <c r="AL5" s="8" t="s">
        <v>206</v>
      </c>
      <c r="AM5" s="14"/>
      <c r="AN5" s="8" t="s">
        <v>1</v>
      </c>
      <c r="AO5" s="8" t="s">
        <v>205</v>
      </c>
      <c r="AP5" s="8" t="s">
        <v>204</v>
      </c>
      <c r="AQ5" s="8" t="s">
        <v>206</v>
      </c>
      <c r="AR5" s="14"/>
      <c r="AS5" s="8" t="s">
        <v>1</v>
      </c>
      <c r="AT5" s="8" t="s">
        <v>205</v>
      </c>
      <c r="AU5" s="8" t="s">
        <v>204</v>
      </c>
      <c r="AV5" s="8" t="s">
        <v>206</v>
      </c>
      <c r="AW5" s="14"/>
      <c r="AX5" s="8" t="s">
        <v>1</v>
      </c>
      <c r="AY5" s="8" t="s">
        <v>205</v>
      </c>
      <c r="AZ5" s="8" t="s">
        <v>204</v>
      </c>
      <c r="BA5" s="8" t="s">
        <v>206</v>
      </c>
      <c r="BB5" s="14"/>
      <c r="BC5" s="8" t="s">
        <v>1</v>
      </c>
      <c r="BD5" s="8" t="s">
        <v>205</v>
      </c>
      <c r="BE5" s="8" t="s">
        <v>204</v>
      </c>
      <c r="BF5" s="8" t="s">
        <v>206</v>
      </c>
      <c r="BK5" s="5" t="s">
        <v>403</v>
      </c>
      <c r="BL5" s="5" t="s">
        <v>405</v>
      </c>
      <c r="BM5" s="47" t="s">
        <v>415</v>
      </c>
      <c r="BN5" s="47" t="s">
        <v>424</v>
      </c>
      <c r="BO5" s="47" t="s">
        <v>425</v>
      </c>
      <c r="BP5" s="47" t="s">
        <v>426</v>
      </c>
      <c r="BQ5" s="47" t="s">
        <v>427</v>
      </c>
      <c r="BR5" s="47" t="s">
        <v>428</v>
      </c>
      <c r="BS5" s="47" t="s">
        <v>416</v>
      </c>
    </row>
    <row r="6" spans="1:71" x14ac:dyDescent="0.25">
      <c r="A6" s="5">
        <v>1</v>
      </c>
      <c r="B6" t="s">
        <v>121</v>
      </c>
      <c r="C6" t="s">
        <v>114</v>
      </c>
      <c r="D6" t="s">
        <v>22</v>
      </c>
      <c r="E6" s="5">
        <f>P6-Q6-T6</f>
        <v>410</v>
      </c>
      <c r="F6" s="5">
        <f t="shared" ref="F6:F37" si="0">COUNT(AA6,AF6,AK6,AP6,AU6,AZ6,BE6)</f>
        <v>6</v>
      </c>
      <c r="G6" s="15"/>
      <c r="H6" s="52" t="str">
        <f t="shared" ref="H6:H37" si="1">IF(Y6="","",Y6)</f>
        <v>DNF</v>
      </c>
      <c r="I6" s="18">
        <f t="shared" ref="I6:I37" si="2">IF(AD6="","",AD6)</f>
        <v>1</v>
      </c>
      <c r="J6" s="18">
        <f t="shared" ref="J6:J37" si="3">IF(AI6="","",AI6)</f>
        <v>1</v>
      </c>
      <c r="K6" s="52">
        <f t="shared" ref="K6:K37" si="4">IF(AN6="","",AN6)</f>
        <v>3</v>
      </c>
      <c r="L6" s="18" t="str">
        <f t="shared" ref="L6:L37" si="5">IF(AS6="","",AS6)</f>
        <v/>
      </c>
      <c r="M6" s="18">
        <f t="shared" ref="M6:M37" si="6">IF(AX6="","",AX6)</f>
        <v>2</v>
      </c>
      <c r="N6" s="18">
        <f t="shared" ref="N6:N37" si="7">IF(BC6="","",BC6)</f>
        <v>1</v>
      </c>
      <c r="O6" s="15"/>
      <c r="P6" s="5">
        <f t="shared" ref="P6:P37" si="8">AB6+AG6+AL6+AQ6+AV6+BA6+BF6</f>
        <v>470</v>
      </c>
      <c r="Q6" s="52">
        <f t="shared" ref="Q6:Q37" si="9">IF($F6&gt;=5,IF(Z6="","",Z6),"")</f>
        <v>0</v>
      </c>
      <c r="R6" s="18">
        <f t="shared" ref="R6:R37" si="10">IF($F6&gt;=5,IF(AE6="","",AE6),"")</f>
        <v>100</v>
      </c>
      <c r="S6" s="18">
        <f t="shared" ref="S6:S37" si="11">IF($F6&gt;=5,IF(AJ6="","",AJ6),"")</f>
        <v>100</v>
      </c>
      <c r="T6" s="52">
        <f t="shared" ref="T6:T37" si="12">IF($F6&gt;=5,IF(AO6="","",AO6),"")</f>
        <v>60</v>
      </c>
      <c r="U6" s="18" t="str">
        <f t="shared" ref="U6:U37" si="13">IF($F6&gt;=5,IF(AT6="","",AT6),"")</f>
        <v/>
      </c>
      <c r="V6" s="18">
        <f t="shared" ref="V6:V37" si="14">IF($F6&gt;=5,IF(AY6="","",AY6),"")</f>
        <v>80</v>
      </c>
      <c r="W6" s="18">
        <f t="shared" ref="W6:W37" si="15">IF($F6&gt;=5,IF(BD6="","",BD6),"")</f>
        <v>100</v>
      </c>
      <c r="X6" s="15"/>
      <c r="Y6" s="3" t="s">
        <v>126</v>
      </c>
      <c r="Z6" s="3">
        <v>0</v>
      </c>
      <c r="AA6" s="3">
        <v>5</v>
      </c>
      <c r="AB6" s="3">
        <v>5</v>
      </c>
      <c r="AC6" s="15"/>
      <c r="AD6" s="3">
        <v>1</v>
      </c>
      <c r="AE6" s="3">
        <v>100</v>
      </c>
      <c r="AF6" s="3">
        <v>5</v>
      </c>
      <c r="AG6" s="3">
        <f t="shared" ref="AG6:AG12" si="16">AE6+AF6</f>
        <v>105</v>
      </c>
      <c r="AH6" s="15"/>
      <c r="AI6" s="3">
        <v>1</v>
      </c>
      <c r="AJ6" s="3">
        <v>100</v>
      </c>
      <c r="AK6" s="3">
        <v>5</v>
      </c>
      <c r="AL6" s="3">
        <f>AJ6+AK6</f>
        <v>105</v>
      </c>
      <c r="AM6" s="15"/>
      <c r="AN6" s="3">
        <v>3</v>
      </c>
      <c r="AO6" s="3">
        <v>60</v>
      </c>
      <c r="AP6" s="3">
        <v>5</v>
      </c>
      <c r="AQ6" s="3">
        <f t="shared" ref="AQ6:AQ15" si="17">AO6+AP6</f>
        <v>65</v>
      </c>
      <c r="AR6" s="15"/>
      <c r="AW6" s="15"/>
      <c r="AX6" s="3">
        <v>2</v>
      </c>
      <c r="AY6" s="3">
        <v>80</v>
      </c>
      <c r="AZ6" s="3">
        <f>5</f>
        <v>5</v>
      </c>
      <c r="BA6" s="3">
        <f>AY6+AZ6</f>
        <v>85</v>
      </c>
      <c r="BB6" s="15"/>
      <c r="BC6" s="3">
        <v>1</v>
      </c>
      <c r="BD6" s="3">
        <v>100</v>
      </c>
      <c r="BE6" s="3">
        <f>5</f>
        <v>5</v>
      </c>
      <c r="BF6" s="3">
        <f t="shared" ref="BF6:BF17" si="18">BD6+BE6</f>
        <v>105</v>
      </c>
      <c r="BH6" s="3">
        <v>1</v>
      </c>
      <c r="BI6" s="3">
        <v>100</v>
      </c>
      <c r="BK6" s="3">
        <f t="shared" ref="BK6:BK52" si="19">IF(F6&gt;=4,1,0)</f>
        <v>1</v>
      </c>
      <c r="BL6" s="3">
        <f>IF(F6&gt;=1,1,0)</f>
        <v>1</v>
      </c>
      <c r="BM6" s="3">
        <f>IF($F6=7,1,0)</f>
        <v>0</v>
      </c>
      <c r="BN6" s="3">
        <f>IF($F6=6,1,0)</f>
        <v>1</v>
      </c>
      <c r="BO6" s="3">
        <f>IF($F6=5,1,0)</f>
        <v>0</v>
      </c>
      <c r="BP6" s="3">
        <f>IF($F6=4,1,0)</f>
        <v>0</v>
      </c>
      <c r="BQ6" s="3">
        <f>IF($F6=3,1,0)</f>
        <v>0</v>
      </c>
      <c r="BR6" s="3">
        <f>IF($F6=2,1,0)</f>
        <v>0</v>
      </c>
      <c r="BS6" s="3">
        <f>IF($F6=1,1,0)</f>
        <v>0</v>
      </c>
    </row>
    <row r="7" spans="1:71" x14ac:dyDescent="0.25">
      <c r="A7" s="5">
        <f t="shared" ref="A7:A38" si="20">IF(E7&lt;E6,BH7,A6)</f>
        <v>2</v>
      </c>
      <c r="B7" t="s">
        <v>109</v>
      </c>
      <c r="C7" t="s">
        <v>110</v>
      </c>
      <c r="D7" t="s">
        <v>18</v>
      </c>
      <c r="E7" s="5">
        <f>P7-R7-Q7</f>
        <v>365</v>
      </c>
      <c r="F7" s="5">
        <f t="shared" si="0"/>
        <v>7</v>
      </c>
      <c r="G7" s="15"/>
      <c r="H7" s="52" t="str">
        <f t="shared" si="1"/>
        <v>DNF</v>
      </c>
      <c r="I7" s="52" t="str">
        <f t="shared" si="2"/>
        <v>DNF</v>
      </c>
      <c r="J7" s="18">
        <f t="shared" si="3"/>
        <v>2</v>
      </c>
      <c r="K7" s="18">
        <f t="shared" si="4"/>
        <v>1</v>
      </c>
      <c r="L7" s="18">
        <f t="shared" si="5"/>
        <v>4</v>
      </c>
      <c r="M7" s="18">
        <f t="shared" si="6"/>
        <v>1</v>
      </c>
      <c r="N7" s="52" t="str">
        <f t="shared" si="7"/>
        <v>DNF</v>
      </c>
      <c r="O7" s="15"/>
      <c r="P7" s="5">
        <f t="shared" si="8"/>
        <v>365</v>
      </c>
      <c r="Q7" s="52">
        <f t="shared" si="9"/>
        <v>0</v>
      </c>
      <c r="R7" s="52">
        <f t="shared" si="10"/>
        <v>0</v>
      </c>
      <c r="S7" s="18">
        <f t="shared" si="11"/>
        <v>80</v>
      </c>
      <c r="T7" s="18">
        <f t="shared" si="12"/>
        <v>100</v>
      </c>
      <c r="U7" s="18">
        <f t="shared" si="13"/>
        <v>50</v>
      </c>
      <c r="V7" s="18">
        <f t="shared" si="14"/>
        <v>100</v>
      </c>
      <c r="W7" s="52">
        <f t="shared" si="15"/>
        <v>0</v>
      </c>
      <c r="X7" s="15"/>
      <c r="Y7" s="3" t="s">
        <v>126</v>
      </c>
      <c r="Z7" s="3">
        <v>0</v>
      </c>
      <c r="AA7" s="3">
        <v>5</v>
      </c>
      <c r="AB7" s="3">
        <v>5</v>
      </c>
      <c r="AC7" s="15"/>
      <c r="AD7" s="3" t="s">
        <v>126</v>
      </c>
      <c r="AE7" s="3">
        <v>0</v>
      </c>
      <c r="AF7" s="3">
        <v>5</v>
      </c>
      <c r="AG7" s="3">
        <f t="shared" si="16"/>
        <v>5</v>
      </c>
      <c r="AH7" s="15"/>
      <c r="AI7" s="3">
        <v>2</v>
      </c>
      <c r="AJ7" s="3">
        <v>80</v>
      </c>
      <c r="AK7" s="3">
        <v>5</v>
      </c>
      <c r="AL7" s="3">
        <f>AJ7+AK7</f>
        <v>85</v>
      </c>
      <c r="AM7" s="15"/>
      <c r="AN7" s="3">
        <v>1</v>
      </c>
      <c r="AO7" s="3">
        <v>100</v>
      </c>
      <c r="AP7" s="3">
        <v>5</v>
      </c>
      <c r="AQ7" s="3">
        <f t="shared" si="17"/>
        <v>105</v>
      </c>
      <c r="AR7" s="15"/>
      <c r="AS7" s="3">
        <v>4</v>
      </c>
      <c r="AT7" s="3">
        <v>50</v>
      </c>
      <c r="AU7" s="3">
        <v>5</v>
      </c>
      <c r="AV7" s="3">
        <f t="shared" ref="AV7:AV13" si="21">AT7+AU7</f>
        <v>55</v>
      </c>
      <c r="AW7" s="15"/>
      <c r="AX7" s="3">
        <v>1</v>
      </c>
      <c r="AY7" s="3">
        <v>100</v>
      </c>
      <c r="AZ7" s="3">
        <f>5</f>
        <v>5</v>
      </c>
      <c r="BA7" s="3">
        <f>AY7+AZ7</f>
        <v>105</v>
      </c>
      <c r="BB7" s="15"/>
      <c r="BC7" s="3" t="s">
        <v>126</v>
      </c>
      <c r="BD7" s="3">
        <v>0</v>
      </c>
      <c r="BE7" s="3">
        <f>5</f>
        <v>5</v>
      </c>
      <c r="BF7" s="3">
        <f t="shared" si="18"/>
        <v>5</v>
      </c>
      <c r="BH7" s="3">
        <v>2</v>
      </c>
      <c r="BI7" s="3">
        <v>80</v>
      </c>
      <c r="BK7" s="3">
        <f t="shared" si="19"/>
        <v>1</v>
      </c>
      <c r="BL7" s="3">
        <f t="shared" ref="BL7:BL57" si="22">IF(F7&gt;=1,1,0)</f>
        <v>1</v>
      </c>
      <c r="BM7" s="3">
        <f t="shared" ref="BM7:BM66" si="23">IF($F7=7,1,0)</f>
        <v>1</v>
      </c>
      <c r="BN7" s="3">
        <f t="shared" ref="BN7:BN66" si="24">IF($F7=6,1,0)</f>
        <v>0</v>
      </c>
      <c r="BO7" s="3">
        <f t="shared" ref="BO7:BO66" si="25">IF($F7=5,1,0)</f>
        <v>0</v>
      </c>
      <c r="BP7" s="3">
        <f t="shared" ref="BP7:BP66" si="26">IF($F7=4,1,0)</f>
        <v>0</v>
      </c>
      <c r="BQ7" s="3">
        <f t="shared" ref="BQ7:BQ66" si="27">IF($F7=3,1,0)</f>
        <v>0</v>
      </c>
      <c r="BR7" s="3">
        <f t="shared" ref="BR7:BR66" si="28">IF($F7=2,1,0)</f>
        <v>0</v>
      </c>
      <c r="BS7" s="3">
        <f t="shared" ref="BS7:BS66" si="29">IF($F7=1,1,0)</f>
        <v>0</v>
      </c>
    </row>
    <row r="8" spans="1:71" x14ac:dyDescent="0.25">
      <c r="A8" s="5">
        <f t="shared" si="20"/>
        <v>3</v>
      </c>
      <c r="B8" t="s">
        <v>9</v>
      </c>
      <c r="C8" t="s">
        <v>86</v>
      </c>
      <c r="D8" t="s">
        <v>11</v>
      </c>
      <c r="E8" s="5">
        <f>P8-R8-Q8</f>
        <v>254</v>
      </c>
      <c r="F8" s="5">
        <f t="shared" si="0"/>
        <v>7</v>
      </c>
      <c r="G8" s="15"/>
      <c r="H8" s="52" t="str">
        <f t="shared" si="1"/>
        <v>DSQ</v>
      </c>
      <c r="I8" s="52" t="str">
        <f t="shared" si="2"/>
        <v>DSQ</v>
      </c>
      <c r="J8" s="18">
        <f t="shared" si="3"/>
        <v>4</v>
      </c>
      <c r="K8" s="18">
        <f t="shared" si="4"/>
        <v>2</v>
      </c>
      <c r="L8" s="18">
        <f t="shared" si="5"/>
        <v>9</v>
      </c>
      <c r="M8" s="18">
        <f t="shared" si="6"/>
        <v>3</v>
      </c>
      <c r="N8" s="52" t="str">
        <f t="shared" si="7"/>
        <v>DNF</v>
      </c>
      <c r="O8" s="15"/>
      <c r="P8" s="5">
        <f t="shared" si="8"/>
        <v>254</v>
      </c>
      <c r="Q8" s="52">
        <f t="shared" si="9"/>
        <v>0</v>
      </c>
      <c r="R8" s="52">
        <f t="shared" si="10"/>
        <v>0</v>
      </c>
      <c r="S8" s="18">
        <f t="shared" si="11"/>
        <v>50</v>
      </c>
      <c r="T8" s="18">
        <f t="shared" si="12"/>
        <v>80</v>
      </c>
      <c r="U8" s="18">
        <f t="shared" si="13"/>
        <v>29</v>
      </c>
      <c r="V8" s="18">
        <f t="shared" si="14"/>
        <v>60</v>
      </c>
      <c r="W8" s="52">
        <f t="shared" si="15"/>
        <v>0</v>
      </c>
      <c r="X8" s="15"/>
      <c r="Y8" s="3" t="s">
        <v>56</v>
      </c>
      <c r="Z8" s="3">
        <v>0</v>
      </c>
      <c r="AA8" s="3">
        <v>5</v>
      </c>
      <c r="AB8" s="3">
        <v>5</v>
      </c>
      <c r="AC8" s="15"/>
      <c r="AD8" s="3" t="s">
        <v>56</v>
      </c>
      <c r="AE8" s="3">
        <v>0</v>
      </c>
      <c r="AF8" s="3">
        <v>5</v>
      </c>
      <c r="AG8" s="3">
        <f t="shared" si="16"/>
        <v>5</v>
      </c>
      <c r="AH8" s="15"/>
      <c r="AI8" s="3">
        <v>4</v>
      </c>
      <c r="AJ8" s="3">
        <v>50</v>
      </c>
      <c r="AK8" s="3">
        <v>5</v>
      </c>
      <c r="AL8" s="3">
        <f>AJ8+AK8</f>
        <v>55</v>
      </c>
      <c r="AM8" s="15"/>
      <c r="AN8" s="3">
        <v>2</v>
      </c>
      <c r="AO8" s="3">
        <v>80</v>
      </c>
      <c r="AP8" s="3">
        <v>5</v>
      </c>
      <c r="AQ8" s="3">
        <f t="shared" si="17"/>
        <v>85</v>
      </c>
      <c r="AR8" s="15"/>
      <c r="AS8" s="3">
        <v>9</v>
      </c>
      <c r="AT8" s="3">
        <v>29</v>
      </c>
      <c r="AU8" s="3">
        <v>5</v>
      </c>
      <c r="AV8" s="3">
        <f t="shared" si="21"/>
        <v>34</v>
      </c>
      <c r="AW8" s="15"/>
      <c r="AX8" s="3">
        <v>3</v>
      </c>
      <c r="AY8" s="3">
        <v>60</v>
      </c>
      <c r="AZ8" s="3">
        <f>5</f>
        <v>5</v>
      </c>
      <c r="BA8" s="3">
        <f>AY8+AZ8</f>
        <v>65</v>
      </c>
      <c r="BB8" s="15"/>
      <c r="BC8" s="3" t="s">
        <v>126</v>
      </c>
      <c r="BD8" s="3">
        <v>0</v>
      </c>
      <c r="BE8" s="3">
        <f>5</f>
        <v>5</v>
      </c>
      <c r="BF8" s="3">
        <f t="shared" si="18"/>
        <v>5</v>
      </c>
      <c r="BH8" s="3">
        <v>3</v>
      </c>
      <c r="BI8" s="3">
        <v>60</v>
      </c>
      <c r="BK8" s="3">
        <f t="shared" si="19"/>
        <v>1</v>
      </c>
      <c r="BL8" s="3">
        <f t="shared" si="22"/>
        <v>1</v>
      </c>
      <c r="BM8" s="3">
        <f t="shared" si="23"/>
        <v>1</v>
      </c>
      <c r="BN8" s="3">
        <f t="shared" si="24"/>
        <v>0</v>
      </c>
      <c r="BO8" s="3">
        <f t="shared" si="25"/>
        <v>0</v>
      </c>
      <c r="BP8" s="3">
        <f t="shared" si="26"/>
        <v>0</v>
      </c>
      <c r="BQ8" s="3">
        <f t="shared" si="27"/>
        <v>0</v>
      </c>
      <c r="BR8" s="3">
        <f t="shared" si="28"/>
        <v>0</v>
      </c>
      <c r="BS8" s="3">
        <f t="shared" si="29"/>
        <v>0</v>
      </c>
    </row>
    <row r="9" spans="1:71" x14ac:dyDescent="0.25">
      <c r="A9" s="5">
        <f t="shared" si="20"/>
        <v>4</v>
      </c>
      <c r="B9" t="s">
        <v>262</v>
      </c>
      <c r="C9" t="s">
        <v>261</v>
      </c>
      <c r="D9" t="s">
        <v>18</v>
      </c>
      <c r="E9" s="5">
        <f>P9-S9-W9</f>
        <v>241</v>
      </c>
      <c r="F9" s="5">
        <f t="shared" si="0"/>
        <v>6</v>
      </c>
      <c r="G9" s="15"/>
      <c r="H9" s="18" t="str">
        <f t="shared" si="1"/>
        <v/>
      </c>
      <c r="I9" s="18">
        <f t="shared" si="2"/>
        <v>4</v>
      </c>
      <c r="J9" s="52">
        <f t="shared" si="3"/>
        <v>8</v>
      </c>
      <c r="K9" s="18">
        <f t="shared" si="4"/>
        <v>7</v>
      </c>
      <c r="L9" s="18">
        <f t="shared" si="5"/>
        <v>2</v>
      </c>
      <c r="M9" s="18">
        <f t="shared" si="6"/>
        <v>5</v>
      </c>
      <c r="N9" s="52">
        <f t="shared" si="7"/>
        <v>19</v>
      </c>
      <c r="O9" s="15"/>
      <c r="P9" s="5">
        <f t="shared" si="8"/>
        <v>285</v>
      </c>
      <c r="Q9" s="18" t="str">
        <f t="shared" si="9"/>
        <v/>
      </c>
      <c r="R9" s="18">
        <f t="shared" si="10"/>
        <v>50</v>
      </c>
      <c r="S9" s="52">
        <f t="shared" si="11"/>
        <v>32</v>
      </c>
      <c r="T9" s="18">
        <f t="shared" si="12"/>
        <v>36</v>
      </c>
      <c r="U9" s="18">
        <f t="shared" si="13"/>
        <v>80</v>
      </c>
      <c r="V9" s="18">
        <f t="shared" si="14"/>
        <v>45</v>
      </c>
      <c r="W9" s="52">
        <f t="shared" si="15"/>
        <v>12</v>
      </c>
      <c r="X9" s="15"/>
      <c r="AC9" s="15"/>
      <c r="AD9" s="3">
        <v>4</v>
      </c>
      <c r="AE9" s="3">
        <v>50</v>
      </c>
      <c r="AF9" s="3">
        <v>5</v>
      </c>
      <c r="AG9" s="3">
        <f t="shared" si="16"/>
        <v>55</v>
      </c>
      <c r="AH9" s="15"/>
      <c r="AI9" s="3">
        <v>8</v>
      </c>
      <c r="AJ9" s="3">
        <v>32</v>
      </c>
      <c r="AK9" s="3">
        <v>5</v>
      </c>
      <c r="AL9" s="3">
        <f>AJ9+AK9</f>
        <v>37</v>
      </c>
      <c r="AM9" s="15"/>
      <c r="AN9" s="3">
        <v>7</v>
      </c>
      <c r="AO9" s="3">
        <v>36</v>
      </c>
      <c r="AP9" s="3">
        <v>5</v>
      </c>
      <c r="AQ9" s="3">
        <f t="shared" si="17"/>
        <v>41</v>
      </c>
      <c r="AR9" s="15"/>
      <c r="AS9" s="3">
        <v>2</v>
      </c>
      <c r="AT9" s="3">
        <v>80</v>
      </c>
      <c r="AU9" s="3">
        <v>5</v>
      </c>
      <c r="AV9" s="3">
        <f t="shared" si="21"/>
        <v>85</v>
      </c>
      <c r="AW9" s="15"/>
      <c r="AX9" s="3">
        <v>5</v>
      </c>
      <c r="AY9" s="3">
        <v>45</v>
      </c>
      <c r="AZ9" s="3">
        <f>5</f>
        <v>5</v>
      </c>
      <c r="BA9" s="3">
        <f>AY9+AZ9</f>
        <v>50</v>
      </c>
      <c r="BB9" s="15"/>
      <c r="BC9" s="3">
        <v>19</v>
      </c>
      <c r="BD9" s="3">
        <v>12</v>
      </c>
      <c r="BE9" s="3">
        <f>5</f>
        <v>5</v>
      </c>
      <c r="BF9" s="3">
        <f t="shared" si="18"/>
        <v>17</v>
      </c>
      <c r="BH9" s="3">
        <v>4</v>
      </c>
      <c r="BI9" s="3">
        <v>50</v>
      </c>
      <c r="BK9" s="3">
        <f t="shared" si="19"/>
        <v>1</v>
      </c>
      <c r="BL9" s="3">
        <f t="shared" si="22"/>
        <v>1</v>
      </c>
      <c r="BM9" s="3">
        <f t="shared" si="23"/>
        <v>0</v>
      </c>
      <c r="BN9" s="3">
        <f t="shared" si="24"/>
        <v>1</v>
      </c>
      <c r="BO9" s="3">
        <f t="shared" si="25"/>
        <v>0</v>
      </c>
      <c r="BP9" s="3">
        <f t="shared" si="26"/>
        <v>0</v>
      </c>
      <c r="BQ9" s="3">
        <f t="shared" si="27"/>
        <v>0</v>
      </c>
      <c r="BR9" s="3">
        <f t="shared" si="28"/>
        <v>0</v>
      </c>
      <c r="BS9" s="3">
        <f t="shared" si="29"/>
        <v>0</v>
      </c>
    </row>
    <row r="10" spans="1:71" x14ac:dyDescent="0.25">
      <c r="A10" s="5">
        <f t="shared" si="20"/>
        <v>5</v>
      </c>
      <c r="B10" t="s">
        <v>263</v>
      </c>
      <c r="C10" t="s">
        <v>264</v>
      </c>
      <c r="D10" t="s">
        <v>11</v>
      </c>
      <c r="E10" s="5">
        <f>P10-T10</f>
        <v>211</v>
      </c>
      <c r="F10" s="5">
        <f t="shared" si="0"/>
        <v>5</v>
      </c>
      <c r="G10" s="15"/>
      <c r="H10" s="18" t="str">
        <f t="shared" si="1"/>
        <v/>
      </c>
      <c r="I10" s="18">
        <f t="shared" si="2"/>
        <v>6</v>
      </c>
      <c r="J10" s="18">
        <f t="shared" si="3"/>
        <v>3</v>
      </c>
      <c r="K10" s="52">
        <f t="shared" si="4"/>
        <v>23</v>
      </c>
      <c r="L10" s="18">
        <f t="shared" si="5"/>
        <v>7</v>
      </c>
      <c r="M10" s="18" t="str">
        <f t="shared" si="6"/>
        <v/>
      </c>
      <c r="N10" s="18">
        <f t="shared" si="7"/>
        <v>4</v>
      </c>
      <c r="O10" s="15"/>
      <c r="P10" s="5">
        <f t="shared" si="8"/>
        <v>219</v>
      </c>
      <c r="Q10" s="18" t="str">
        <f t="shared" si="9"/>
        <v/>
      </c>
      <c r="R10" s="18">
        <f t="shared" si="10"/>
        <v>40</v>
      </c>
      <c r="S10" s="18">
        <f t="shared" si="11"/>
        <v>60</v>
      </c>
      <c r="T10" s="52">
        <f t="shared" si="12"/>
        <v>8</v>
      </c>
      <c r="U10" s="18">
        <f t="shared" si="13"/>
        <v>36</v>
      </c>
      <c r="V10" s="18" t="str">
        <f t="shared" si="14"/>
        <v/>
      </c>
      <c r="W10" s="18">
        <f t="shared" si="15"/>
        <v>50</v>
      </c>
      <c r="X10" s="15"/>
      <c r="AC10" s="15"/>
      <c r="AD10" s="3">
        <v>6</v>
      </c>
      <c r="AE10" s="3">
        <v>40</v>
      </c>
      <c r="AF10" s="3">
        <v>5</v>
      </c>
      <c r="AG10" s="3">
        <f t="shared" si="16"/>
        <v>45</v>
      </c>
      <c r="AH10" s="15"/>
      <c r="AI10" s="3">
        <v>3</v>
      </c>
      <c r="AJ10" s="3">
        <v>60</v>
      </c>
      <c r="AK10" s="3">
        <v>5</v>
      </c>
      <c r="AL10" s="3">
        <f>AJ10+AK10</f>
        <v>65</v>
      </c>
      <c r="AM10" s="15"/>
      <c r="AN10" s="3">
        <v>23</v>
      </c>
      <c r="AO10" s="3">
        <v>8</v>
      </c>
      <c r="AP10" s="3">
        <v>5</v>
      </c>
      <c r="AQ10" s="3">
        <f t="shared" si="17"/>
        <v>13</v>
      </c>
      <c r="AR10" s="15"/>
      <c r="AS10" s="3">
        <v>7</v>
      </c>
      <c r="AT10" s="3">
        <v>36</v>
      </c>
      <c r="AU10" s="3">
        <v>5</v>
      </c>
      <c r="AV10" s="3">
        <f t="shared" si="21"/>
        <v>41</v>
      </c>
      <c r="AW10" s="15"/>
      <c r="BB10" s="15"/>
      <c r="BC10" s="3">
        <v>4</v>
      </c>
      <c r="BD10" s="3">
        <v>50</v>
      </c>
      <c r="BE10" s="3">
        <f>5</f>
        <v>5</v>
      </c>
      <c r="BF10" s="3">
        <f t="shared" si="18"/>
        <v>55</v>
      </c>
      <c r="BH10" s="3">
        <v>5</v>
      </c>
      <c r="BI10" s="3">
        <v>45</v>
      </c>
      <c r="BK10" s="3">
        <f t="shared" si="19"/>
        <v>1</v>
      </c>
      <c r="BL10" s="3">
        <f t="shared" si="22"/>
        <v>1</v>
      </c>
      <c r="BM10" s="3">
        <f t="shared" si="23"/>
        <v>0</v>
      </c>
      <c r="BN10" s="3">
        <f t="shared" si="24"/>
        <v>0</v>
      </c>
      <c r="BO10" s="3">
        <f t="shared" si="25"/>
        <v>1</v>
      </c>
      <c r="BP10" s="3">
        <f t="shared" si="26"/>
        <v>0</v>
      </c>
      <c r="BQ10" s="3">
        <f t="shared" si="27"/>
        <v>0</v>
      </c>
      <c r="BR10" s="3">
        <f t="shared" si="28"/>
        <v>0</v>
      </c>
      <c r="BS10" s="3">
        <f t="shared" si="29"/>
        <v>0</v>
      </c>
    </row>
    <row r="11" spans="1:71" x14ac:dyDescent="0.25">
      <c r="A11" s="5">
        <f t="shared" si="20"/>
        <v>5</v>
      </c>
      <c r="B11" t="s">
        <v>92</v>
      </c>
      <c r="C11" t="s">
        <v>80</v>
      </c>
      <c r="D11" t="s">
        <v>18</v>
      </c>
      <c r="E11" s="5">
        <f>P11-T11-Q11</f>
        <v>211</v>
      </c>
      <c r="F11" s="5">
        <f t="shared" si="0"/>
        <v>6</v>
      </c>
      <c r="G11" s="15"/>
      <c r="H11" s="52" t="str">
        <f t="shared" si="1"/>
        <v>15</v>
      </c>
      <c r="I11" s="18">
        <f t="shared" si="2"/>
        <v>2</v>
      </c>
      <c r="J11" s="18" t="str">
        <f t="shared" si="3"/>
        <v/>
      </c>
      <c r="K11" s="52">
        <f t="shared" si="4"/>
        <v>15</v>
      </c>
      <c r="L11" s="18">
        <f t="shared" si="5"/>
        <v>12</v>
      </c>
      <c r="M11" s="18">
        <f t="shared" si="6"/>
        <v>4</v>
      </c>
      <c r="N11" s="18">
        <f t="shared" si="7"/>
        <v>9</v>
      </c>
      <c r="O11" s="15"/>
      <c r="P11" s="5">
        <f t="shared" si="8"/>
        <v>243</v>
      </c>
      <c r="Q11" s="52">
        <f t="shared" si="9"/>
        <v>16</v>
      </c>
      <c r="R11" s="18">
        <f t="shared" si="10"/>
        <v>80</v>
      </c>
      <c r="S11" s="18" t="str">
        <f t="shared" si="11"/>
        <v/>
      </c>
      <c r="T11" s="52">
        <f t="shared" si="12"/>
        <v>16</v>
      </c>
      <c r="U11" s="18">
        <f t="shared" si="13"/>
        <v>22</v>
      </c>
      <c r="V11" s="18">
        <f t="shared" si="14"/>
        <v>50</v>
      </c>
      <c r="W11" s="18">
        <f t="shared" si="15"/>
        <v>29</v>
      </c>
      <c r="X11" s="15"/>
      <c r="Y11" s="3" t="s">
        <v>52</v>
      </c>
      <c r="Z11" s="3">
        <v>16</v>
      </c>
      <c r="AA11" s="3">
        <v>5</v>
      </c>
      <c r="AB11" s="3">
        <v>21</v>
      </c>
      <c r="AC11" s="15"/>
      <c r="AD11" s="3">
        <v>2</v>
      </c>
      <c r="AE11" s="3">
        <v>80</v>
      </c>
      <c r="AF11" s="3">
        <v>5</v>
      </c>
      <c r="AG11" s="3">
        <f t="shared" si="16"/>
        <v>85</v>
      </c>
      <c r="AH11" s="15"/>
      <c r="AM11" s="15"/>
      <c r="AN11" s="3">
        <v>15</v>
      </c>
      <c r="AO11" s="3">
        <v>16</v>
      </c>
      <c r="AP11" s="3">
        <v>5</v>
      </c>
      <c r="AQ11" s="3">
        <f t="shared" si="17"/>
        <v>21</v>
      </c>
      <c r="AR11" s="15"/>
      <c r="AS11" s="3">
        <v>12</v>
      </c>
      <c r="AT11" s="3">
        <v>22</v>
      </c>
      <c r="AU11" s="3">
        <v>5</v>
      </c>
      <c r="AV11" s="3">
        <f t="shared" si="21"/>
        <v>27</v>
      </c>
      <c r="AW11" s="15"/>
      <c r="AX11" s="3">
        <v>4</v>
      </c>
      <c r="AY11" s="3">
        <v>50</v>
      </c>
      <c r="AZ11" s="3">
        <f>5</f>
        <v>5</v>
      </c>
      <c r="BA11" s="3">
        <f>AY11+AZ11</f>
        <v>55</v>
      </c>
      <c r="BB11" s="15"/>
      <c r="BC11" s="3">
        <v>9</v>
      </c>
      <c r="BD11" s="3">
        <v>29</v>
      </c>
      <c r="BE11" s="3">
        <f>5</f>
        <v>5</v>
      </c>
      <c r="BF11" s="3">
        <f t="shared" si="18"/>
        <v>34</v>
      </c>
      <c r="BH11" s="3">
        <v>6</v>
      </c>
      <c r="BI11" s="3">
        <v>40</v>
      </c>
      <c r="BK11" s="3">
        <f t="shared" si="19"/>
        <v>1</v>
      </c>
      <c r="BL11" s="3">
        <f t="shared" si="22"/>
        <v>1</v>
      </c>
      <c r="BM11" s="3">
        <f t="shared" si="23"/>
        <v>0</v>
      </c>
      <c r="BN11" s="3">
        <f t="shared" si="24"/>
        <v>1</v>
      </c>
      <c r="BO11" s="3">
        <f t="shared" si="25"/>
        <v>0</v>
      </c>
      <c r="BP11" s="3">
        <f t="shared" si="26"/>
        <v>0</v>
      </c>
      <c r="BQ11" s="3">
        <f t="shared" si="27"/>
        <v>0</v>
      </c>
      <c r="BR11" s="3">
        <f t="shared" si="28"/>
        <v>0</v>
      </c>
      <c r="BS11" s="3">
        <f t="shared" si="29"/>
        <v>0</v>
      </c>
    </row>
    <row r="12" spans="1:71" x14ac:dyDescent="0.25">
      <c r="A12" s="5">
        <f t="shared" si="20"/>
        <v>7</v>
      </c>
      <c r="B12" t="s">
        <v>117</v>
      </c>
      <c r="C12" t="s">
        <v>276</v>
      </c>
      <c r="D12" t="s">
        <v>249</v>
      </c>
      <c r="E12" s="5">
        <f>P12-R12-Q12</f>
        <v>201</v>
      </c>
      <c r="F12" s="5">
        <f t="shared" si="0"/>
        <v>6</v>
      </c>
      <c r="G12" s="15"/>
      <c r="H12" s="52" t="str">
        <f t="shared" si="1"/>
        <v>DSQ</v>
      </c>
      <c r="I12" s="52" t="str">
        <f t="shared" si="2"/>
        <v>DNF</v>
      </c>
      <c r="J12" s="18">
        <f t="shared" si="3"/>
        <v>6</v>
      </c>
      <c r="K12" s="18">
        <f t="shared" si="4"/>
        <v>4</v>
      </c>
      <c r="L12" s="18">
        <f t="shared" si="5"/>
        <v>5</v>
      </c>
      <c r="M12" s="18" t="str">
        <f t="shared" si="6"/>
        <v/>
      </c>
      <c r="N12" s="18">
        <f t="shared" si="7"/>
        <v>7</v>
      </c>
      <c r="O12" s="15"/>
      <c r="P12" s="5">
        <f t="shared" si="8"/>
        <v>201</v>
      </c>
      <c r="Q12" s="52">
        <f t="shared" si="9"/>
        <v>0</v>
      </c>
      <c r="R12" s="52">
        <f t="shared" si="10"/>
        <v>0</v>
      </c>
      <c r="S12" s="18">
        <f t="shared" si="11"/>
        <v>40</v>
      </c>
      <c r="T12" s="18">
        <f t="shared" si="12"/>
        <v>50</v>
      </c>
      <c r="U12" s="18">
        <f t="shared" si="13"/>
        <v>45</v>
      </c>
      <c r="V12" s="18" t="str">
        <f t="shared" si="14"/>
        <v/>
      </c>
      <c r="W12" s="18">
        <f t="shared" si="15"/>
        <v>36</v>
      </c>
      <c r="X12" s="15"/>
      <c r="Y12" s="3" t="s">
        <v>56</v>
      </c>
      <c r="Z12" s="3">
        <v>0</v>
      </c>
      <c r="AA12" s="3">
        <v>5</v>
      </c>
      <c r="AB12" s="3">
        <v>5</v>
      </c>
      <c r="AC12" s="15"/>
      <c r="AD12" s="3" t="s">
        <v>126</v>
      </c>
      <c r="AE12" s="3">
        <v>0</v>
      </c>
      <c r="AF12" s="3">
        <v>5</v>
      </c>
      <c r="AG12" s="3">
        <f t="shared" si="16"/>
        <v>5</v>
      </c>
      <c r="AH12" s="15"/>
      <c r="AI12" s="3">
        <v>6</v>
      </c>
      <c r="AJ12" s="3">
        <v>40</v>
      </c>
      <c r="AK12" s="3">
        <v>5</v>
      </c>
      <c r="AL12" s="3">
        <f>AJ12+AK12</f>
        <v>45</v>
      </c>
      <c r="AM12" s="15"/>
      <c r="AN12" s="3">
        <v>4</v>
      </c>
      <c r="AO12" s="3">
        <v>50</v>
      </c>
      <c r="AP12" s="3">
        <v>5</v>
      </c>
      <c r="AQ12" s="3">
        <f t="shared" si="17"/>
        <v>55</v>
      </c>
      <c r="AR12" s="15"/>
      <c r="AS12" s="3">
        <v>5</v>
      </c>
      <c r="AT12" s="3">
        <v>45</v>
      </c>
      <c r="AU12" s="3">
        <v>5</v>
      </c>
      <c r="AV12" s="3">
        <f t="shared" si="21"/>
        <v>50</v>
      </c>
      <c r="AW12" s="15"/>
      <c r="BB12" s="15"/>
      <c r="BC12" s="3">
        <v>7</v>
      </c>
      <c r="BD12" s="3">
        <v>36</v>
      </c>
      <c r="BE12" s="3">
        <f>5</f>
        <v>5</v>
      </c>
      <c r="BF12" s="3">
        <f t="shared" si="18"/>
        <v>41</v>
      </c>
      <c r="BH12" s="3">
        <v>7</v>
      </c>
      <c r="BI12" s="3">
        <v>36</v>
      </c>
      <c r="BK12" s="3">
        <f t="shared" si="19"/>
        <v>1</v>
      </c>
      <c r="BL12" s="3">
        <f t="shared" si="22"/>
        <v>1</v>
      </c>
      <c r="BM12" s="3">
        <f t="shared" si="23"/>
        <v>0</v>
      </c>
      <c r="BN12" s="3">
        <f t="shared" si="24"/>
        <v>1</v>
      </c>
      <c r="BO12" s="3">
        <f t="shared" si="25"/>
        <v>0</v>
      </c>
      <c r="BP12" s="3">
        <f t="shared" si="26"/>
        <v>0</v>
      </c>
      <c r="BQ12" s="3">
        <f t="shared" si="27"/>
        <v>0</v>
      </c>
      <c r="BR12" s="3">
        <f t="shared" si="28"/>
        <v>0</v>
      </c>
      <c r="BS12" s="3">
        <f t="shared" si="29"/>
        <v>0</v>
      </c>
    </row>
    <row r="13" spans="1:71" x14ac:dyDescent="0.25">
      <c r="A13" s="5">
        <f t="shared" si="20"/>
        <v>8</v>
      </c>
      <c r="B13" t="s">
        <v>106</v>
      </c>
      <c r="C13" t="s">
        <v>344</v>
      </c>
      <c r="D13" t="s">
        <v>11</v>
      </c>
      <c r="E13" s="5">
        <f>P13</f>
        <v>185</v>
      </c>
      <c r="F13" s="5">
        <f t="shared" si="0"/>
        <v>4</v>
      </c>
      <c r="G13" s="15"/>
      <c r="H13" s="18" t="str">
        <f t="shared" si="1"/>
        <v>DNF</v>
      </c>
      <c r="I13" s="18" t="str">
        <f t="shared" si="2"/>
        <v/>
      </c>
      <c r="J13" s="18" t="str">
        <f t="shared" si="3"/>
        <v/>
      </c>
      <c r="K13" s="18">
        <f t="shared" si="4"/>
        <v>5</v>
      </c>
      <c r="L13" s="18">
        <f t="shared" si="5"/>
        <v>6</v>
      </c>
      <c r="M13" s="18" t="str">
        <f t="shared" si="6"/>
        <v/>
      </c>
      <c r="N13" s="18">
        <f t="shared" si="7"/>
        <v>2</v>
      </c>
      <c r="O13" s="15"/>
      <c r="P13" s="5">
        <f t="shared" si="8"/>
        <v>185</v>
      </c>
      <c r="Q13" s="18" t="str">
        <f t="shared" si="9"/>
        <v/>
      </c>
      <c r="R13" s="18" t="str">
        <f t="shared" si="10"/>
        <v/>
      </c>
      <c r="S13" s="18" t="str">
        <f t="shared" si="11"/>
        <v/>
      </c>
      <c r="T13" s="18" t="str">
        <f t="shared" si="12"/>
        <v/>
      </c>
      <c r="U13" s="18" t="str">
        <f t="shared" si="13"/>
        <v/>
      </c>
      <c r="V13" s="18" t="str">
        <f t="shared" si="14"/>
        <v/>
      </c>
      <c r="W13" s="18" t="str">
        <f t="shared" si="15"/>
        <v/>
      </c>
      <c r="X13" s="15"/>
      <c r="Y13" s="3" t="s">
        <v>126</v>
      </c>
      <c r="Z13" s="3">
        <v>0</v>
      </c>
      <c r="AA13" s="3">
        <v>5</v>
      </c>
      <c r="AB13" s="3">
        <v>5</v>
      </c>
      <c r="AC13" s="15"/>
      <c r="AH13" s="15"/>
      <c r="AM13" s="15"/>
      <c r="AN13" s="3">
        <v>5</v>
      </c>
      <c r="AO13" s="3">
        <v>45</v>
      </c>
      <c r="AP13" s="3">
        <v>5</v>
      </c>
      <c r="AQ13" s="3">
        <f t="shared" si="17"/>
        <v>50</v>
      </c>
      <c r="AR13" s="15"/>
      <c r="AS13" s="3">
        <v>6</v>
      </c>
      <c r="AT13" s="3">
        <v>40</v>
      </c>
      <c r="AU13" s="3">
        <v>5</v>
      </c>
      <c r="AV13" s="3">
        <f t="shared" si="21"/>
        <v>45</v>
      </c>
      <c r="AW13" s="15"/>
      <c r="BB13" s="15"/>
      <c r="BC13" s="3">
        <v>2</v>
      </c>
      <c r="BD13" s="3">
        <v>80</v>
      </c>
      <c r="BE13" s="3">
        <f>5</f>
        <v>5</v>
      </c>
      <c r="BF13" s="3">
        <f t="shared" si="18"/>
        <v>85</v>
      </c>
      <c r="BH13" s="3">
        <v>8</v>
      </c>
      <c r="BI13" s="3">
        <v>32</v>
      </c>
      <c r="BK13" s="3">
        <f t="shared" si="19"/>
        <v>1</v>
      </c>
      <c r="BL13" s="3">
        <f t="shared" si="22"/>
        <v>1</v>
      </c>
      <c r="BM13" s="3">
        <f t="shared" si="23"/>
        <v>0</v>
      </c>
      <c r="BN13" s="3">
        <f t="shared" si="24"/>
        <v>0</v>
      </c>
      <c r="BO13" s="3">
        <f t="shared" si="25"/>
        <v>0</v>
      </c>
      <c r="BP13" s="3">
        <f t="shared" si="26"/>
        <v>1</v>
      </c>
      <c r="BQ13" s="3">
        <f t="shared" si="27"/>
        <v>0</v>
      </c>
      <c r="BR13" s="3">
        <f t="shared" si="28"/>
        <v>0</v>
      </c>
      <c r="BS13" s="3">
        <f t="shared" si="29"/>
        <v>0</v>
      </c>
    </row>
    <row r="14" spans="1:71" x14ac:dyDescent="0.25">
      <c r="A14" s="5">
        <f t="shared" si="20"/>
        <v>9</v>
      </c>
      <c r="B14" t="s">
        <v>107</v>
      </c>
      <c r="C14" t="s">
        <v>108</v>
      </c>
      <c r="D14" t="s">
        <v>18</v>
      </c>
      <c r="E14" s="5">
        <f>P14-Q14-W14</f>
        <v>184</v>
      </c>
      <c r="F14" s="5">
        <f t="shared" si="0"/>
        <v>6</v>
      </c>
      <c r="G14" s="15"/>
      <c r="H14" s="52" t="str">
        <f t="shared" si="1"/>
        <v>DNF</v>
      </c>
      <c r="I14" s="18">
        <f t="shared" si="2"/>
        <v>5</v>
      </c>
      <c r="J14" s="18">
        <f t="shared" si="3"/>
        <v>5</v>
      </c>
      <c r="K14" s="18">
        <f t="shared" si="4"/>
        <v>8</v>
      </c>
      <c r="L14" s="18" t="str">
        <f t="shared" si="5"/>
        <v/>
      </c>
      <c r="M14" s="18">
        <f t="shared" si="6"/>
        <v>8</v>
      </c>
      <c r="N14" s="52">
        <f t="shared" si="7"/>
        <v>18</v>
      </c>
      <c r="O14" s="15"/>
      <c r="P14" s="5">
        <f t="shared" si="8"/>
        <v>197</v>
      </c>
      <c r="Q14" s="52">
        <f t="shared" si="9"/>
        <v>0</v>
      </c>
      <c r="R14" s="18">
        <f t="shared" si="10"/>
        <v>45</v>
      </c>
      <c r="S14" s="18">
        <f t="shared" si="11"/>
        <v>45</v>
      </c>
      <c r="T14" s="18">
        <f t="shared" si="12"/>
        <v>32</v>
      </c>
      <c r="U14" s="18" t="str">
        <f t="shared" si="13"/>
        <v/>
      </c>
      <c r="V14" s="18">
        <f t="shared" si="14"/>
        <v>32</v>
      </c>
      <c r="W14" s="52">
        <f t="shared" si="15"/>
        <v>13</v>
      </c>
      <c r="X14" s="15"/>
      <c r="Y14" s="3" t="s">
        <v>126</v>
      </c>
      <c r="Z14" s="3">
        <v>0</v>
      </c>
      <c r="AA14" s="3">
        <v>5</v>
      </c>
      <c r="AB14" s="3">
        <v>5</v>
      </c>
      <c r="AC14" s="15"/>
      <c r="AD14" s="3">
        <v>5</v>
      </c>
      <c r="AE14" s="3">
        <v>45</v>
      </c>
      <c r="AF14" s="3">
        <v>5</v>
      </c>
      <c r="AG14" s="3">
        <f>AE14+AF14</f>
        <v>50</v>
      </c>
      <c r="AH14" s="15"/>
      <c r="AI14" s="3">
        <v>5</v>
      </c>
      <c r="AJ14" s="3">
        <v>45</v>
      </c>
      <c r="AK14" s="3">
        <v>5</v>
      </c>
      <c r="AL14" s="3">
        <f>AJ14+AK14</f>
        <v>50</v>
      </c>
      <c r="AM14" s="15"/>
      <c r="AN14" s="3">
        <v>8</v>
      </c>
      <c r="AO14" s="3">
        <v>32</v>
      </c>
      <c r="AP14" s="3">
        <v>5</v>
      </c>
      <c r="AQ14" s="3">
        <f t="shared" si="17"/>
        <v>37</v>
      </c>
      <c r="AR14" s="15"/>
      <c r="AW14" s="15"/>
      <c r="AX14" s="3">
        <v>8</v>
      </c>
      <c r="AY14" s="3">
        <v>32</v>
      </c>
      <c r="AZ14" s="3">
        <f>5</f>
        <v>5</v>
      </c>
      <c r="BA14" s="3">
        <f>AY14+AZ14</f>
        <v>37</v>
      </c>
      <c r="BB14" s="15"/>
      <c r="BC14" s="3">
        <v>18</v>
      </c>
      <c r="BD14" s="3">
        <v>13</v>
      </c>
      <c r="BE14" s="3">
        <f>5</f>
        <v>5</v>
      </c>
      <c r="BF14" s="3">
        <f t="shared" si="18"/>
        <v>18</v>
      </c>
      <c r="BH14" s="3">
        <v>9</v>
      </c>
      <c r="BI14" s="3">
        <v>29</v>
      </c>
      <c r="BK14" s="3">
        <f t="shared" si="19"/>
        <v>1</v>
      </c>
      <c r="BL14" s="3">
        <f t="shared" si="22"/>
        <v>1</v>
      </c>
      <c r="BM14" s="3">
        <f t="shared" si="23"/>
        <v>0</v>
      </c>
      <c r="BN14" s="3">
        <f t="shared" si="24"/>
        <v>1</v>
      </c>
      <c r="BO14" s="3">
        <f t="shared" si="25"/>
        <v>0</v>
      </c>
      <c r="BP14" s="3">
        <f t="shared" si="26"/>
        <v>0</v>
      </c>
      <c r="BQ14" s="3">
        <f t="shared" si="27"/>
        <v>0</v>
      </c>
      <c r="BR14" s="3">
        <f t="shared" si="28"/>
        <v>0</v>
      </c>
      <c r="BS14" s="3">
        <f t="shared" si="29"/>
        <v>0</v>
      </c>
    </row>
    <row r="15" spans="1:71" x14ac:dyDescent="0.25">
      <c r="A15" s="5">
        <f t="shared" si="20"/>
        <v>9</v>
      </c>
      <c r="B15" t="s">
        <v>270</v>
      </c>
      <c r="C15" t="s">
        <v>271</v>
      </c>
      <c r="D15" t="s">
        <v>249</v>
      </c>
      <c r="E15" s="5">
        <f>P15-U15-R15</f>
        <v>184</v>
      </c>
      <c r="F15" s="5">
        <f t="shared" si="0"/>
        <v>6</v>
      </c>
      <c r="G15" s="15"/>
      <c r="H15" s="18" t="str">
        <f t="shared" si="1"/>
        <v>7</v>
      </c>
      <c r="I15" s="18">
        <f t="shared" si="2"/>
        <v>11</v>
      </c>
      <c r="J15" s="18">
        <f t="shared" si="3"/>
        <v>9</v>
      </c>
      <c r="K15" s="18">
        <f t="shared" si="4"/>
        <v>9</v>
      </c>
      <c r="L15" s="18" t="str">
        <f t="shared" si="5"/>
        <v>DNF</v>
      </c>
      <c r="M15" s="18" t="str">
        <f t="shared" si="6"/>
        <v/>
      </c>
      <c r="N15" s="18">
        <f t="shared" si="7"/>
        <v>3</v>
      </c>
      <c r="O15" s="15"/>
      <c r="P15" s="5">
        <f t="shared" si="8"/>
        <v>208</v>
      </c>
      <c r="Q15" s="18">
        <f t="shared" si="9"/>
        <v>36</v>
      </c>
      <c r="R15" s="18">
        <f t="shared" si="10"/>
        <v>24</v>
      </c>
      <c r="S15" s="18">
        <f t="shared" si="11"/>
        <v>29</v>
      </c>
      <c r="T15" s="18">
        <f t="shared" si="12"/>
        <v>29</v>
      </c>
      <c r="U15" s="18">
        <f t="shared" si="13"/>
        <v>0</v>
      </c>
      <c r="V15" s="18" t="str">
        <f t="shared" si="14"/>
        <v/>
      </c>
      <c r="W15" s="18">
        <f t="shared" si="15"/>
        <v>60</v>
      </c>
      <c r="X15" s="15"/>
      <c r="Y15" s="3" t="s">
        <v>29</v>
      </c>
      <c r="Z15" s="3">
        <v>36</v>
      </c>
      <c r="AA15" s="3">
        <v>5</v>
      </c>
      <c r="AB15" s="3">
        <v>41</v>
      </c>
      <c r="AC15" s="15"/>
      <c r="AD15" s="3">
        <v>11</v>
      </c>
      <c r="AE15" s="3">
        <v>24</v>
      </c>
      <c r="AF15" s="3">
        <v>5</v>
      </c>
      <c r="AG15" s="3">
        <f>AE15+AF15</f>
        <v>29</v>
      </c>
      <c r="AH15" s="15"/>
      <c r="AI15" s="3">
        <v>9</v>
      </c>
      <c r="AJ15" s="3">
        <v>29</v>
      </c>
      <c r="AK15" s="3">
        <v>5</v>
      </c>
      <c r="AL15" s="3">
        <f>AJ15+AK15</f>
        <v>34</v>
      </c>
      <c r="AM15" s="15"/>
      <c r="AN15" s="3">
        <v>9</v>
      </c>
      <c r="AO15" s="3">
        <v>29</v>
      </c>
      <c r="AP15" s="3">
        <v>5</v>
      </c>
      <c r="AQ15" s="3">
        <f t="shared" si="17"/>
        <v>34</v>
      </c>
      <c r="AR15" s="15"/>
      <c r="AS15" s="3" t="s">
        <v>126</v>
      </c>
      <c r="AT15" s="3">
        <v>0</v>
      </c>
      <c r="AU15" s="3">
        <v>5</v>
      </c>
      <c r="AV15" s="3">
        <f>AT15+AU15</f>
        <v>5</v>
      </c>
      <c r="AW15" s="15"/>
      <c r="BB15" s="15"/>
      <c r="BC15" s="3">
        <v>3</v>
      </c>
      <c r="BD15" s="3">
        <v>60</v>
      </c>
      <c r="BE15" s="3">
        <f>5</f>
        <v>5</v>
      </c>
      <c r="BF15" s="3">
        <f t="shared" si="18"/>
        <v>65</v>
      </c>
      <c r="BH15" s="3">
        <v>10</v>
      </c>
      <c r="BI15" s="3">
        <v>26</v>
      </c>
      <c r="BK15" s="3">
        <f t="shared" si="19"/>
        <v>1</v>
      </c>
      <c r="BL15" s="3">
        <f t="shared" si="22"/>
        <v>1</v>
      </c>
      <c r="BM15" s="3">
        <f t="shared" si="23"/>
        <v>0</v>
      </c>
      <c r="BN15" s="3">
        <f t="shared" si="24"/>
        <v>1</v>
      </c>
      <c r="BO15" s="3">
        <f t="shared" si="25"/>
        <v>0</v>
      </c>
      <c r="BP15" s="3">
        <f t="shared" si="26"/>
        <v>0</v>
      </c>
      <c r="BQ15" s="3">
        <f t="shared" si="27"/>
        <v>0</v>
      </c>
      <c r="BR15" s="3">
        <f t="shared" si="28"/>
        <v>0</v>
      </c>
      <c r="BS15" s="3">
        <f t="shared" si="29"/>
        <v>0</v>
      </c>
    </row>
    <row r="16" spans="1:71" x14ac:dyDescent="0.25">
      <c r="A16" s="5">
        <f t="shared" si="20"/>
        <v>11</v>
      </c>
      <c r="B16" t="s">
        <v>67</v>
      </c>
      <c r="C16" t="s">
        <v>68</v>
      </c>
      <c r="D16" t="s">
        <v>251</v>
      </c>
      <c r="E16" s="5">
        <f>P16</f>
        <v>155</v>
      </c>
      <c r="F16" s="5">
        <f t="shared" si="0"/>
        <v>2</v>
      </c>
      <c r="G16" s="15"/>
      <c r="H16" s="18" t="str">
        <f t="shared" si="1"/>
        <v>1</v>
      </c>
      <c r="I16" s="18" t="str">
        <f t="shared" si="2"/>
        <v/>
      </c>
      <c r="J16" s="18" t="str">
        <f t="shared" si="3"/>
        <v/>
      </c>
      <c r="K16" s="18" t="str">
        <f t="shared" si="4"/>
        <v/>
      </c>
      <c r="L16" s="18" t="str">
        <f t="shared" si="5"/>
        <v/>
      </c>
      <c r="M16" s="18" t="str">
        <f t="shared" si="6"/>
        <v/>
      </c>
      <c r="N16" s="18">
        <f t="shared" si="7"/>
        <v>5</v>
      </c>
      <c r="O16" s="15"/>
      <c r="P16" s="5">
        <f t="shared" si="8"/>
        <v>155</v>
      </c>
      <c r="Q16" s="18" t="str">
        <f t="shared" si="9"/>
        <v/>
      </c>
      <c r="R16" s="18" t="str">
        <f t="shared" si="10"/>
        <v/>
      </c>
      <c r="S16" s="18" t="str">
        <f t="shared" si="11"/>
        <v/>
      </c>
      <c r="T16" s="18" t="str">
        <f t="shared" si="12"/>
        <v/>
      </c>
      <c r="U16" s="18" t="str">
        <f t="shared" si="13"/>
        <v/>
      </c>
      <c r="V16" s="18" t="str">
        <f t="shared" si="14"/>
        <v/>
      </c>
      <c r="W16" s="18" t="str">
        <f t="shared" si="15"/>
        <v/>
      </c>
      <c r="X16" s="15"/>
      <c r="Y16" s="3" t="s">
        <v>8</v>
      </c>
      <c r="Z16" s="3">
        <v>100</v>
      </c>
      <c r="AA16" s="3">
        <v>5</v>
      </c>
      <c r="AB16" s="3">
        <v>105</v>
      </c>
      <c r="AC16" s="15"/>
      <c r="AH16" s="15"/>
      <c r="AM16" s="15"/>
      <c r="AR16" s="15"/>
      <c r="AW16" s="15"/>
      <c r="BB16" s="15"/>
      <c r="BC16" s="3">
        <v>5</v>
      </c>
      <c r="BD16" s="3">
        <v>45</v>
      </c>
      <c r="BE16" s="3">
        <f>5</f>
        <v>5</v>
      </c>
      <c r="BF16" s="3">
        <f t="shared" si="18"/>
        <v>50</v>
      </c>
      <c r="BH16" s="3">
        <v>11</v>
      </c>
      <c r="BI16" s="3">
        <v>24</v>
      </c>
      <c r="BK16" s="3">
        <f t="shared" si="19"/>
        <v>0</v>
      </c>
      <c r="BL16" s="3">
        <f t="shared" si="22"/>
        <v>1</v>
      </c>
      <c r="BM16" s="3">
        <f t="shared" si="23"/>
        <v>0</v>
      </c>
      <c r="BN16" s="3">
        <f t="shared" si="24"/>
        <v>0</v>
      </c>
      <c r="BO16" s="3">
        <f t="shared" si="25"/>
        <v>0</v>
      </c>
      <c r="BP16" s="3">
        <f t="shared" si="26"/>
        <v>0</v>
      </c>
      <c r="BQ16" s="3">
        <f t="shared" si="27"/>
        <v>0</v>
      </c>
      <c r="BR16" s="3">
        <f t="shared" si="28"/>
        <v>1</v>
      </c>
      <c r="BS16" s="3">
        <f t="shared" si="29"/>
        <v>0</v>
      </c>
    </row>
    <row r="17" spans="1:71" x14ac:dyDescent="0.25">
      <c r="A17" s="5">
        <f t="shared" si="20"/>
        <v>12</v>
      </c>
      <c r="B17" t="s">
        <v>279</v>
      </c>
      <c r="C17" t="s">
        <v>280</v>
      </c>
      <c r="D17" t="s">
        <v>22</v>
      </c>
      <c r="E17" s="5">
        <f>P17-S17</f>
        <v>153</v>
      </c>
      <c r="F17" s="5">
        <f t="shared" si="0"/>
        <v>5</v>
      </c>
      <c r="G17" s="15"/>
      <c r="H17" s="18" t="str">
        <f t="shared" si="1"/>
        <v/>
      </c>
      <c r="I17" s="18" t="str">
        <f t="shared" si="2"/>
        <v/>
      </c>
      <c r="J17" s="52" t="str">
        <f t="shared" si="3"/>
        <v>DSQ</v>
      </c>
      <c r="K17" s="18">
        <f t="shared" si="4"/>
        <v>11</v>
      </c>
      <c r="L17" s="18">
        <f t="shared" si="5"/>
        <v>8</v>
      </c>
      <c r="M17" s="18">
        <f t="shared" si="6"/>
        <v>6</v>
      </c>
      <c r="N17" s="18">
        <f t="shared" si="7"/>
        <v>8</v>
      </c>
      <c r="O17" s="15"/>
      <c r="P17" s="5">
        <f t="shared" si="8"/>
        <v>153</v>
      </c>
      <c r="Q17" s="18" t="str">
        <f t="shared" si="9"/>
        <v/>
      </c>
      <c r="R17" s="18" t="str">
        <f t="shared" si="10"/>
        <v/>
      </c>
      <c r="S17" s="52">
        <f t="shared" si="11"/>
        <v>0</v>
      </c>
      <c r="T17" s="18">
        <f t="shared" si="12"/>
        <v>24</v>
      </c>
      <c r="U17" s="18">
        <f t="shared" si="13"/>
        <v>32</v>
      </c>
      <c r="V17" s="18">
        <f t="shared" si="14"/>
        <v>40</v>
      </c>
      <c r="W17" s="18">
        <f t="shared" si="15"/>
        <v>32</v>
      </c>
      <c r="X17" s="15"/>
      <c r="AC17" s="15"/>
      <c r="AH17" s="15"/>
      <c r="AI17" s="3" t="s">
        <v>56</v>
      </c>
      <c r="AJ17" s="3">
        <v>0</v>
      </c>
      <c r="AK17" s="3">
        <v>5</v>
      </c>
      <c r="AL17" s="3">
        <f>AJ17+AK17</f>
        <v>5</v>
      </c>
      <c r="AM17" s="15"/>
      <c r="AN17" s="3">
        <v>11</v>
      </c>
      <c r="AO17" s="3">
        <v>24</v>
      </c>
      <c r="AP17" s="3">
        <v>5</v>
      </c>
      <c r="AQ17" s="3">
        <f t="shared" ref="AQ17:AQ26" si="30">AO17+AP17</f>
        <v>29</v>
      </c>
      <c r="AR17" s="15"/>
      <c r="AS17" s="3">
        <v>8</v>
      </c>
      <c r="AT17" s="3">
        <v>32</v>
      </c>
      <c r="AU17" s="3">
        <v>5</v>
      </c>
      <c r="AV17" s="3">
        <f>AT17+AU17</f>
        <v>37</v>
      </c>
      <c r="AW17" s="15"/>
      <c r="AX17" s="3">
        <v>6</v>
      </c>
      <c r="AY17" s="3">
        <v>40</v>
      </c>
      <c r="AZ17" s="3">
        <f>5</f>
        <v>5</v>
      </c>
      <c r="BA17" s="3">
        <f>AY17+AZ17</f>
        <v>45</v>
      </c>
      <c r="BB17" s="15"/>
      <c r="BC17" s="3">
        <v>8</v>
      </c>
      <c r="BD17" s="3">
        <v>32</v>
      </c>
      <c r="BE17" s="3">
        <f>5</f>
        <v>5</v>
      </c>
      <c r="BF17" s="3">
        <f t="shared" si="18"/>
        <v>37</v>
      </c>
      <c r="BH17" s="3">
        <v>12</v>
      </c>
      <c r="BI17" s="3">
        <v>22</v>
      </c>
      <c r="BK17" s="3">
        <f t="shared" si="19"/>
        <v>1</v>
      </c>
      <c r="BL17" s="3">
        <f t="shared" si="22"/>
        <v>1</v>
      </c>
      <c r="BM17" s="3">
        <f t="shared" si="23"/>
        <v>0</v>
      </c>
      <c r="BN17" s="3">
        <f t="shared" si="24"/>
        <v>0</v>
      </c>
      <c r="BO17" s="3">
        <f t="shared" si="25"/>
        <v>1</v>
      </c>
      <c r="BP17" s="3">
        <f t="shared" si="26"/>
        <v>0</v>
      </c>
      <c r="BQ17" s="3">
        <f t="shared" si="27"/>
        <v>0</v>
      </c>
      <c r="BR17" s="3">
        <f t="shared" si="28"/>
        <v>0</v>
      </c>
      <c r="BS17" s="3">
        <f t="shared" si="29"/>
        <v>0</v>
      </c>
    </row>
    <row r="18" spans="1:71" x14ac:dyDescent="0.25">
      <c r="A18" s="5">
        <f t="shared" si="20"/>
        <v>13</v>
      </c>
      <c r="B18" t="s">
        <v>73</v>
      </c>
      <c r="C18" t="s">
        <v>74</v>
      </c>
      <c r="D18" t="s">
        <v>22</v>
      </c>
      <c r="E18" s="5">
        <f>P18</f>
        <v>141</v>
      </c>
      <c r="F18" s="5">
        <f t="shared" si="0"/>
        <v>3</v>
      </c>
      <c r="G18" s="15"/>
      <c r="H18" s="18" t="str">
        <f t="shared" si="1"/>
        <v>4</v>
      </c>
      <c r="I18" s="18" t="str">
        <f t="shared" si="2"/>
        <v/>
      </c>
      <c r="J18" s="18">
        <f t="shared" si="3"/>
        <v>7</v>
      </c>
      <c r="K18" s="18">
        <f t="shared" si="4"/>
        <v>6</v>
      </c>
      <c r="L18" s="18" t="str">
        <f t="shared" si="5"/>
        <v/>
      </c>
      <c r="M18" s="18" t="str">
        <f t="shared" si="6"/>
        <v/>
      </c>
      <c r="N18" s="18" t="str">
        <f t="shared" si="7"/>
        <v/>
      </c>
      <c r="O18" s="15"/>
      <c r="P18" s="5">
        <f t="shared" si="8"/>
        <v>141</v>
      </c>
      <c r="Q18" s="18" t="str">
        <f t="shared" si="9"/>
        <v/>
      </c>
      <c r="R18" s="18" t="str">
        <f t="shared" si="10"/>
        <v/>
      </c>
      <c r="S18" s="18" t="str">
        <f t="shared" si="11"/>
        <v/>
      </c>
      <c r="T18" s="18" t="str">
        <f t="shared" si="12"/>
        <v/>
      </c>
      <c r="U18" s="18" t="str">
        <f t="shared" si="13"/>
        <v/>
      </c>
      <c r="V18" s="18" t="str">
        <f t="shared" si="14"/>
        <v/>
      </c>
      <c r="W18" s="18" t="str">
        <f t="shared" si="15"/>
        <v/>
      </c>
      <c r="X18" s="15"/>
      <c r="Y18" s="3" t="s">
        <v>19</v>
      </c>
      <c r="Z18" s="3">
        <v>50</v>
      </c>
      <c r="AA18" s="3">
        <v>5</v>
      </c>
      <c r="AB18" s="3">
        <v>55</v>
      </c>
      <c r="AC18" s="15"/>
      <c r="AH18" s="15"/>
      <c r="AI18" s="3">
        <v>7</v>
      </c>
      <c r="AJ18" s="3">
        <v>36</v>
      </c>
      <c r="AK18" s="3">
        <v>5</v>
      </c>
      <c r="AL18" s="3">
        <f>AJ18+AK18</f>
        <v>41</v>
      </c>
      <c r="AM18" s="15"/>
      <c r="AN18" s="3">
        <v>6</v>
      </c>
      <c r="AO18" s="3">
        <v>40</v>
      </c>
      <c r="AP18" s="3">
        <v>5</v>
      </c>
      <c r="AQ18" s="3">
        <f t="shared" si="30"/>
        <v>45</v>
      </c>
      <c r="AR18" s="15"/>
      <c r="AW18" s="15"/>
      <c r="BB18" s="15"/>
      <c r="BH18" s="3">
        <v>13</v>
      </c>
      <c r="BI18" s="3">
        <v>20</v>
      </c>
      <c r="BK18" s="3">
        <f t="shared" si="19"/>
        <v>0</v>
      </c>
      <c r="BL18" s="3">
        <f t="shared" si="22"/>
        <v>1</v>
      </c>
      <c r="BM18" s="3">
        <f t="shared" si="23"/>
        <v>0</v>
      </c>
      <c r="BN18" s="3">
        <f t="shared" si="24"/>
        <v>0</v>
      </c>
      <c r="BO18" s="3">
        <f t="shared" si="25"/>
        <v>0</v>
      </c>
      <c r="BP18" s="3">
        <f t="shared" si="26"/>
        <v>0</v>
      </c>
      <c r="BQ18" s="3">
        <f t="shared" si="27"/>
        <v>1</v>
      </c>
      <c r="BR18" s="3">
        <f t="shared" si="28"/>
        <v>0</v>
      </c>
      <c r="BS18" s="3">
        <f t="shared" si="29"/>
        <v>0</v>
      </c>
    </row>
    <row r="19" spans="1:71" x14ac:dyDescent="0.25">
      <c r="A19" s="5">
        <f t="shared" si="20"/>
        <v>14</v>
      </c>
      <c r="B19" t="s">
        <v>104</v>
      </c>
      <c r="C19" t="s">
        <v>105</v>
      </c>
      <c r="D19" t="s">
        <v>11</v>
      </c>
      <c r="E19" s="5">
        <f>P19</f>
        <v>135</v>
      </c>
      <c r="F19" s="5">
        <f t="shared" si="0"/>
        <v>3</v>
      </c>
      <c r="G19" s="15"/>
      <c r="H19" s="18" t="str">
        <f t="shared" si="1"/>
        <v>DNF</v>
      </c>
      <c r="I19" s="18" t="str">
        <f t="shared" si="2"/>
        <v/>
      </c>
      <c r="J19" s="18" t="str">
        <f t="shared" si="3"/>
        <v/>
      </c>
      <c r="K19" s="18">
        <f t="shared" si="4"/>
        <v>13</v>
      </c>
      <c r="L19" s="18">
        <f t="shared" si="5"/>
        <v>1</v>
      </c>
      <c r="M19" s="18" t="str">
        <f t="shared" si="6"/>
        <v/>
      </c>
      <c r="N19" s="18" t="str">
        <f t="shared" si="7"/>
        <v/>
      </c>
      <c r="O19" s="15"/>
      <c r="P19" s="5">
        <f t="shared" si="8"/>
        <v>135</v>
      </c>
      <c r="Q19" s="18" t="str">
        <f t="shared" si="9"/>
        <v/>
      </c>
      <c r="R19" s="18" t="str">
        <f t="shared" si="10"/>
        <v/>
      </c>
      <c r="S19" s="18" t="str">
        <f t="shared" si="11"/>
        <v/>
      </c>
      <c r="T19" s="18" t="str">
        <f t="shared" si="12"/>
        <v/>
      </c>
      <c r="U19" s="18" t="str">
        <f t="shared" si="13"/>
        <v/>
      </c>
      <c r="V19" s="18" t="str">
        <f t="shared" si="14"/>
        <v/>
      </c>
      <c r="W19" s="18" t="str">
        <f t="shared" si="15"/>
        <v/>
      </c>
      <c r="X19" s="15"/>
      <c r="Y19" s="3" t="s">
        <v>126</v>
      </c>
      <c r="Z19" s="3">
        <v>0</v>
      </c>
      <c r="AA19" s="3">
        <v>5</v>
      </c>
      <c r="AB19" s="3">
        <v>5</v>
      </c>
      <c r="AC19" s="15"/>
      <c r="AH19" s="15"/>
      <c r="AM19" s="15"/>
      <c r="AN19" s="3">
        <v>13</v>
      </c>
      <c r="AO19" s="3">
        <v>20</v>
      </c>
      <c r="AP19" s="3">
        <v>5</v>
      </c>
      <c r="AQ19" s="3">
        <f t="shared" si="30"/>
        <v>25</v>
      </c>
      <c r="AR19" s="15"/>
      <c r="AS19" s="3">
        <v>1</v>
      </c>
      <c r="AT19" s="3">
        <v>100</v>
      </c>
      <c r="AU19" s="3">
        <v>5</v>
      </c>
      <c r="AV19" s="3">
        <f>AT19+AU19</f>
        <v>105</v>
      </c>
      <c r="AW19" s="15"/>
      <c r="BB19" s="15"/>
      <c r="BH19" s="3">
        <v>14</v>
      </c>
      <c r="BI19" s="3">
        <v>18</v>
      </c>
      <c r="BK19" s="3">
        <f t="shared" si="19"/>
        <v>0</v>
      </c>
      <c r="BL19" s="3">
        <f t="shared" si="22"/>
        <v>1</v>
      </c>
      <c r="BM19" s="3">
        <f t="shared" si="23"/>
        <v>0</v>
      </c>
      <c r="BN19" s="3">
        <f t="shared" si="24"/>
        <v>0</v>
      </c>
      <c r="BO19" s="3">
        <f t="shared" si="25"/>
        <v>0</v>
      </c>
      <c r="BP19" s="3">
        <f t="shared" si="26"/>
        <v>0</v>
      </c>
      <c r="BQ19" s="3">
        <f t="shared" si="27"/>
        <v>1</v>
      </c>
      <c r="BR19" s="3">
        <f t="shared" si="28"/>
        <v>0</v>
      </c>
      <c r="BS19" s="3">
        <f t="shared" si="29"/>
        <v>0</v>
      </c>
    </row>
    <row r="20" spans="1:71" x14ac:dyDescent="0.25">
      <c r="A20" s="5">
        <f t="shared" si="20"/>
        <v>15</v>
      </c>
      <c r="B20" t="s">
        <v>265</v>
      </c>
      <c r="C20" t="s">
        <v>266</v>
      </c>
      <c r="D20" t="s">
        <v>249</v>
      </c>
      <c r="E20" s="5">
        <f>P20-T20</f>
        <v>131</v>
      </c>
      <c r="F20" s="5">
        <f t="shared" si="0"/>
        <v>5</v>
      </c>
      <c r="G20" s="15"/>
      <c r="H20" s="18" t="str">
        <f t="shared" si="1"/>
        <v/>
      </c>
      <c r="I20" s="18">
        <f t="shared" si="2"/>
        <v>7</v>
      </c>
      <c r="J20" s="18">
        <f t="shared" si="3"/>
        <v>10</v>
      </c>
      <c r="K20" s="52" t="str">
        <f t="shared" si="4"/>
        <v>DNF</v>
      </c>
      <c r="L20" s="18">
        <f t="shared" si="5"/>
        <v>13</v>
      </c>
      <c r="M20" s="18" t="str">
        <f t="shared" si="6"/>
        <v/>
      </c>
      <c r="N20" s="18">
        <f t="shared" si="7"/>
        <v>11</v>
      </c>
      <c r="O20" s="15"/>
      <c r="P20" s="5">
        <f t="shared" si="8"/>
        <v>131</v>
      </c>
      <c r="Q20" s="18" t="str">
        <f t="shared" si="9"/>
        <v/>
      </c>
      <c r="R20" s="18">
        <f t="shared" si="10"/>
        <v>36</v>
      </c>
      <c r="S20" s="18">
        <f t="shared" si="11"/>
        <v>26</v>
      </c>
      <c r="T20" s="52">
        <f t="shared" si="12"/>
        <v>0</v>
      </c>
      <c r="U20" s="18">
        <f t="shared" si="13"/>
        <v>20</v>
      </c>
      <c r="V20" s="18" t="str">
        <f t="shared" si="14"/>
        <v/>
      </c>
      <c r="W20" s="18">
        <f t="shared" si="15"/>
        <v>24</v>
      </c>
      <c r="X20" s="15"/>
      <c r="AC20" s="15"/>
      <c r="AD20" s="3">
        <v>7</v>
      </c>
      <c r="AE20" s="3">
        <v>36</v>
      </c>
      <c r="AF20" s="3">
        <v>5</v>
      </c>
      <c r="AG20" s="3">
        <f>AE20+AF20</f>
        <v>41</v>
      </c>
      <c r="AH20" s="15"/>
      <c r="AI20" s="3">
        <v>10</v>
      </c>
      <c r="AJ20" s="3">
        <v>26</v>
      </c>
      <c r="AK20" s="3">
        <v>5</v>
      </c>
      <c r="AL20" s="3">
        <f>AJ20+AK20</f>
        <v>31</v>
      </c>
      <c r="AM20" s="15"/>
      <c r="AN20" s="3" t="s">
        <v>126</v>
      </c>
      <c r="AO20" s="3">
        <v>0</v>
      </c>
      <c r="AP20" s="3">
        <v>5</v>
      </c>
      <c r="AQ20" s="3">
        <f t="shared" si="30"/>
        <v>5</v>
      </c>
      <c r="AR20" s="15"/>
      <c r="AS20" s="3">
        <v>13</v>
      </c>
      <c r="AT20" s="3">
        <v>20</v>
      </c>
      <c r="AU20" s="3">
        <v>5</v>
      </c>
      <c r="AV20" s="3">
        <f>AT20+AU20</f>
        <v>25</v>
      </c>
      <c r="AW20" s="15"/>
      <c r="BB20" s="15"/>
      <c r="BC20" s="3">
        <v>11</v>
      </c>
      <c r="BD20" s="3">
        <v>24</v>
      </c>
      <c r="BE20" s="3">
        <f>5</f>
        <v>5</v>
      </c>
      <c r="BF20" s="3">
        <f t="shared" ref="BF20:BF26" si="31">BD20+BE20</f>
        <v>29</v>
      </c>
      <c r="BH20" s="3">
        <v>15</v>
      </c>
      <c r="BI20" s="3">
        <v>16</v>
      </c>
      <c r="BK20" s="3">
        <f t="shared" si="19"/>
        <v>1</v>
      </c>
      <c r="BL20" s="3">
        <f t="shared" si="22"/>
        <v>1</v>
      </c>
      <c r="BM20" s="3">
        <f t="shared" si="23"/>
        <v>0</v>
      </c>
      <c r="BN20" s="3">
        <f t="shared" si="24"/>
        <v>0</v>
      </c>
      <c r="BO20" s="3">
        <f t="shared" si="25"/>
        <v>1</v>
      </c>
      <c r="BP20" s="3">
        <f t="shared" si="26"/>
        <v>0</v>
      </c>
      <c r="BQ20" s="3">
        <f t="shared" si="27"/>
        <v>0</v>
      </c>
      <c r="BR20" s="3">
        <f t="shared" si="28"/>
        <v>0</v>
      </c>
      <c r="BS20" s="3">
        <f t="shared" si="29"/>
        <v>0</v>
      </c>
    </row>
    <row r="21" spans="1:71" x14ac:dyDescent="0.25">
      <c r="A21" s="5">
        <f t="shared" si="20"/>
        <v>16</v>
      </c>
      <c r="B21" t="s">
        <v>79</v>
      </c>
      <c r="C21" t="s">
        <v>80</v>
      </c>
      <c r="D21" t="s">
        <v>22</v>
      </c>
      <c r="E21" s="5">
        <f>P21</f>
        <v>128</v>
      </c>
      <c r="F21" s="5">
        <f t="shared" si="0"/>
        <v>4</v>
      </c>
      <c r="G21" s="15"/>
      <c r="H21" s="18" t="str">
        <f t="shared" si="1"/>
        <v>8</v>
      </c>
      <c r="I21" s="18" t="str">
        <f t="shared" si="2"/>
        <v/>
      </c>
      <c r="J21" s="18" t="str">
        <f t="shared" si="3"/>
        <v/>
      </c>
      <c r="K21" s="18">
        <f t="shared" si="4"/>
        <v>17</v>
      </c>
      <c r="L21" s="18" t="str">
        <f t="shared" si="5"/>
        <v/>
      </c>
      <c r="M21" s="18">
        <f t="shared" si="6"/>
        <v>7</v>
      </c>
      <c r="N21" s="18">
        <f t="shared" si="7"/>
        <v>10</v>
      </c>
      <c r="O21" s="15"/>
      <c r="P21" s="5">
        <f t="shared" si="8"/>
        <v>128</v>
      </c>
      <c r="Q21" s="18" t="str">
        <f t="shared" si="9"/>
        <v/>
      </c>
      <c r="R21" s="18" t="str">
        <f t="shared" si="10"/>
        <v/>
      </c>
      <c r="S21" s="18" t="str">
        <f t="shared" si="11"/>
        <v/>
      </c>
      <c r="T21" s="18" t="str">
        <f t="shared" si="12"/>
        <v/>
      </c>
      <c r="U21" s="18" t="str">
        <f t="shared" si="13"/>
        <v/>
      </c>
      <c r="V21" s="18" t="str">
        <f t="shared" si="14"/>
        <v/>
      </c>
      <c r="W21" s="18" t="str">
        <f t="shared" si="15"/>
        <v/>
      </c>
      <c r="X21" s="15"/>
      <c r="Y21" s="3" t="s">
        <v>32</v>
      </c>
      <c r="Z21" s="3">
        <v>32</v>
      </c>
      <c r="AA21" s="3">
        <v>5</v>
      </c>
      <c r="AB21" s="3">
        <v>37</v>
      </c>
      <c r="AC21" s="15"/>
      <c r="AH21" s="15"/>
      <c r="AM21" s="15"/>
      <c r="AN21" s="3">
        <v>17</v>
      </c>
      <c r="AO21" s="3">
        <v>14</v>
      </c>
      <c r="AP21" s="3">
        <v>5</v>
      </c>
      <c r="AQ21" s="3">
        <f t="shared" si="30"/>
        <v>19</v>
      </c>
      <c r="AR21" s="15"/>
      <c r="AW21" s="15"/>
      <c r="AX21" s="3">
        <v>7</v>
      </c>
      <c r="AY21" s="3">
        <v>36</v>
      </c>
      <c r="AZ21" s="3">
        <f>5</f>
        <v>5</v>
      </c>
      <c r="BA21" s="3">
        <f>AY21+AZ21</f>
        <v>41</v>
      </c>
      <c r="BB21" s="15"/>
      <c r="BC21" s="3">
        <v>10</v>
      </c>
      <c r="BD21" s="3">
        <v>26</v>
      </c>
      <c r="BE21" s="3">
        <f>5</f>
        <v>5</v>
      </c>
      <c r="BF21" s="3">
        <f t="shared" si="31"/>
        <v>31</v>
      </c>
      <c r="BH21" s="3">
        <v>16</v>
      </c>
      <c r="BI21" s="3">
        <v>15</v>
      </c>
      <c r="BK21" s="3">
        <f t="shared" si="19"/>
        <v>1</v>
      </c>
      <c r="BL21" s="3">
        <f t="shared" si="22"/>
        <v>1</v>
      </c>
      <c r="BM21" s="3">
        <f t="shared" si="23"/>
        <v>0</v>
      </c>
      <c r="BN21" s="3">
        <f t="shared" si="24"/>
        <v>0</v>
      </c>
      <c r="BO21" s="3">
        <f t="shared" si="25"/>
        <v>0</v>
      </c>
      <c r="BP21" s="3">
        <f t="shared" si="26"/>
        <v>1</v>
      </c>
      <c r="BQ21" s="3">
        <f t="shared" si="27"/>
        <v>0</v>
      </c>
      <c r="BR21" s="3">
        <f t="shared" si="28"/>
        <v>0</v>
      </c>
      <c r="BS21" s="3">
        <f t="shared" si="29"/>
        <v>0</v>
      </c>
    </row>
    <row r="22" spans="1:71" x14ac:dyDescent="0.25">
      <c r="A22" s="5">
        <f t="shared" si="20"/>
        <v>17</v>
      </c>
      <c r="B22" t="s">
        <v>267</v>
      </c>
      <c r="C22" t="s">
        <v>277</v>
      </c>
      <c r="D22" t="s">
        <v>18</v>
      </c>
      <c r="E22" s="5">
        <f>P22-T22-U22</f>
        <v>127</v>
      </c>
      <c r="F22" s="5">
        <f t="shared" si="0"/>
        <v>6</v>
      </c>
      <c r="G22" s="15"/>
      <c r="H22" s="18" t="str">
        <f t="shared" si="1"/>
        <v/>
      </c>
      <c r="I22" s="18">
        <f t="shared" si="2"/>
        <v>8</v>
      </c>
      <c r="J22" s="18">
        <f t="shared" si="3"/>
        <v>13</v>
      </c>
      <c r="K22" s="52">
        <f t="shared" si="4"/>
        <v>21</v>
      </c>
      <c r="L22" s="52">
        <f t="shared" si="5"/>
        <v>16</v>
      </c>
      <c r="M22" s="18">
        <f t="shared" si="6"/>
        <v>9</v>
      </c>
      <c r="N22" s="18">
        <f t="shared" si="7"/>
        <v>15</v>
      </c>
      <c r="O22" s="15"/>
      <c r="P22" s="5">
        <f t="shared" si="8"/>
        <v>152</v>
      </c>
      <c r="Q22" s="18" t="str">
        <f t="shared" si="9"/>
        <v/>
      </c>
      <c r="R22" s="18">
        <f t="shared" si="10"/>
        <v>32</v>
      </c>
      <c r="S22" s="18">
        <f t="shared" si="11"/>
        <v>20</v>
      </c>
      <c r="T22" s="52">
        <f t="shared" si="12"/>
        <v>10</v>
      </c>
      <c r="U22" s="52">
        <f t="shared" si="13"/>
        <v>15</v>
      </c>
      <c r="V22" s="18">
        <f t="shared" si="14"/>
        <v>29</v>
      </c>
      <c r="W22" s="18">
        <f t="shared" si="15"/>
        <v>16</v>
      </c>
      <c r="X22" s="15"/>
      <c r="AC22" s="15"/>
      <c r="AD22" s="3">
        <v>8</v>
      </c>
      <c r="AE22" s="3">
        <v>32</v>
      </c>
      <c r="AF22" s="3">
        <v>5</v>
      </c>
      <c r="AG22" s="3">
        <f>AE22+AF22</f>
        <v>37</v>
      </c>
      <c r="AH22" s="15"/>
      <c r="AI22" s="3">
        <v>13</v>
      </c>
      <c r="AJ22" s="3">
        <v>20</v>
      </c>
      <c r="AK22" s="3">
        <v>5</v>
      </c>
      <c r="AL22" s="3">
        <f>AJ22+AK22</f>
        <v>25</v>
      </c>
      <c r="AM22" s="15"/>
      <c r="AN22" s="3">
        <v>21</v>
      </c>
      <c r="AO22" s="3">
        <v>10</v>
      </c>
      <c r="AP22" s="3">
        <v>5</v>
      </c>
      <c r="AQ22" s="3">
        <f t="shared" si="30"/>
        <v>15</v>
      </c>
      <c r="AR22" s="15"/>
      <c r="AS22" s="3">
        <v>16</v>
      </c>
      <c r="AT22" s="3">
        <v>15</v>
      </c>
      <c r="AU22" s="3">
        <v>5</v>
      </c>
      <c r="AV22" s="3">
        <f>AT22+AU22</f>
        <v>20</v>
      </c>
      <c r="AW22" s="15"/>
      <c r="AX22" s="3">
        <v>9</v>
      </c>
      <c r="AY22" s="3">
        <v>29</v>
      </c>
      <c r="AZ22" s="3">
        <f>5</f>
        <v>5</v>
      </c>
      <c r="BA22" s="3">
        <f>AY22+AZ22</f>
        <v>34</v>
      </c>
      <c r="BB22" s="15"/>
      <c r="BC22" s="3">
        <v>15</v>
      </c>
      <c r="BD22" s="3">
        <v>16</v>
      </c>
      <c r="BE22" s="3">
        <f>5</f>
        <v>5</v>
      </c>
      <c r="BF22" s="3">
        <f t="shared" si="31"/>
        <v>21</v>
      </c>
      <c r="BH22" s="3">
        <v>17</v>
      </c>
      <c r="BI22" s="3">
        <v>14</v>
      </c>
      <c r="BK22" s="3">
        <f t="shared" si="19"/>
        <v>1</v>
      </c>
      <c r="BL22" s="3">
        <f t="shared" si="22"/>
        <v>1</v>
      </c>
      <c r="BM22" s="3">
        <f t="shared" si="23"/>
        <v>0</v>
      </c>
      <c r="BN22" s="3">
        <f t="shared" si="24"/>
        <v>1</v>
      </c>
      <c r="BO22" s="3">
        <f t="shared" si="25"/>
        <v>0</v>
      </c>
      <c r="BP22" s="3">
        <f t="shared" si="26"/>
        <v>0</v>
      </c>
      <c r="BQ22" s="3">
        <f t="shared" si="27"/>
        <v>0</v>
      </c>
      <c r="BR22" s="3">
        <f t="shared" si="28"/>
        <v>0</v>
      </c>
      <c r="BS22" s="3">
        <f t="shared" si="29"/>
        <v>0</v>
      </c>
    </row>
    <row r="23" spans="1:71" x14ac:dyDescent="0.25">
      <c r="A23" s="5">
        <f t="shared" si="20"/>
        <v>18</v>
      </c>
      <c r="B23" t="s">
        <v>89</v>
      </c>
      <c r="C23" t="s">
        <v>345</v>
      </c>
      <c r="D23" t="s">
        <v>11</v>
      </c>
      <c r="E23" s="5">
        <f>P23</f>
        <v>117</v>
      </c>
      <c r="F23" s="5">
        <f t="shared" si="0"/>
        <v>4</v>
      </c>
      <c r="G23" s="15"/>
      <c r="H23" s="18" t="str">
        <f t="shared" si="1"/>
        <v>13</v>
      </c>
      <c r="I23" s="18" t="str">
        <f t="shared" si="2"/>
        <v/>
      </c>
      <c r="J23" s="18">
        <f t="shared" si="3"/>
        <v>11</v>
      </c>
      <c r="K23" s="18">
        <f t="shared" si="4"/>
        <v>18</v>
      </c>
      <c r="L23" s="18" t="str">
        <f t="shared" si="5"/>
        <v/>
      </c>
      <c r="M23" s="18" t="str">
        <f t="shared" si="6"/>
        <v/>
      </c>
      <c r="N23" s="18">
        <f t="shared" si="7"/>
        <v>6</v>
      </c>
      <c r="O23" s="15"/>
      <c r="P23" s="5">
        <f t="shared" si="8"/>
        <v>117</v>
      </c>
      <c r="Q23" s="18" t="str">
        <f t="shared" si="9"/>
        <v/>
      </c>
      <c r="R23" s="18" t="str">
        <f t="shared" si="10"/>
        <v/>
      </c>
      <c r="S23" s="18" t="str">
        <f t="shared" si="11"/>
        <v/>
      </c>
      <c r="T23" s="18" t="str">
        <f t="shared" si="12"/>
        <v/>
      </c>
      <c r="U23" s="18" t="str">
        <f t="shared" si="13"/>
        <v/>
      </c>
      <c r="V23" s="18" t="str">
        <f t="shared" si="14"/>
        <v/>
      </c>
      <c r="W23" s="18" t="str">
        <f t="shared" si="15"/>
        <v/>
      </c>
      <c r="X23" s="15"/>
      <c r="Y23" s="3" t="s">
        <v>46</v>
      </c>
      <c r="Z23" s="3">
        <v>20</v>
      </c>
      <c r="AA23" s="3">
        <v>5</v>
      </c>
      <c r="AB23" s="3">
        <v>25</v>
      </c>
      <c r="AC23" s="15"/>
      <c r="AH23" s="15"/>
      <c r="AI23" s="3">
        <v>11</v>
      </c>
      <c r="AJ23" s="3">
        <v>24</v>
      </c>
      <c r="AK23" s="3">
        <v>5</v>
      </c>
      <c r="AL23" s="3">
        <f>AJ23+AK23</f>
        <v>29</v>
      </c>
      <c r="AM23" s="15"/>
      <c r="AN23" s="3">
        <v>18</v>
      </c>
      <c r="AO23" s="3">
        <v>13</v>
      </c>
      <c r="AP23" s="3">
        <v>5</v>
      </c>
      <c r="AQ23" s="3">
        <f t="shared" si="30"/>
        <v>18</v>
      </c>
      <c r="AR23" s="15"/>
      <c r="AW23" s="15"/>
      <c r="BB23" s="15"/>
      <c r="BC23" s="3">
        <v>6</v>
      </c>
      <c r="BD23" s="3">
        <v>40</v>
      </c>
      <c r="BE23" s="3">
        <f>5</f>
        <v>5</v>
      </c>
      <c r="BF23" s="3">
        <f t="shared" si="31"/>
        <v>45</v>
      </c>
      <c r="BH23" s="3">
        <v>18</v>
      </c>
      <c r="BI23" s="3">
        <v>13</v>
      </c>
      <c r="BK23" s="3">
        <f t="shared" si="19"/>
        <v>1</v>
      </c>
      <c r="BL23" s="3">
        <f t="shared" si="22"/>
        <v>1</v>
      </c>
      <c r="BM23" s="3">
        <f t="shared" si="23"/>
        <v>0</v>
      </c>
      <c r="BN23" s="3">
        <f t="shared" si="24"/>
        <v>0</v>
      </c>
      <c r="BO23" s="3">
        <f t="shared" si="25"/>
        <v>0</v>
      </c>
      <c r="BP23" s="3">
        <f t="shared" si="26"/>
        <v>1</v>
      </c>
      <c r="BQ23" s="3">
        <f t="shared" si="27"/>
        <v>0</v>
      </c>
      <c r="BR23" s="3">
        <f t="shared" si="28"/>
        <v>0</v>
      </c>
      <c r="BS23" s="3">
        <f t="shared" si="29"/>
        <v>0</v>
      </c>
    </row>
    <row r="24" spans="1:71" x14ac:dyDescent="0.25">
      <c r="A24" s="5">
        <f t="shared" si="20"/>
        <v>19</v>
      </c>
      <c r="B24" t="s">
        <v>90</v>
      </c>
      <c r="C24" t="s">
        <v>91</v>
      </c>
      <c r="D24" t="s">
        <v>249</v>
      </c>
      <c r="E24" s="5">
        <f>P24-T24-S24</f>
        <v>112</v>
      </c>
      <c r="F24" s="5">
        <f t="shared" si="0"/>
        <v>6</v>
      </c>
      <c r="G24" s="15"/>
      <c r="H24" s="18" t="str">
        <f t="shared" si="1"/>
        <v>14</v>
      </c>
      <c r="I24" s="18">
        <f t="shared" si="2"/>
        <v>13</v>
      </c>
      <c r="J24" s="52" t="str">
        <f t="shared" si="3"/>
        <v>DNF</v>
      </c>
      <c r="K24" s="52" t="str">
        <f t="shared" si="4"/>
        <v>DNF</v>
      </c>
      <c r="L24" s="18">
        <f t="shared" si="5"/>
        <v>11</v>
      </c>
      <c r="M24" s="18" t="str">
        <f t="shared" si="6"/>
        <v/>
      </c>
      <c r="N24" s="18">
        <f t="shared" si="7"/>
        <v>13</v>
      </c>
      <c r="O24" s="15"/>
      <c r="P24" s="5">
        <f t="shared" si="8"/>
        <v>112</v>
      </c>
      <c r="Q24" s="18">
        <f t="shared" si="9"/>
        <v>18</v>
      </c>
      <c r="R24" s="18">
        <f t="shared" si="10"/>
        <v>20</v>
      </c>
      <c r="S24" s="52">
        <f t="shared" si="11"/>
        <v>0</v>
      </c>
      <c r="T24" s="52">
        <f t="shared" si="12"/>
        <v>0</v>
      </c>
      <c r="U24" s="18">
        <f t="shared" si="13"/>
        <v>24</v>
      </c>
      <c r="V24" s="18" t="str">
        <f t="shared" si="14"/>
        <v/>
      </c>
      <c r="W24" s="18">
        <f t="shared" si="15"/>
        <v>20</v>
      </c>
      <c r="X24" s="15"/>
      <c r="Y24" s="3" t="s">
        <v>49</v>
      </c>
      <c r="Z24" s="3">
        <v>18</v>
      </c>
      <c r="AA24" s="3">
        <v>5</v>
      </c>
      <c r="AB24" s="3">
        <v>23</v>
      </c>
      <c r="AC24" s="15"/>
      <c r="AD24" s="3">
        <v>13</v>
      </c>
      <c r="AE24" s="3">
        <v>20</v>
      </c>
      <c r="AF24" s="3">
        <v>5</v>
      </c>
      <c r="AG24" s="3">
        <f>AE24+AF24</f>
        <v>25</v>
      </c>
      <c r="AH24" s="15"/>
      <c r="AI24" s="3" t="s">
        <v>126</v>
      </c>
      <c r="AJ24" s="3">
        <v>0</v>
      </c>
      <c r="AK24" s="3">
        <v>5</v>
      </c>
      <c r="AL24" s="3">
        <f>AJ24+AK24</f>
        <v>5</v>
      </c>
      <c r="AM24" s="15"/>
      <c r="AN24" s="3" t="s">
        <v>126</v>
      </c>
      <c r="AO24" s="3">
        <v>0</v>
      </c>
      <c r="AP24" s="3">
        <v>5</v>
      </c>
      <c r="AQ24" s="3">
        <f t="shared" si="30"/>
        <v>5</v>
      </c>
      <c r="AR24" s="15"/>
      <c r="AS24" s="3">
        <v>11</v>
      </c>
      <c r="AT24" s="3">
        <v>24</v>
      </c>
      <c r="AU24" s="3">
        <v>5</v>
      </c>
      <c r="AV24" s="3">
        <f>AT24+AU24</f>
        <v>29</v>
      </c>
      <c r="AW24" s="15"/>
      <c r="BB24" s="15"/>
      <c r="BC24" s="3">
        <v>13</v>
      </c>
      <c r="BD24" s="3">
        <v>20</v>
      </c>
      <c r="BE24" s="3">
        <f>5</f>
        <v>5</v>
      </c>
      <c r="BF24" s="3">
        <f t="shared" si="31"/>
        <v>25</v>
      </c>
      <c r="BH24" s="3">
        <v>19</v>
      </c>
      <c r="BI24" s="3">
        <v>12</v>
      </c>
      <c r="BK24" s="3">
        <f t="shared" si="19"/>
        <v>1</v>
      </c>
      <c r="BL24" s="3">
        <f t="shared" si="22"/>
        <v>1</v>
      </c>
      <c r="BM24" s="3">
        <f t="shared" si="23"/>
        <v>0</v>
      </c>
      <c r="BN24" s="3">
        <f t="shared" si="24"/>
        <v>1</v>
      </c>
      <c r="BO24" s="3">
        <f t="shared" si="25"/>
        <v>0</v>
      </c>
      <c r="BP24" s="3">
        <f t="shared" si="26"/>
        <v>0</v>
      </c>
      <c r="BQ24" s="3">
        <f t="shared" si="27"/>
        <v>0</v>
      </c>
      <c r="BR24" s="3">
        <f t="shared" si="28"/>
        <v>0</v>
      </c>
      <c r="BS24" s="3">
        <f t="shared" si="29"/>
        <v>0</v>
      </c>
    </row>
    <row r="25" spans="1:71" x14ac:dyDescent="0.25">
      <c r="A25" s="5">
        <f t="shared" si="20"/>
        <v>19</v>
      </c>
      <c r="B25" t="s">
        <v>259</v>
      </c>
      <c r="C25" t="s">
        <v>260</v>
      </c>
      <c r="D25" t="s">
        <v>249</v>
      </c>
      <c r="E25" s="5">
        <f>P25</f>
        <v>112</v>
      </c>
      <c r="F25" s="5">
        <f t="shared" si="0"/>
        <v>3</v>
      </c>
      <c r="G25" s="15"/>
      <c r="H25" s="18" t="str">
        <f t="shared" si="1"/>
        <v/>
      </c>
      <c r="I25" s="18">
        <f t="shared" si="2"/>
        <v>3</v>
      </c>
      <c r="J25" s="18" t="str">
        <f t="shared" si="3"/>
        <v/>
      </c>
      <c r="K25" s="18">
        <f t="shared" si="4"/>
        <v>16</v>
      </c>
      <c r="L25" s="18" t="str">
        <f t="shared" si="5"/>
        <v/>
      </c>
      <c r="M25" s="18" t="str">
        <f t="shared" si="6"/>
        <v/>
      </c>
      <c r="N25" s="18">
        <f t="shared" si="7"/>
        <v>12</v>
      </c>
      <c r="O25" s="15"/>
      <c r="P25" s="5">
        <f t="shared" si="8"/>
        <v>112</v>
      </c>
      <c r="Q25" s="18" t="str">
        <f t="shared" si="9"/>
        <v/>
      </c>
      <c r="R25" s="18" t="str">
        <f t="shared" si="10"/>
        <v/>
      </c>
      <c r="S25" s="18" t="str">
        <f t="shared" si="11"/>
        <v/>
      </c>
      <c r="T25" s="18" t="str">
        <f t="shared" si="12"/>
        <v/>
      </c>
      <c r="U25" s="18" t="str">
        <f t="shared" si="13"/>
        <v/>
      </c>
      <c r="V25" s="18" t="str">
        <f t="shared" si="14"/>
        <v/>
      </c>
      <c r="W25" s="18" t="str">
        <f t="shared" si="15"/>
        <v/>
      </c>
      <c r="X25" s="15"/>
      <c r="AC25" s="15"/>
      <c r="AD25" s="3">
        <v>3</v>
      </c>
      <c r="AE25" s="3">
        <v>60</v>
      </c>
      <c r="AF25" s="3">
        <v>5</v>
      </c>
      <c r="AG25" s="3">
        <f>AE25+AF25</f>
        <v>65</v>
      </c>
      <c r="AH25" s="15"/>
      <c r="AM25" s="15"/>
      <c r="AN25" s="3">
        <v>16</v>
      </c>
      <c r="AO25" s="3">
        <v>15</v>
      </c>
      <c r="AP25" s="3">
        <v>5</v>
      </c>
      <c r="AQ25" s="3">
        <f t="shared" si="30"/>
        <v>20</v>
      </c>
      <c r="AR25" s="15"/>
      <c r="AW25" s="15"/>
      <c r="BB25" s="15"/>
      <c r="BC25" s="3">
        <v>12</v>
      </c>
      <c r="BD25" s="3">
        <v>22</v>
      </c>
      <c r="BE25" s="3">
        <f>5</f>
        <v>5</v>
      </c>
      <c r="BF25" s="3">
        <f t="shared" si="31"/>
        <v>27</v>
      </c>
      <c r="BH25" s="3">
        <v>20</v>
      </c>
      <c r="BI25" s="3">
        <v>11</v>
      </c>
      <c r="BK25" s="3">
        <f t="shared" si="19"/>
        <v>0</v>
      </c>
      <c r="BL25" s="3">
        <f t="shared" si="22"/>
        <v>1</v>
      </c>
      <c r="BM25" s="3">
        <f t="shared" si="23"/>
        <v>0</v>
      </c>
      <c r="BN25" s="3">
        <f t="shared" si="24"/>
        <v>0</v>
      </c>
      <c r="BO25" s="3">
        <f t="shared" si="25"/>
        <v>0</v>
      </c>
      <c r="BP25" s="3">
        <f t="shared" si="26"/>
        <v>0</v>
      </c>
      <c r="BQ25" s="3">
        <f t="shared" si="27"/>
        <v>1</v>
      </c>
      <c r="BR25" s="3">
        <f t="shared" si="28"/>
        <v>0</v>
      </c>
      <c r="BS25" s="3">
        <f t="shared" si="29"/>
        <v>0</v>
      </c>
    </row>
    <row r="26" spans="1:71" x14ac:dyDescent="0.25">
      <c r="A26" s="5">
        <f t="shared" si="20"/>
        <v>21</v>
      </c>
      <c r="B26" t="s">
        <v>100</v>
      </c>
      <c r="C26" t="s">
        <v>101</v>
      </c>
      <c r="D26" t="s">
        <v>22</v>
      </c>
      <c r="E26" s="5">
        <f>P26</f>
        <v>102</v>
      </c>
      <c r="F26" s="5">
        <f t="shared" si="0"/>
        <v>4</v>
      </c>
      <c r="G26" s="15"/>
      <c r="H26" s="18" t="str">
        <f t="shared" si="1"/>
        <v>DNF</v>
      </c>
      <c r="I26" s="18" t="str">
        <f t="shared" si="2"/>
        <v/>
      </c>
      <c r="J26" s="18" t="str">
        <f t="shared" si="3"/>
        <v/>
      </c>
      <c r="K26" s="18">
        <f t="shared" si="4"/>
        <v>12</v>
      </c>
      <c r="L26" s="18">
        <f t="shared" si="5"/>
        <v>3</v>
      </c>
      <c r="M26" s="18" t="str">
        <f t="shared" si="6"/>
        <v/>
      </c>
      <c r="N26" s="18" t="str">
        <f t="shared" si="7"/>
        <v/>
      </c>
      <c r="O26" s="15"/>
      <c r="P26" s="5">
        <f t="shared" si="8"/>
        <v>102</v>
      </c>
      <c r="Q26" s="18" t="str">
        <f t="shared" si="9"/>
        <v/>
      </c>
      <c r="R26" s="18" t="str">
        <f t="shared" si="10"/>
        <v/>
      </c>
      <c r="S26" s="18" t="str">
        <f t="shared" si="11"/>
        <v/>
      </c>
      <c r="T26" s="18" t="str">
        <f t="shared" si="12"/>
        <v/>
      </c>
      <c r="U26" s="18" t="str">
        <f t="shared" si="13"/>
        <v/>
      </c>
      <c r="V26" s="18" t="str">
        <f t="shared" si="14"/>
        <v/>
      </c>
      <c r="W26" s="18" t="str">
        <f t="shared" si="15"/>
        <v/>
      </c>
      <c r="X26" s="15"/>
      <c r="Y26" s="3" t="s">
        <v>126</v>
      </c>
      <c r="Z26" s="3">
        <v>0</v>
      </c>
      <c r="AA26" s="3">
        <v>5</v>
      </c>
      <c r="AB26" s="3">
        <v>5</v>
      </c>
      <c r="AC26" s="15"/>
      <c r="AH26" s="15"/>
      <c r="AM26" s="15"/>
      <c r="AN26" s="3">
        <v>12</v>
      </c>
      <c r="AO26" s="3">
        <v>22</v>
      </c>
      <c r="AP26" s="3">
        <v>5</v>
      </c>
      <c r="AQ26" s="3">
        <f t="shared" si="30"/>
        <v>27</v>
      </c>
      <c r="AR26" s="15"/>
      <c r="AS26" s="3">
        <v>3</v>
      </c>
      <c r="AT26" s="3">
        <v>60</v>
      </c>
      <c r="AU26" s="3">
        <v>5</v>
      </c>
      <c r="AV26" s="3">
        <f>AT26+AU26</f>
        <v>65</v>
      </c>
      <c r="AW26" s="15"/>
      <c r="BB26" s="15"/>
      <c r="BE26" s="3">
        <f>5</f>
        <v>5</v>
      </c>
      <c r="BF26" s="3">
        <f t="shared" si="31"/>
        <v>5</v>
      </c>
      <c r="BH26" s="3">
        <v>21</v>
      </c>
      <c r="BI26" s="3">
        <v>10</v>
      </c>
      <c r="BK26" s="3">
        <f t="shared" si="19"/>
        <v>1</v>
      </c>
      <c r="BL26" s="3">
        <f t="shared" si="22"/>
        <v>1</v>
      </c>
      <c r="BM26" s="3">
        <f t="shared" si="23"/>
        <v>0</v>
      </c>
      <c r="BN26" s="3">
        <f t="shared" si="24"/>
        <v>0</v>
      </c>
      <c r="BO26" s="3">
        <f t="shared" si="25"/>
        <v>0</v>
      </c>
      <c r="BP26" s="3">
        <f t="shared" si="26"/>
        <v>1</v>
      </c>
      <c r="BQ26" s="3">
        <f t="shared" si="27"/>
        <v>0</v>
      </c>
      <c r="BR26" s="3">
        <f t="shared" si="28"/>
        <v>0</v>
      </c>
      <c r="BS26" s="3">
        <f t="shared" si="29"/>
        <v>0</v>
      </c>
    </row>
    <row r="27" spans="1:71" x14ac:dyDescent="0.25">
      <c r="A27" s="5">
        <f t="shared" si="20"/>
        <v>22</v>
      </c>
      <c r="B27" t="s">
        <v>69</v>
      </c>
      <c r="C27" t="s">
        <v>70</v>
      </c>
      <c r="D27" t="s">
        <v>11</v>
      </c>
      <c r="E27" s="5">
        <f>P27</f>
        <v>90</v>
      </c>
      <c r="F27" s="5">
        <f t="shared" si="0"/>
        <v>2</v>
      </c>
      <c r="G27" s="15"/>
      <c r="H27" s="18" t="str">
        <f t="shared" si="1"/>
        <v>2</v>
      </c>
      <c r="I27" s="18" t="str">
        <f t="shared" si="2"/>
        <v/>
      </c>
      <c r="J27" s="18" t="str">
        <f t="shared" si="3"/>
        <v>DNF</v>
      </c>
      <c r="K27" s="18" t="str">
        <f t="shared" si="4"/>
        <v/>
      </c>
      <c r="L27" s="18" t="str">
        <f t="shared" si="5"/>
        <v/>
      </c>
      <c r="M27" s="18" t="str">
        <f t="shared" si="6"/>
        <v/>
      </c>
      <c r="N27" s="18" t="str">
        <f t="shared" si="7"/>
        <v/>
      </c>
      <c r="O27" s="15"/>
      <c r="P27" s="5">
        <f t="shared" si="8"/>
        <v>90</v>
      </c>
      <c r="Q27" s="18" t="str">
        <f t="shared" si="9"/>
        <v/>
      </c>
      <c r="R27" s="18" t="str">
        <f t="shared" si="10"/>
        <v/>
      </c>
      <c r="S27" s="18" t="str">
        <f t="shared" si="11"/>
        <v/>
      </c>
      <c r="T27" s="18" t="str">
        <f t="shared" si="12"/>
        <v/>
      </c>
      <c r="U27" s="18" t="str">
        <f t="shared" si="13"/>
        <v/>
      </c>
      <c r="V27" s="18" t="str">
        <f t="shared" si="14"/>
        <v/>
      </c>
      <c r="W27" s="18" t="str">
        <f t="shared" si="15"/>
        <v/>
      </c>
      <c r="X27" s="15"/>
      <c r="Y27" s="3" t="s">
        <v>12</v>
      </c>
      <c r="Z27" s="3">
        <v>80</v>
      </c>
      <c r="AA27" s="3">
        <v>5</v>
      </c>
      <c r="AB27" s="3">
        <v>85</v>
      </c>
      <c r="AC27" s="15"/>
      <c r="AH27" s="15"/>
      <c r="AI27" s="3" t="s">
        <v>126</v>
      </c>
      <c r="AJ27" s="3">
        <v>0</v>
      </c>
      <c r="AK27" s="3">
        <v>5</v>
      </c>
      <c r="AL27" s="3">
        <f>AJ27+AK27</f>
        <v>5</v>
      </c>
      <c r="AM27" s="15"/>
      <c r="AR27" s="15"/>
      <c r="AW27" s="15"/>
      <c r="BB27" s="15"/>
      <c r="BH27" s="3">
        <v>22</v>
      </c>
      <c r="BI27" s="3">
        <v>9</v>
      </c>
      <c r="BK27" s="3">
        <f t="shared" si="19"/>
        <v>0</v>
      </c>
      <c r="BL27" s="3">
        <f t="shared" si="22"/>
        <v>1</v>
      </c>
      <c r="BM27" s="3">
        <f t="shared" si="23"/>
        <v>0</v>
      </c>
      <c r="BN27" s="3">
        <f t="shared" si="24"/>
        <v>0</v>
      </c>
      <c r="BO27" s="3">
        <f t="shared" si="25"/>
        <v>0</v>
      </c>
      <c r="BP27" s="3">
        <f t="shared" si="26"/>
        <v>0</v>
      </c>
      <c r="BQ27" s="3">
        <f t="shared" si="27"/>
        <v>0</v>
      </c>
      <c r="BR27" s="3">
        <f t="shared" si="28"/>
        <v>1</v>
      </c>
      <c r="BS27" s="3">
        <f t="shared" si="29"/>
        <v>0</v>
      </c>
    </row>
    <row r="28" spans="1:71" x14ac:dyDescent="0.25">
      <c r="A28" s="5">
        <f t="shared" si="20"/>
        <v>23</v>
      </c>
      <c r="B28" t="s">
        <v>41</v>
      </c>
      <c r="C28" t="s">
        <v>42</v>
      </c>
      <c r="D28" t="s">
        <v>249</v>
      </c>
      <c r="E28" s="5">
        <f>P28-T28</f>
        <v>85</v>
      </c>
      <c r="F28" s="5">
        <f t="shared" si="0"/>
        <v>5</v>
      </c>
      <c r="G28" s="15"/>
      <c r="H28" s="18" t="str">
        <f t="shared" si="1"/>
        <v>12</v>
      </c>
      <c r="I28" s="18" t="str">
        <f t="shared" si="2"/>
        <v/>
      </c>
      <c r="J28" s="18">
        <f t="shared" si="3"/>
        <v>15</v>
      </c>
      <c r="K28" s="52">
        <f t="shared" si="4"/>
        <v>30</v>
      </c>
      <c r="L28" s="18">
        <f t="shared" si="5"/>
        <v>20</v>
      </c>
      <c r="M28" s="18" t="str">
        <f t="shared" si="6"/>
        <v/>
      </c>
      <c r="N28" s="18">
        <f t="shared" si="7"/>
        <v>20</v>
      </c>
      <c r="O28" s="15"/>
      <c r="P28" s="5">
        <f t="shared" si="8"/>
        <v>86</v>
      </c>
      <c r="Q28" s="18">
        <f t="shared" si="9"/>
        <v>22</v>
      </c>
      <c r="R28" s="18" t="str">
        <f t="shared" si="10"/>
        <v/>
      </c>
      <c r="S28" s="18">
        <f t="shared" si="11"/>
        <v>16</v>
      </c>
      <c r="T28" s="52">
        <f t="shared" si="12"/>
        <v>1</v>
      </c>
      <c r="U28" s="18">
        <f t="shared" si="13"/>
        <v>11</v>
      </c>
      <c r="V28" s="18" t="str">
        <f t="shared" si="14"/>
        <v/>
      </c>
      <c r="W28" s="18">
        <f t="shared" si="15"/>
        <v>11</v>
      </c>
      <c r="X28" s="15"/>
      <c r="Y28" s="3" t="s">
        <v>43</v>
      </c>
      <c r="Z28" s="3">
        <v>22</v>
      </c>
      <c r="AA28" s="3">
        <v>5</v>
      </c>
      <c r="AB28" s="3">
        <v>27</v>
      </c>
      <c r="AC28" s="15"/>
      <c r="AH28" s="15"/>
      <c r="AI28" s="3">
        <v>15</v>
      </c>
      <c r="AJ28" s="3">
        <v>16</v>
      </c>
      <c r="AK28" s="3">
        <v>5</v>
      </c>
      <c r="AL28" s="3">
        <f>AJ28+AK28</f>
        <v>21</v>
      </c>
      <c r="AM28" s="15"/>
      <c r="AN28" s="3">
        <v>30</v>
      </c>
      <c r="AO28" s="3">
        <v>1</v>
      </c>
      <c r="AP28" s="3">
        <v>5</v>
      </c>
      <c r="AQ28" s="3">
        <f>AO28+AP28</f>
        <v>6</v>
      </c>
      <c r="AR28" s="15"/>
      <c r="AS28" s="3">
        <v>20</v>
      </c>
      <c r="AT28" s="3">
        <v>11</v>
      </c>
      <c r="AU28" s="3">
        <v>5</v>
      </c>
      <c r="AV28" s="3">
        <f>AT28+AU28</f>
        <v>16</v>
      </c>
      <c r="AW28" s="15"/>
      <c r="BB28" s="15"/>
      <c r="BC28" s="3">
        <v>20</v>
      </c>
      <c r="BD28" s="3">
        <v>11</v>
      </c>
      <c r="BE28" s="3">
        <f>5</f>
        <v>5</v>
      </c>
      <c r="BF28" s="3">
        <f>BD28+BE28</f>
        <v>16</v>
      </c>
      <c r="BH28" s="3">
        <v>23</v>
      </c>
      <c r="BI28" s="3">
        <v>8</v>
      </c>
      <c r="BK28" s="3">
        <f t="shared" si="19"/>
        <v>1</v>
      </c>
      <c r="BL28" s="3">
        <f t="shared" si="22"/>
        <v>1</v>
      </c>
      <c r="BM28" s="3">
        <f t="shared" si="23"/>
        <v>0</v>
      </c>
      <c r="BN28" s="3">
        <f t="shared" si="24"/>
        <v>0</v>
      </c>
      <c r="BO28" s="3">
        <f t="shared" si="25"/>
        <v>1</v>
      </c>
      <c r="BP28" s="3">
        <f t="shared" si="26"/>
        <v>0</v>
      </c>
      <c r="BQ28" s="3">
        <f t="shared" si="27"/>
        <v>0</v>
      </c>
      <c r="BR28" s="3">
        <f t="shared" si="28"/>
        <v>0</v>
      </c>
      <c r="BS28" s="3">
        <f t="shared" si="29"/>
        <v>0</v>
      </c>
    </row>
    <row r="29" spans="1:71" x14ac:dyDescent="0.25">
      <c r="A29" s="5">
        <f t="shared" si="20"/>
        <v>24</v>
      </c>
      <c r="B29" t="s">
        <v>362</v>
      </c>
      <c r="C29" t="s">
        <v>269</v>
      </c>
      <c r="D29" t="s">
        <v>120</v>
      </c>
      <c r="E29" s="5">
        <f t="shared" ref="E29:E61" si="32">P29</f>
        <v>78</v>
      </c>
      <c r="F29" s="5">
        <f t="shared" si="0"/>
        <v>4</v>
      </c>
      <c r="G29" s="15"/>
      <c r="H29" s="18" t="str">
        <f t="shared" si="1"/>
        <v/>
      </c>
      <c r="I29" s="18">
        <f t="shared" si="2"/>
        <v>10</v>
      </c>
      <c r="J29" s="18">
        <f t="shared" si="3"/>
        <v>12</v>
      </c>
      <c r="K29" s="18" t="str">
        <f t="shared" si="4"/>
        <v>DNF</v>
      </c>
      <c r="L29" s="18">
        <f t="shared" si="5"/>
        <v>21</v>
      </c>
      <c r="M29" s="18" t="str">
        <f t="shared" si="6"/>
        <v/>
      </c>
      <c r="N29" s="18" t="str">
        <f t="shared" si="7"/>
        <v/>
      </c>
      <c r="O29" s="15"/>
      <c r="P29" s="5">
        <f t="shared" si="8"/>
        <v>78</v>
      </c>
      <c r="Q29" s="18" t="str">
        <f t="shared" si="9"/>
        <v/>
      </c>
      <c r="R29" s="18" t="str">
        <f t="shared" si="10"/>
        <v/>
      </c>
      <c r="S29" s="18" t="str">
        <f t="shared" si="11"/>
        <v/>
      </c>
      <c r="T29" s="18" t="str">
        <f t="shared" si="12"/>
        <v/>
      </c>
      <c r="U29" s="18" t="str">
        <f t="shared" si="13"/>
        <v/>
      </c>
      <c r="V29" s="18" t="str">
        <f t="shared" si="14"/>
        <v/>
      </c>
      <c r="W29" s="18" t="str">
        <f t="shared" si="15"/>
        <v/>
      </c>
      <c r="X29" s="15"/>
      <c r="AC29" s="15"/>
      <c r="AD29" s="3">
        <v>10</v>
      </c>
      <c r="AE29" s="3">
        <v>26</v>
      </c>
      <c r="AF29" s="3">
        <v>5</v>
      </c>
      <c r="AG29" s="3">
        <f>AE29+AF29</f>
        <v>31</v>
      </c>
      <c r="AH29" s="15"/>
      <c r="AI29" s="3">
        <v>12</v>
      </c>
      <c r="AJ29" s="3">
        <v>22</v>
      </c>
      <c r="AK29" s="3">
        <v>5</v>
      </c>
      <c r="AL29" s="3">
        <f>AJ29+AK29</f>
        <v>27</v>
      </c>
      <c r="AM29" s="15"/>
      <c r="AN29" s="3" t="s">
        <v>126</v>
      </c>
      <c r="AO29" s="3">
        <v>0</v>
      </c>
      <c r="AP29" s="3">
        <v>5</v>
      </c>
      <c r="AQ29" s="3">
        <f>AO29+AP29</f>
        <v>5</v>
      </c>
      <c r="AR29" s="15"/>
      <c r="AS29" s="3">
        <v>21</v>
      </c>
      <c r="AT29" s="3">
        <v>10</v>
      </c>
      <c r="AU29" s="3">
        <v>5</v>
      </c>
      <c r="AV29" s="3">
        <f>AT29+AU29</f>
        <v>15</v>
      </c>
      <c r="AW29" s="15"/>
      <c r="BB29" s="15"/>
      <c r="BH29" s="3">
        <v>24</v>
      </c>
      <c r="BI29" s="3">
        <v>7</v>
      </c>
      <c r="BK29" s="3">
        <f t="shared" si="19"/>
        <v>1</v>
      </c>
      <c r="BL29" s="3">
        <f t="shared" si="22"/>
        <v>1</v>
      </c>
      <c r="BM29" s="3">
        <f t="shared" si="23"/>
        <v>0</v>
      </c>
      <c r="BN29" s="3">
        <f t="shared" si="24"/>
        <v>0</v>
      </c>
      <c r="BO29" s="3">
        <f t="shared" si="25"/>
        <v>0</v>
      </c>
      <c r="BP29" s="3">
        <f t="shared" si="26"/>
        <v>1</v>
      </c>
      <c r="BQ29" s="3">
        <f t="shared" si="27"/>
        <v>0</v>
      </c>
      <c r="BR29" s="3">
        <f t="shared" si="28"/>
        <v>0</v>
      </c>
      <c r="BS29" s="3">
        <f t="shared" si="29"/>
        <v>0</v>
      </c>
    </row>
    <row r="30" spans="1:71" x14ac:dyDescent="0.25">
      <c r="A30" s="5">
        <f t="shared" si="20"/>
        <v>25</v>
      </c>
      <c r="B30" t="s">
        <v>118</v>
      </c>
      <c r="C30" t="s">
        <v>119</v>
      </c>
      <c r="D30" t="s">
        <v>120</v>
      </c>
      <c r="E30" s="5">
        <f t="shared" si="32"/>
        <v>74</v>
      </c>
      <c r="F30" s="5">
        <f t="shared" si="0"/>
        <v>4</v>
      </c>
      <c r="G30" s="15"/>
      <c r="H30" s="18" t="str">
        <f t="shared" si="1"/>
        <v>DNF</v>
      </c>
      <c r="I30" s="18">
        <f t="shared" si="2"/>
        <v>12</v>
      </c>
      <c r="J30" s="18">
        <f t="shared" si="3"/>
        <v>14</v>
      </c>
      <c r="K30" s="18" t="str">
        <f t="shared" si="4"/>
        <v/>
      </c>
      <c r="L30" s="18" t="str">
        <f t="shared" si="5"/>
        <v/>
      </c>
      <c r="M30" s="18" t="str">
        <f t="shared" si="6"/>
        <v/>
      </c>
      <c r="N30" s="18">
        <f t="shared" si="7"/>
        <v>17</v>
      </c>
      <c r="O30" s="15"/>
      <c r="P30" s="5">
        <f t="shared" si="8"/>
        <v>74</v>
      </c>
      <c r="Q30" s="18" t="str">
        <f t="shared" si="9"/>
        <v/>
      </c>
      <c r="R30" s="18" t="str">
        <f t="shared" si="10"/>
        <v/>
      </c>
      <c r="S30" s="18" t="str">
        <f t="shared" si="11"/>
        <v/>
      </c>
      <c r="T30" s="18" t="str">
        <f t="shared" si="12"/>
        <v/>
      </c>
      <c r="U30" s="18" t="str">
        <f t="shared" si="13"/>
        <v/>
      </c>
      <c r="V30" s="18" t="str">
        <f t="shared" si="14"/>
        <v/>
      </c>
      <c r="W30" s="18" t="str">
        <f t="shared" si="15"/>
        <v/>
      </c>
      <c r="X30" s="15"/>
      <c r="Y30" s="3" t="s">
        <v>126</v>
      </c>
      <c r="Z30" s="3">
        <v>0</v>
      </c>
      <c r="AA30" s="3">
        <v>5</v>
      </c>
      <c r="AB30" s="3">
        <v>5</v>
      </c>
      <c r="AC30" s="15"/>
      <c r="AD30" s="3">
        <v>12</v>
      </c>
      <c r="AE30" s="3">
        <v>22</v>
      </c>
      <c r="AF30" s="3">
        <v>5</v>
      </c>
      <c r="AG30" s="3">
        <f>AE30+AF30</f>
        <v>27</v>
      </c>
      <c r="AH30" s="15"/>
      <c r="AI30" s="3">
        <v>14</v>
      </c>
      <c r="AJ30" s="3">
        <v>18</v>
      </c>
      <c r="AK30" s="3">
        <v>5</v>
      </c>
      <c r="AL30" s="3">
        <f>AJ30+AK30</f>
        <v>23</v>
      </c>
      <c r="AM30" s="15"/>
      <c r="AR30" s="15"/>
      <c r="AW30" s="15"/>
      <c r="BB30" s="15"/>
      <c r="BC30" s="3">
        <v>17</v>
      </c>
      <c r="BD30" s="3">
        <v>14</v>
      </c>
      <c r="BE30" s="3">
        <f>5</f>
        <v>5</v>
      </c>
      <c r="BF30" s="3">
        <f>BD30+BE30</f>
        <v>19</v>
      </c>
      <c r="BH30" s="3">
        <v>25</v>
      </c>
      <c r="BI30" s="3">
        <v>6</v>
      </c>
      <c r="BK30" s="3">
        <f t="shared" si="19"/>
        <v>1</v>
      </c>
      <c r="BL30" s="3">
        <f t="shared" si="22"/>
        <v>1</v>
      </c>
      <c r="BM30" s="3">
        <f t="shared" si="23"/>
        <v>0</v>
      </c>
      <c r="BN30" s="3">
        <f t="shared" si="24"/>
        <v>0</v>
      </c>
      <c r="BO30" s="3">
        <f t="shared" si="25"/>
        <v>0</v>
      </c>
      <c r="BP30" s="3">
        <f t="shared" si="26"/>
        <v>1</v>
      </c>
      <c r="BQ30" s="3">
        <f t="shared" si="27"/>
        <v>0</v>
      </c>
      <c r="BR30" s="3">
        <f t="shared" si="28"/>
        <v>0</v>
      </c>
      <c r="BS30" s="3">
        <f t="shared" si="29"/>
        <v>0</v>
      </c>
    </row>
    <row r="31" spans="1:71" x14ac:dyDescent="0.25">
      <c r="A31" s="5">
        <f t="shared" si="20"/>
        <v>26</v>
      </c>
      <c r="B31" t="s">
        <v>71</v>
      </c>
      <c r="C31" t="s">
        <v>72</v>
      </c>
      <c r="D31" t="s">
        <v>55</v>
      </c>
      <c r="E31" s="5">
        <f t="shared" si="32"/>
        <v>65</v>
      </c>
      <c r="F31" s="5">
        <f t="shared" si="0"/>
        <v>1</v>
      </c>
      <c r="G31" s="15"/>
      <c r="H31" s="18" t="str">
        <f t="shared" si="1"/>
        <v>3</v>
      </c>
      <c r="I31" s="18" t="str">
        <f t="shared" si="2"/>
        <v/>
      </c>
      <c r="J31" s="18" t="str">
        <f t="shared" si="3"/>
        <v/>
      </c>
      <c r="K31" s="18" t="str">
        <f t="shared" si="4"/>
        <v/>
      </c>
      <c r="L31" s="18" t="str">
        <f t="shared" si="5"/>
        <v/>
      </c>
      <c r="M31" s="18" t="str">
        <f t="shared" si="6"/>
        <v/>
      </c>
      <c r="N31" s="18" t="str">
        <f t="shared" si="7"/>
        <v/>
      </c>
      <c r="O31" s="15"/>
      <c r="P31" s="5">
        <f t="shared" si="8"/>
        <v>65</v>
      </c>
      <c r="Q31" s="18" t="str">
        <f t="shared" si="9"/>
        <v/>
      </c>
      <c r="R31" s="18" t="str">
        <f t="shared" si="10"/>
        <v/>
      </c>
      <c r="S31" s="18" t="str">
        <f t="shared" si="11"/>
        <v/>
      </c>
      <c r="T31" s="18" t="str">
        <f t="shared" si="12"/>
        <v/>
      </c>
      <c r="U31" s="18" t="str">
        <f t="shared" si="13"/>
        <v/>
      </c>
      <c r="V31" s="18" t="str">
        <f t="shared" si="14"/>
        <v/>
      </c>
      <c r="W31" s="18" t="str">
        <f t="shared" si="15"/>
        <v/>
      </c>
      <c r="X31" s="15"/>
      <c r="Y31" s="3" t="s">
        <v>15</v>
      </c>
      <c r="Z31" s="3">
        <v>60</v>
      </c>
      <c r="AA31" s="3">
        <v>5</v>
      </c>
      <c r="AB31" s="3">
        <v>65</v>
      </c>
      <c r="AC31" s="15"/>
      <c r="AH31" s="15"/>
      <c r="AM31" s="15"/>
      <c r="AR31" s="15"/>
      <c r="AW31" s="15"/>
      <c r="BB31" s="15"/>
      <c r="BH31" s="3">
        <v>26</v>
      </c>
      <c r="BI31" s="3">
        <v>5</v>
      </c>
      <c r="BK31" s="3">
        <f t="shared" si="19"/>
        <v>0</v>
      </c>
      <c r="BL31" s="3">
        <f t="shared" si="22"/>
        <v>1</v>
      </c>
      <c r="BM31" s="3">
        <f t="shared" si="23"/>
        <v>0</v>
      </c>
      <c r="BN31" s="3">
        <f t="shared" si="24"/>
        <v>0</v>
      </c>
      <c r="BO31" s="3">
        <f t="shared" si="25"/>
        <v>0</v>
      </c>
      <c r="BP31" s="3">
        <f t="shared" si="26"/>
        <v>0</v>
      </c>
      <c r="BQ31" s="3">
        <f t="shared" si="27"/>
        <v>0</v>
      </c>
      <c r="BR31" s="3">
        <f t="shared" si="28"/>
        <v>0</v>
      </c>
      <c r="BS31" s="3">
        <f t="shared" si="29"/>
        <v>1</v>
      </c>
    </row>
    <row r="32" spans="1:71" x14ac:dyDescent="0.25">
      <c r="A32" s="5">
        <f t="shared" si="20"/>
        <v>27</v>
      </c>
      <c r="B32" t="s">
        <v>97</v>
      </c>
      <c r="C32" t="s">
        <v>382</v>
      </c>
      <c r="D32" t="s">
        <v>249</v>
      </c>
      <c r="E32" s="5">
        <f t="shared" si="32"/>
        <v>64</v>
      </c>
      <c r="F32" s="5">
        <f t="shared" si="0"/>
        <v>3</v>
      </c>
      <c r="G32" s="15"/>
      <c r="H32" s="18" t="str">
        <f t="shared" si="1"/>
        <v>18</v>
      </c>
      <c r="I32" s="18" t="str">
        <f t="shared" si="2"/>
        <v/>
      </c>
      <c r="J32" s="18" t="str">
        <f t="shared" si="3"/>
        <v/>
      </c>
      <c r="K32" s="18" t="str">
        <f t="shared" si="4"/>
        <v/>
      </c>
      <c r="L32" s="18">
        <f t="shared" si="5"/>
        <v>10</v>
      </c>
      <c r="M32" s="18" t="str">
        <f t="shared" si="6"/>
        <v/>
      </c>
      <c r="N32" s="18">
        <f t="shared" si="7"/>
        <v>21</v>
      </c>
      <c r="O32" s="15"/>
      <c r="P32" s="5">
        <f t="shared" si="8"/>
        <v>64</v>
      </c>
      <c r="Q32" s="18" t="str">
        <f t="shared" si="9"/>
        <v/>
      </c>
      <c r="R32" s="18" t="str">
        <f t="shared" si="10"/>
        <v/>
      </c>
      <c r="S32" s="18" t="str">
        <f t="shared" si="11"/>
        <v/>
      </c>
      <c r="T32" s="18" t="str">
        <f t="shared" si="12"/>
        <v/>
      </c>
      <c r="U32" s="18" t="str">
        <f t="shared" si="13"/>
        <v/>
      </c>
      <c r="V32" s="18" t="str">
        <f t="shared" si="14"/>
        <v/>
      </c>
      <c r="W32" s="18" t="str">
        <f t="shared" si="15"/>
        <v/>
      </c>
      <c r="X32" s="15"/>
      <c r="Y32" s="3" t="s">
        <v>124</v>
      </c>
      <c r="Z32" s="3">
        <v>13</v>
      </c>
      <c r="AA32" s="3">
        <v>5</v>
      </c>
      <c r="AB32" s="3">
        <v>18</v>
      </c>
      <c r="AC32" s="15"/>
      <c r="AH32" s="15"/>
      <c r="AM32" s="15"/>
      <c r="AR32" s="15"/>
      <c r="AS32" s="3">
        <v>10</v>
      </c>
      <c r="AT32" s="3">
        <v>26</v>
      </c>
      <c r="AU32" s="3">
        <v>5</v>
      </c>
      <c r="AV32" s="3">
        <f>AT32+AU32</f>
        <v>31</v>
      </c>
      <c r="AW32" s="15"/>
      <c r="BB32" s="15"/>
      <c r="BC32" s="3">
        <v>21</v>
      </c>
      <c r="BD32" s="3">
        <v>10</v>
      </c>
      <c r="BE32" s="3">
        <f>5</f>
        <v>5</v>
      </c>
      <c r="BF32" s="3">
        <f>BD32+BE32</f>
        <v>15</v>
      </c>
      <c r="BH32" s="3">
        <v>27</v>
      </c>
      <c r="BI32" s="3">
        <v>4</v>
      </c>
      <c r="BK32" s="3">
        <f t="shared" si="19"/>
        <v>0</v>
      </c>
      <c r="BL32" s="3">
        <f t="shared" si="22"/>
        <v>1</v>
      </c>
      <c r="BM32" s="3">
        <f t="shared" si="23"/>
        <v>0</v>
      </c>
      <c r="BN32" s="3">
        <f t="shared" si="24"/>
        <v>0</v>
      </c>
      <c r="BO32" s="3">
        <f t="shared" si="25"/>
        <v>0</v>
      </c>
      <c r="BP32" s="3">
        <f t="shared" si="26"/>
        <v>0</v>
      </c>
      <c r="BQ32" s="3">
        <f t="shared" si="27"/>
        <v>1</v>
      </c>
      <c r="BR32" s="3">
        <f t="shared" si="28"/>
        <v>0</v>
      </c>
      <c r="BS32" s="3">
        <f t="shared" si="29"/>
        <v>0</v>
      </c>
    </row>
    <row r="33" spans="1:71" x14ac:dyDescent="0.25">
      <c r="A33" s="5">
        <f t="shared" si="20"/>
        <v>28</v>
      </c>
      <c r="B33" t="s">
        <v>217</v>
      </c>
      <c r="C33" t="s">
        <v>268</v>
      </c>
      <c r="D33" t="s">
        <v>11</v>
      </c>
      <c r="E33" s="5">
        <f t="shared" si="32"/>
        <v>62</v>
      </c>
      <c r="F33" s="5">
        <f t="shared" si="0"/>
        <v>3</v>
      </c>
      <c r="G33" s="15"/>
      <c r="H33" s="18" t="str">
        <f t="shared" si="1"/>
        <v/>
      </c>
      <c r="I33" s="18">
        <f t="shared" si="2"/>
        <v>9</v>
      </c>
      <c r="J33" s="18" t="str">
        <f t="shared" si="3"/>
        <v>DNF</v>
      </c>
      <c r="K33" s="18">
        <f t="shared" si="4"/>
        <v>14</v>
      </c>
      <c r="L33" s="18" t="str">
        <f t="shared" si="5"/>
        <v/>
      </c>
      <c r="M33" s="18" t="str">
        <f t="shared" si="6"/>
        <v/>
      </c>
      <c r="N33" s="18" t="str">
        <f t="shared" si="7"/>
        <v/>
      </c>
      <c r="O33" s="15"/>
      <c r="P33" s="5">
        <f t="shared" si="8"/>
        <v>62</v>
      </c>
      <c r="Q33" s="18" t="str">
        <f t="shared" si="9"/>
        <v/>
      </c>
      <c r="R33" s="18" t="str">
        <f t="shared" si="10"/>
        <v/>
      </c>
      <c r="S33" s="18" t="str">
        <f t="shared" si="11"/>
        <v/>
      </c>
      <c r="T33" s="18" t="str">
        <f t="shared" si="12"/>
        <v/>
      </c>
      <c r="U33" s="18" t="str">
        <f t="shared" si="13"/>
        <v/>
      </c>
      <c r="V33" s="18" t="str">
        <f t="shared" si="14"/>
        <v/>
      </c>
      <c r="W33" s="18" t="str">
        <f t="shared" si="15"/>
        <v/>
      </c>
      <c r="X33" s="15"/>
      <c r="AC33" s="15"/>
      <c r="AD33" s="3">
        <v>9</v>
      </c>
      <c r="AE33" s="3">
        <v>29</v>
      </c>
      <c r="AF33" s="3">
        <v>5</v>
      </c>
      <c r="AG33" s="3">
        <f>AE33+AF33</f>
        <v>34</v>
      </c>
      <c r="AH33" s="15"/>
      <c r="AI33" s="3" t="s">
        <v>126</v>
      </c>
      <c r="AJ33" s="3">
        <v>0</v>
      </c>
      <c r="AK33" s="3">
        <v>5</v>
      </c>
      <c r="AL33" s="3">
        <f>AJ33+AK33</f>
        <v>5</v>
      </c>
      <c r="AM33" s="15"/>
      <c r="AN33" s="3">
        <v>14</v>
      </c>
      <c r="AO33" s="3">
        <v>18</v>
      </c>
      <c r="AP33" s="3">
        <v>5</v>
      </c>
      <c r="AQ33" s="3">
        <f>AO33+AP33</f>
        <v>23</v>
      </c>
      <c r="AR33" s="15"/>
      <c r="AW33" s="15"/>
      <c r="BB33" s="15"/>
      <c r="BH33" s="3">
        <v>28</v>
      </c>
      <c r="BI33" s="3">
        <v>3</v>
      </c>
      <c r="BK33" s="3">
        <f t="shared" si="19"/>
        <v>0</v>
      </c>
      <c r="BL33" s="3">
        <f t="shared" si="22"/>
        <v>1</v>
      </c>
      <c r="BM33" s="3">
        <f t="shared" si="23"/>
        <v>0</v>
      </c>
      <c r="BN33" s="3">
        <f t="shared" si="24"/>
        <v>0</v>
      </c>
      <c r="BO33" s="3">
        <f t="shared" si="25"/>
        <v>0</v>
      </c>
      <c r="BP33" s="3">
        <f t="shared" si="26"/>
        <v>0</v>
      </c>
      <c r="BQ33" s="3">
        <f t="shared" si="27"/>
        <v>1</v>
      </c>
      <c r="BR33" s="3">
        <f t="shared" si="28"/>
        <v>0</v>
      </c>
      <c r="BS33" s="3">
        <f t="shared" si="29"/>
        <v>0</v>
      </c>
    </row>
    <row r="34" spans="1:71" x14ac:dyDescent="0.25">
      <c r="A34" s="5">
        <f t="shared" si="20"/>
        <v>29</v>
      </c>
      <c r="B34" t="s">
        <v>85</v>
      </c>
      <c r="C34" t="s">
        <v>86</v>
      </c>
      <c r="D34" t="s">
        <v>18</v>
      </c>
      <c r="E34" s="5">
        <f t="shared" si="32"/>
        <v>60</v>
      </c>
      <c r="F34" s="5">
        <f t="shared" si="0"/>
        <v>2</v>
      </c>
      <c r="G34" s="15"/>
      <c r="H34" s="18" t="str">
        <f t="shared" si="1"/>
        <v>11</v>
      </c>
      <c r="I34" s="18" t="str">
        <f t="shared" si="2"/>
        <v/>
      </c>
      <c r="J34" s="18" t="str">
        <f t="shared" si="3"/>
        <v/>
      </c>
      <c r="K34" s="18">
        <f t="shared" si="4"/>
        <v>10</v>
      </c>
      <c r="L34" s="18" t="str">
        <f t="shared" si="5"/>
        <v/>
      </c>
      <c r="M34" s="18" t="str">
        <f t="shared" si="6"/>
        <v/>
      </c>
      <c r="N34" s="18" t="str">
        <f t="shared" si="7"/>
        <v/>
      </c>
      <c r="O34" s="15"/>
      <c r="P34" s="5">
        <f t="shared" si="8"/>
        <v>60</v>
      </c>
      <c r="Q34" s="18" t="str">
        <f t="shared" si="9"/>
        <v/>
      </c>
      <c r="R34" s="18" t="str">
        <f t="shared" si="10"/>
        <v/>
      </c>
      <c r="S34" s="18" t="str">
        <f t="shared" si="11"/>
        <v/>
      </c>
      <c r="T34" s="18" t="str">
        <f t="shared" si="12"/>
        <v/>
      </c>
      <c r="U34" s="18" t="str">
        <f t="shared" si="13"/>
        <v/>
      </c>
      <c r="V34" s="18" t="str">
        <f t="shared" si="14"/>
        <v/>
      </c>
      <c r="W34" s="18" t="str">
        <f t="shared" si="15"/>
        <v/>
      </c>
      <c r="X34" s="15"/>
      <c r="Y34" s="3" t="s">
        <v>40</v>
      </c>
      <c r="Z34" s="3">
        <v>24</v>
      </c>
      <c r="AA34" s="3">
        <v>5</v>
      </c>
      <c r="AB34" s="3">
        <v>29</v>
      </c>
      <c r="AC34" s="15"/>
      <c r="AH34" s="15"/>
      <c r="AM34" s="15"/>
      <c r="AN34" s="3">
        <v>10</v>
      </c>
      <c r="AO34" s="3">
        <v>26</v>
      </c>
      <c r="AP34" s="3">
        <v>5</v>
      </c>
      <c r="AQ34" s="3">
        <f>AO34+AP34</f>
        <v>31</v>
      </c>
      <c r="AR34" s="15"/>
      <c r="AW34" s="15"/>
      <c r="BB34" s="15"/>
      <c r="BH34" s="3">
        <v>29</v>
      </c>
      <c r="BI34" s="3">
        <v>2</v>
      </c>
      <c r="BK34" s="3">
        <f t="shared" si="19"/>
        <v>0</v>
      </c>
      <c r="BL34" s="3">
        <f t="shared" si="22"/>
        <v>1</v>
      </c>
      <c r="BM34" s="3">
        <f t="shared" si="23"/>
        <v>0</v>
      </c>
      <c r="BN34" s="3">
        <f t="shared" si="24"/>
        <v>0</v>
      </c>
      <c r="BO34" s="3">
        <f t="shared" si="25"/>
        <v>0</v>
      </c>
      <c r="BP34" s="3">
        <f t="shared" si="26"/>
        <v>0</v>
      </c>
      <c r="BQ34" s="3">
        <f t="shared" si="27"/>
        <v>0</v>
      </c>
      <c r="BR34" s="3">
        <f t="shared" si="28"/>
        <v>1</v>
      </c>
      <c r="BS34" s="3">
        <f t="shared" si="29"/>
        <v>0</v>
      </c>
    </row>
    <row r="35" spans="1:71" x14ac:dyDescent="0.25">
      <c r="A35" s="5">
        <f t="shared" si="20"/>
        <v>30</v>
      </c>
      <c r="B35" t="s">
        <v>350</v>
      </c>
      <c r="C35" t="s">
        <v>351</v>
      </c>
      <c r="D35" t="s">
        <v>11</v>
      </c>
      <c r="E35" s="5">
        <f t="shared" si="32"/>
        <v>56</v>
      </c>
      <c r="F35" s="5">
        <f t="shared" si="0"/>
        <v>3</v>
      </c>
      <c r="G35" s="15"/>
      <c r="H35" s="18" t="str">
        <f t="shared" si="1"/>
        <v/>
      </c>
      <c r="I35" s="18" t="str">
        <f t="shared" si="2"/>
        <v/>
      </c>
      <c r="J35" s="18" t="str">
        <f t="shared" si="3"/>
        <v/>
      </c>
      <c r="K35" s="18">
        <f t="shared" si="4"/>
        <v>24</v>
      </c>
      <c r="L35" s="18">
        <f t="shared" si="5"/>
        <v>15</v>
      </c>
      <c r="M35" s="18" t="str">
        <f t="shared" si="6"/>
        <v/>
      </c>
      <c r="N35" s="18">
        <f t="shared" si="7"/>
        <v>14</v>
      </c>
      <c r="O35" s="15"/>
      <c r="P35" s="5">
        <f t="shared" si="8"/>
        <v>56</v>
      </c>
      <c r="Q35" s="18" t="str">
        <f t="shared" si="9"/>
        <v/>
      </c>
      <c r="R35" s="18" t="str">
        <f t="shared" si="10"/>
        <v/>
      </c>
      <c r="S35" s="18" t="str">
        <f t="shared" si="11"/>
        <v/>
      </c>
      <c r="T35" s="18" t="str">
        <f t="shared" si="12"/>
        <v/>
      </c>
      <c r="U35" s="18" t="str">
        <f t="shared" si="13"/>
        <v/>
      </c>
      <c r="V35" s="18" t="str">
        <f t="shared" si="14"/>
        <v/>
      </c>
      <c r="W35" s="18" t="str">
        <f t="shared" si="15"/>
        <v/>
      </c>
      <c r="X35" s="15"/>
      <c r="AC35" s="15"/>
      <c r="AH35" s="15"/>
      <c r="AM35" s="15"/>
      <c r="AN35" s="3">
        <v>24</v>
      </c>
      <c r="AO35" s="3">
        <v>7</v>
      </c>
      <c r="AP35" s="3">
        <v>5</v>
      </c>
      <c r="AQ35" s="3">
        <f>AO35+AP35</f>
        <v>12</v>
      </c>
      <c r="AR35" s="15"/>
      <c r="AS35" s="3">
        <v>15</v>
      </c>
      <c r="AT35" s="3">
        <v>16</v>
      </c>
      <c r="AU35" s="3">
        <v>5</v>
      </c>
      <c r="AV35" s="3">
        <f>AT35+AU35</f>
        <v>21</v>
      </c>
      <c r="AW35" s="15"/>
      <c r="BB35" s="15"/>
      <c r="BC35" s="3">
        <v>14</v>
      </c>
      <c r="BD35" s="3">
        <v>18</v>
      </c>
      <c r="BE35" s="3">
        <f>5</f>
        <v>5</v>
      </c>
      <c r="BF35" s="3">
        <f>BD35+BE35</f>
        <v>23</v>
      </c>
      <c r="BH35" s="3">
        <v>30</v>
      </c>
      <c r="BI35" s="3">
        <v>1</v>
      </c>
      <c r="BK35" s="3">
        <f t="shared" si="19"/>
        <v>0</v>
      </c>
      <c r="BL35" s="3">
        <f t="shared" si="22"/>
        <v>1</v>
      </c>
      <c r="BM35" s="3">
        <f t="shared" si="23"/>
        <v>0</v>
      </c>
      <c r="BN35" s="3">
        <f t="shared" si="24"/>
        <v>0</v>
      </c>
      <c r="BO35" s="3">
        <f t="shared" si="25"/>
        <v>0</v>
      </c>
      <c r="BP35" s="3">
        <f t="shared" si="26"/>
        <v>0</v>
      </c>
      <c r="BQ35" s="3">
        <f t="shared" si="27"/>
        <v>1</v>
      </c>
      <c r="BR35" s="3">
        <f t="shared" si="28"/>
        <v>0</v>
      </c>
      <c r="BS35" s="3">
        <f t="shared" si="29"/>
        <v>0</v>
      </c>
    </row>
    <row r="36" spans="1:71" x14ac:dyDescent="0.25">
      <c r="A36" s="5">
        <f t="shared" si="20"/>
        <v>31</v>
      </c>
      <c r="B36" t="s">
        <v>275</v>
      </c>
      <c r="C36" t="s">
        <v>54</v>
      </c>
      <c r="D36" t="s">
        <v>11</v>
      </c>
      <c r="E36" s="5">
        <f t="shared" si="32"/>
        <v>54</v>
      </c>
      <c r="F36" s="5">
        <f t="shared" si="0"/>
        <v>4</v>
      </c>
      <c r="G36" s="15"/>
      <c r="H36" s="18" t="str">
        <f t="shared" si="1"/>
        <v/>
      </c>
      <c r="I36" s="18" t="str">
        <f t="shared" si="2"/>
        <v>DSQ</v>
      </c>
      <c r="J36" s="18">
        <f t="shared" si="3"/>
        <v>17</v>
      </c>
      <c r="K36" s="18">
        <f t="shared" si="4"/>
        <v>25</v>
      </c>
      <c r="L36" s="18">
        <f t="shared" si="5"/>
        <v>17</v>
      </c>
      <c r="M36" s="18" t="str">
        <f t="shared" si="6"/>
        <v/>
      </c>
      <c r="N36" s="18" t="str">
        <f t="shared" si="7"/>
        <v/>
      </c>
      <c r="O36" s="15"/>
      <c r="P36" s="5">
        <f t="shared" si="8"/>
        <v>54</v>
      </c>
      <c r="Q36" s="18" t="str">
        <f t="shared" si="9"/>
        <v/>
      </c>
      <c r="R36" s="18" t="str">
        <f t="shared" si="10"/>
        <v/>
      </c>
      <c r="S36" s="18" t="str">
        <f t="shared" si="11"/>
        <v/>
      </c>
      <c r="T36" s="18" t="str">
        <f t="shared" si="12"/>
        <v/>
      </c>
      <c r="U36" s="18" t="str">
        <f t="shared" si="13"/>
        <v/>
      </c>
      <c r="V36" s="18" t="str">
        <f t="shared" si="14"/>
        <v/>
      </c>
      <c r="W36" s="18" t="str">
        <f t="shared" si="15"/>
        <v/>
      </c>
      <c r="X36" s="15"/>
      <c r="AC36" s="15"/>
      <c r="AD36" s="3" t="s">
        <v>56</v>
      </c>
      <c r="AE36" s="3">
        <v>0</v>
      </c>
      <c r="AF36" s="3">
        <v>5</v>
      </c>
      <c r="AG36" s="3">
        <f>AE36+AF36</f>
        <v>5</v>
      </c>
      <c r="AH36" s="15"/>
      <c r="AI36" s="3">
        <v>17</v>
      </c>
      <c r="AJ36" s="3">
        <v>14</v>
      </c>
      <c r="AK36" s="3">
        <v>5</v>
      </c>
      <c r="AL36" s="3">
        <f>AJ36+AK36</f>
        <v>19</v>
      </c>
      <c r="AM36" s="15"/>
      <c r="AN36" s="3">
        <v>25</v>
      </c>
      <c r="AO36" s="3">
        <v>6</v>
      </c>
      <c r="AP36" s="3">
        <v>5</v>
      </c>
      <c r="AQ36" s="3">
        <f>AO36+AP36</f>
        <v>11</v>
      </c>
      <c r="AR36" s="15"/>
      <c r="AS36" s="3">
        <v>17</v>
      </c>
      <c r="AT36" s="3">
        <v>14</v>
      </c>
      <c r="AU36" s="3">
        <v>5</v>
      </c>
      <c r="AV36" s="3">
        <f>AT36+AU36</f>
        <v>19</v>
      </c>
      <c r="AW36" s="15"/>
      <c r="BB36" s="15"/>
      <c r="BH36" s="3">
        <v>31</v>
      </c>
      <c r="BI36" s="3">
        <v>0</v>
      </c>
      <c r="BK36" s="3">
        <f t="shared" si="19"/>
        <v>1</v>
      </c>
      <c r="BL36" s="3">
        <f t="shared" si="22"/>
        <v>1</v>
      </c>
      <c r="BM36" s="3">
        <f t="shared" si="23"/>
        <v>0</v>
      </c>
      <c r="BN36" s="3">
        <f t="shared" si="24"/>
        <v>0</v>
      </c>
      <c r="BO36" s="3">
        <f t="shared" si="25"/>
        <v>0</v>
      </c>
      <c r="BP36" s="3">
        <f t="shared" si="26"/>
        <v>1</v>
      </c>
      <c r="BQ36" s="3">
        <f t="shared" si="27"/>
        <v>0</v>
      </c>
      <c r="BR36" s="3">
        <f t="shared" si="28"/>
        <v>0</v>
      </c>
      <c r="BS36" s="3">
        <f t="shared" si="29"/>
        <v>0</v>
      </c>
    </row>
    <row r="37" spans="1:71" x14ac:dyDescent="0.25">
      <c r="A37" s="5">
        <f t="shared" si="20"/>
        <v>32</v>
      </c>
      <c r="B37" t="s">
        <v>75</v>
      </c>
      <c r="C37" t="s">
        <v>76</v>
      </c>
      <c r="D37" t="s">
        <v>244</v>
      </c>
      <c r="E37" s="5">
        <f t="shared" si="32"/>
        <v>50</v>
      </c>
      <c r="F37" s="5">
        <f t="shared" si="0"/>
        <v>1</v>
      </c>
      <c r="G37" s="15"/>
      <c r="H37" s="18" t="str">
        <f t="shared" si="1"/>
        <v>5</v>
      </c>
      <c r="I37" s="18" t="str">
        <f t="shared" si="2"/>
        <v/>
      </c>
      <c r="J37" s="18" t="str">
        <f t="shared" si="3"/>
        <v/>
      </c>
      <c r="K37" s="18" t="str">
        <f t="shared" si="4"/>
        <v/>
      </c>
      <c r="L37" s="18" t="str">
        <f t="shared" si="5"/>
        <v/>
      </c>
      <c r="M37" s="18" t="str">
        <f t="shared" si="6"/>
        <v/>
      </c>
      <c r="N37" s="18" t="str">
        <f t="shared" si="7"/>
        <v/>
      </c>
      <c r="O37" s="15"/>
      <c r="P37" s="5">
        <f t="shared" si="8"/>
        <v>50</v>
      </c>
      <c r="Q37" s="18" t="str">
        <f t="shared" si="9"/>
        <v/>
      </c>
      <c r="R37" s="18" t="str">
        <f t="shared" si="10"/>
        <v/>
      </c>
      <c r="S37" s="18" t="str">
        <f t="shared" si="11"/>
        <v/>
      </c>
      <c r="T37" s="18" t="str">
        <f t="shared" si="12"/>
        <v/>
      </c>
      <c r="U37" s="18" t="str">
        <f t="shared" si="13"/>
        <v/>
      </c>
      <c r="V37" s="18" t="str">
        <f t="shared" si="14"/>
        <v/>
      </c>
      <c r="W37" s="18" t="str">
        <f t="shared" si="15"/>
        <v/>
      </c>
      <c r="X37" s="15"/>
      <c r="Y37" s="3" t="s">
        <v>23</v>
      </c>
      <c r="Z37" s="3">
        <v>45</v>
      </c>
      <c r="AA37" s="3">
        <v>5</v>
      </c>
      <c r="AB37" s="3">
        <v>50</v>
      </c>
      <c r="AC37" s="15"/>
      <c r="AH37" s="15"/>
      <c r="AM37" s="15"/>
      <c r="AR37" s="15"/>
      <c r="AW37" s="15"/>
      <c r="BB37" s="15"/>
      <c r="BH37" s="3">
        <v>32</v>
      </c>
      <c r="BI37" s="3">
        <v>0</v>
      </c>
      <c r="BK37" s="3">
        <f t="shared" si="19"/>
        <v>0</v>
      </c>
      <c r="BL37" s="3">
        <f t="shared" si="22"/>
        <v>1</v>
      </c>
      <c r="BM37" s="3">
        <f t="shared" si="23"/>
        <v>0</v>
      </c>
      <c r="BN37" s="3">
        <f t="shared" si="24"/>
        <v>0</v>
      </c>
      <c r="BO37" s="3">
        <f t="shared" si="25"/>
        <v>0</v>
      </c>
      <c r="BP37" s="3">
        <f t="shared" si="26"/>
        <v>0</v>
      </c>
      <c r="BQ37" s="3">
        <f t="shared" si="27"/>
        <v>0</v>
      </c>
      <c r="BR37" s="3">
        <f t="shared" si="28"/>
        <v>0</v>
      </c>
      <c r="BS37" s="3">
        <f t="shared" si="29"/>
        <v>1</v>
      </c>
    </row>
    <row r="38" spans="1:71" x14ac:dyDescent="0.25">
      <c r="A38" s="5">
        <f t="shared" si="20"/>
        <v>32</v>
      </c>
      <c r="B38" t="s">
        <v>95</v>
      </c>
      <c r="C38" t="s">
        <v>96</v>
      </c>
      <c r="D38" t="s">
        <v>22</v>
      </c>
      <c r="E38" s="5">
        <f t="shared" si="32"/>
        <v>50</v>
      </c>
      <c r="F38" s="5">
        <f t="shared" ref="F38:F61" si="33">COUNT(AA38,AF38,AK38,AP38,AU38,AZ38,BE38)</f>
        <v>2</v>
      </c>
      <c r="G38" s="15"/>
      <c r="H38" s="18" t="str">
        <f t="shared" ref="H38:H61" si="34">IF(Y38="","",Y38)</f>
        <v>17</v>
      </c>
      <c r="I38" s="18" t="str">
        <f t="shared" ref="I38:I61" si="35">IF(AD38="","",AD38)</f>
        <v/>
      </c>
      <c r="J38" s="18" t="str">
        <f t="shared" ref="J38:J61" si="36">IF(AI38="","",AI38)</f>
        <v/>
      </c>
      <c r="K38" s="18" t="str">
        <f t="shared" ref="K38:K61" si="37">IF(AN38="","",AN38)</f>
        <v/>
      </c>
      <c r="L38" s="18" t="str">
        <f t="shared" ref="L38:L61" si="38">IF(AS38="","",AS38)</f>
        <v/>
      </c>
      <c r="M38" s="18">
        <f t="shared" ref="M38:M61" si="39">IF(AX38="","",AX38)</f>
        <v>10</v>
      </c>
      <c r="N38" s="18" t="str">
        <f t="shared" ref="N38:N61" si="40">IF(BC38="","",BC38)</f>
        <v/>
      </c>
      <c r="O38" s="15"/>
      <c r="P38" s="5">
        <f t="shared" ref="P38:P61" si="41">AB38+AG38+AL38+AQ38+AV38+BA38+BF38</f>
        <v>50</v>
      </c>
      <c r="Q38" s="18" t="str">
        <f t="shared" ref="Q38:Q61" si="42">IF($F38&gt;=5,IF(Z38="","",Z38),"")</f>
        <v/>
      </c>
      <c r="R38" s="18" t="str">
        <f t="shared" ref="R38:R61" si="43">IF($F38&gt;=5,IF(AE38="","",AE38),"")</f>
        <v/>
      </c>
      <c r="S38" s="18" t="str">
        <f t="shared" ref="S38:S61" si="44">IF($F38&gt;=5,IF(AJ38="","",AJ38),"")</f>
        <v/>
      </c>
      <c r="T38" s="18" t="str">
        <f t="shared" ref="T38:T61" si="45">IF($F38&gt;=5,IF(AO38="","",AO38),"")</f>
        <v/>
      </c>
      <c r="U38" s="18" t="str">
        <f t="shared" ref="U38:U61" si="46">IF($F38&gt;=5,IF(AT38="","",AT38),"")</f>
        <v/>
      </c>
      <c r="V38" s="18" t="str">
        <f t="shared" ref="V38:V61" si="47">IF($F38&gt;=5,IF(AY38="","",AY38),"")</f>
        <v/>
      </c>
      <c r="W38" s="18" t="str">
        <f t="shared" ref="W38:W61" si="48">IF($F38&gt;=5,IF(BD38="","",BD38),"")</f>
        <v/>
      </c>
      <c r="X38" s="15"/>
      <c r="Y38" s="3" t="s">
        <v>123</v>
      </c>
      <c r="Z38" s="3">
        <v>14</v>
      </c>
      <c r="AA38" s="3">
        <v>5</v>
      </c>
      <c r="AB38" s="3">
        <v>19</v>
      </c>
      <c r="AC38" s="15"/>
      <c r="AH38" s="15"/>
      <c r="AM38" s="15"/>
      <c r="AR38" s="15"/>
      <c r="AW38" s="15"/>
      <c r="AX38" s="3">
        <v>10</v>
      </c>
      <c r="AY38" s="3">
        <v>26</v>
      </c>
      <c r="AZ38" s="3">
        <f>5</f>
        <v>5</v>
      </c>
      <c r="BA38" s="3">
        <f>AY38+AZ38</f>
        <v>31</v>
      </c>
      <c r="BB38" s="15"/>
      <c r="BH38" s="3">
        <v>33</v>
      </c>
      <c r="BI38" s="3">
        <v>0</v>
      </c>
      <c r="BK38" s="3">
        <f t="shared" si="19"/>
        <v>0</v>
      </c>
      <c r="BL38" s="3">
        <f t="shared" si="22"/>
        <v>1</v>
      </c>
      <c r="BM38" s="3">
        <f t="shared" si="23"/>
        <v>0</v>
      </c>
      <c r="BN38" s="3">
        <f t="shared" si="24"/>
        <v>0</v>
      </c>
      <c r="BO38" s="3">
        <f t="shared" si="25"/>
        <v>0</v>
      </c>
      <c r="BP38" s="3">
        <f t="shared" si="26"/>
        <v>0</v>
      </c>
      <c r="BQ38" s="3">
        <f t="shared" si="27"/>
        <v>0</v>
      </c>
      <c r="BR38" s="3">
        <f t="shared" si="28"/>
        <v>1</v>
      </c>
      <c r="BS38" s="3">
        <f t="shared" si="29"/>
        <v>0</v>
      </c>
    </row>
    <row r="39" spans="1:71" x14ac:dyDescent="0.25">
      <c r="A39" s="5">
        <f t="shared" ref="A39:A66" si="49">IF(E39&lt;E38,BH39,A38)</f>
        <v>34</v>
      </c>
      <c r="B39" t="s">
        <v>77</v>
      </c>
      <c r="C39" t="s">
        <v>78</v>
      </c>
      <c r="D39" t="s">
        <v>55</v>
      </c>
      <c r="E39" s="5">
        <f t="shared" si="32"/>
        <v>45</v>
      </c>
      <c r="F39" s="5">
        <f t="shared" si="33"/>
        <v>1</v>
      </c>
      <c r="G39" s="15"/>
      <c r="H39" s="18" t="str">
        <f t="shared" si="34"/>
        <v>6</v>
      </c>
      <c r="I39" s="18" t="str">
        <f t="shared" si="35"/>
        <v/>
      </c>
      <c r="J39" s="18" t="str">
        <f t="shared" si="36"/>
        <v/>
      </c>
      <c r="K39" s="18" t="str">
        <f t="shared" si="37"/>
        <v/>
      </c>
      <c r="L39" s="18" t="str">
        <f t="shared" si="38"/>
        <v/>
      </c>
      <c r="M39" s="18" t="str">
        <f t="shared" si="39"/>
        <v/>
      </c>
      <c r="N39" s="18" t="str">
        <f t="shared" si="40"/>
        <v/>
      </c>
      <c r="O39" s="15"/>
      <c r="P39" s="5">
        <f t="shared" si="41"/>
        <v>45</v>
      </c>
      <c r="Q39" s="18" t="str">
        <f t="shared" si="42"/>
        <v/>
      </c>
      <c r="R39" s="18" t="str">
        <f t="shared" si="43"/>
        <v/>
      </c>
      <c r="S39" s="18" t="str">
        <f t="shared" si="44"/>
        <v/>
      </c>
      <c r="T39" s="18" t="str">
        <f t="shared" si="45"/>
        <v/>
      </c>
      <c r="U39" s="18" t="str">
        <f t="shared" si="46"/>
        <v/>
      </c>
      <c r="V39" s="18" t="str">
        <f t="shared" si="47"/>
        <v/>
      </c>
      <c r="W39" s="18" t="str">
        <f t="shared" si="48"/>
        <v/>
      </c>
      <c r="X39" s="15"/>
      <c r="Y39" s="3" t="s">
        <v>26</v>
      </c>
      <c r="Z39" s="3">
        <v>40</v>
      </c>
      <c r="AA39" s="3">
        <v>5</v>
      </c>
      <c r="AB39" s="3">
        <v>45</v>
      </c>
      <c r="AC39" s="15"/>
      <c r="AH39" s="15"/>
      <c r="AM39" s="15"/>
      <c r="AR39" s="15"/>
      <c r="AW39" s="15"/>
      <c r="BB39" s="15"/>
      <c r="BH39" s="3">
        <v>34</v>
      </c>
      <c r="BI39" s="3">
        <v>0</v>
      </c>
      <c r="BK39" s="3">
        <f t="shared" si="19"/>
        <v>0</v>
      </c>
      <c r="BL39" s="3">
        <f t="shared" si="22"/>
        <v>1</v>
      </c>
      <c r="BM39" s="3">
        <f t="shared" si="23"/>
        <v>0</v>
      </c>
      <c r="BN39" s="3">
        <f t="shared" si="24"/>
        <v>0</v>
      </c>
      <c r="BO39" s="3">
        <f t="shared" si="25"/>
        <v>0</v>
      </c>
      <c r="BP39" s="3">
        <f t="shared" si="26"/>
        <v>0</v>
      </c>
      <c r="BQ39" s="3">
        <f t="shared" si="27"/>
        <v>0</v>
      </c>
      <c r="BR39" s="3">
        <f t="shared" si="28"/>
        <v>0</v>
      </c>
      <c r="BS39" s="3">
        <f t="shared" si="29"/>
        <v>1</v>
      </c>
    </row>
    <row r="40" spans="1:71" x14ac:dyDescent="0.25">
      <c r="A40" s="5">
        <f t="shared" si="49"/>
        <v>35</v>
      </c>
      <c r="B40" t="s">
        <v>87</v>
      </c>
      <c r="C40" t="s">
        <v>88</v>
      </c>
      <c r="D40" t="s">
        <v>11</v>
      </c>
      <c r="E40" s="5">
        <f t="shared" si="32"/>
        <v>43</v>
      </c>
      <c r="F40" s="5">
        <f t="shared" si="33"/>
        <v>2</v>
      </c>
      <c r="G40" s="15"/>
      <c r="H40" s="18" t="str">
        <f t="shared" si="34"/>
        <v>12</v>
      </c>
      <c r="I40" s="18" t="str">
        <f t="shared" si="35"/>
        <v/>
      </c>
      <c r="J40" s="18" t="str">
        <f t="shared" si="36"/>
        <v/>
      </c>
      <c r="K40" s="18">
        <f t="shared" si="37"/>
        <v>20</v>
      </c>
      <c r="L40" s="18" t="str">
        <f t="shared" si="38"/>
        <v/>
      </c>
      <c r="M40" s="18" t="str">
        <f t="shared" si="39"/>
        <v/>
      </c>
      <c r="N40" s="18" t="str">
        <f t="shared" si="40"/>
        <v/>
      </c>
      <c r="O40" s="15"/>
      <c r="P40" s="5">
        <f t="shared" si="41"/>
        <v>43</v>
      </c>
      <c r="Q40" s="18" t="str">
        <f t="shared" si="42"/>
        <v/>
      </c>
      <c r="R40" s="18" t="str">
        <f t="shared" si="43"/>
        <v/>
      </c>
      <c r="S40" s="18" t="str">
        <f t="shared" si="44"/>
        <v/>
      </c>
      <c r="T40" s="18" t="str">
        <f t="shared" si="45"/>
        <v/>
      </c>
      <c r="U40" s="18" t="str">
        <f t="shared" si="46"/>
        <v/>
      </c>
      <c r="V40" s="18" t="str">
        <f t="shared" si="47"/>
        <v/>
      </c>
      <c r="W40" s="18" t="str">
        <f t="shared" si="48"/>
        <v/>
      </c>
      <c r="X40" s="15"/>
      <c r="Y40" s="3" t="s">
        <v>43</v>
      </c>
      <c r="Z40" s="3">
        <v>22</v>
      </c>
      <c r="AA40" s="3">
        <v>5</v>
      </c>
      <c r="AB40" s="3">
        <v>27</v>
      </c>
      <c r="AC40" s="15"/>
      <c r="AH40" s="15"/>
      <c r="AM40" s="15"/>
      <c r="AN40" s="3">
        <v>20</v>
      </c>
      <c r="AO40" s="3">
        <v>11</v>
      </c>
      <c r="AP40" s="3">
        <v>5</v>
      </c>
      <c r="AQ40" s="3">
        <f>AO40+AP40</f>
        <v>16</v>
      </c>
      <c r="AR40" s="15"/>
      <c r="AW40" s="15"/>
      <c r="BB40" s="15"/>
      <c r="BH40" s="3">
        <v>35</v>
      </c>
      <c r="BI40" s="3">
        <v>0</v>
      </c>
      <c r="BK40" s="3">
        <f t="shared" si="19"/>
        <v>0</v>
      </c>
      <c r="BL40" s="3">
        <f t="shared" si="22"/>
        <v>1</v>
      </c>
      <c r="BM40" s="3">
        <f t="shared" si="23"/>
        <v>0</v>
      </c>
      <c r="BN40" s="3">
        <f t="shared" si="24"/>
        <v>0</v>
      </c>
      <c r="BO40" s="3">
        <f t="shared" si="25"/>
        <v>0</v>
      </c>
      <c r="BP40" s="3">
        <f t="shared" si="26"/>
        <v>0</v>
      </c>
      <c r="BQ40" s="3">
        <f t="shared" si="27"/>
        <v>0</v>
      </c>
      <c r="BR40" s="3">
        <f t="shared" si="28"/>
        <v>1</v>
      </c>
      <c r="BS40" s="3">
        <f t="shared" si="29"/>
        <v>0</v>
      </c>
    </row>
    <row r="41" spans="1:71" x14ac:dyDescent="0.25">
      <c r="A41" s="5">
        <f t="shared" si="49"/>
        <v>36</v>
      </c>
      <c r="B41" t="s">
        <v>274</v>
      </c>
      <c r="C41" t="s">
        <v>70</v>
      </c>
      <c r="D41" t="s">
        <v>18</v>
      </c>
      <c r="E41" s="5">
        <f t="shared" si="32"/>
        <v>42</v>
      </c>
      <c r="F41" s="5">
        <f t="shared" si="33"/>
        <v>3</v>
      </c>
      <c r="G41" s="15"/>
      <c r="H41" s="18" t="str">
        <f t="shared" si="34"/>
        <v/>
      </c>
      <c r="I41" s="18" t="str">
        <f t="shared" si="35"/>
        <v>DSQ</v>
      </c>
      <c r="J41" s="18">
        <f t="shared" si="36"/>
        <v>19</v>
      </c>
      <c r="K41" s="18" t="str">
        <f t="shared" si="37"/>
        <v/>
      </c>
      <c r="L41" s="18" t="str">
        <f t="shared" si="38"/>
        <v/>
      </c>
      <c r="M41" s="18" t="str">
        <f t="shared" si="39"/>
        <v/>
      </c>
      <c r="N41" s="18">
        <f t="shared" si="40"/>
        <v>16</v>
      </c>
      <c r="O41" s="15"/>
      <c r="P41" s="5">
        <f t="shared" si="41"/>
        <v>42</v>
      </c>
      <c r="Q41" s="18" t="str">
        <f t="shared" si="42"/>
        <v/>
      </c>
      <c r="R41" s="18" t="str">
        <f t="shared" si="43"/>
        <v/>
      </c>
      <c r="S41" s="18" t="str">
        <f t="shared" si="44"/>
        <v/>
      </c>
      <c r="T41" s="18" t="str">
        <f t="shared" si="45"/>
        <v/>
      </c>
      <c r="U41" s="18" t="str">
        <f t="shared" si="46"/>
        <v/>
      </c>
      <c r="V41" s="18" t="str">
        <f t="shared" si="47"/>
        <v/>
      </c>
      <c r="W41" s="18" t="str">
        <f t="shared" si="48"/>
        <v/>
      </c>
      <c r="X41" s="15"/>
      <c r="AC41" s="15"/>
      <c r="AD41" s="3" t="s">
        <v>56</v>
      </c>
      <c r="AE41" s="3">
        <v>0</v>
      </c>
      <c r="AF41" s="3">
        <v>5</v>
      </c>
      <c r="AG41" s="3">
        <f>AE41+AF41</f>
        <v>5</v>
      </c>
      <c r="AH41" s="15"/>
      <c r="AI41" s="3">
        <v>19</v>
      </c>
      <c r="AJ41" s="3">
        <v>12</v>
      </c>
      <c r="AK41" s="3">
        <v>5</v>
      </c>
      <c r="AL41" s="3">
        <f>AJ41+AK41</f>
        <v>17</v>
      </c>
      <c r="AM41" s="15"/>
      <c r="AR41" s="15"/>
      <c r="AW41" s="15"/>
      <c r="BB41" s="15"/>
      <c r="BC41" s="3">
        <v>16</v>
      </c>
      <c r="BD41" s="3">
        <v>15</v>
      </c>
      <c r="BE41" s="3">
        <f>5</f>
        <v>5</v>
      </c>
      <c r="BF41" s="3">
        <f>BD41+BE41</f>
        <v>20</v>
      </c>
      <c r="BH41" s="3">
        <v>36</v>
      </c>
      <c r="BI41" s="3">
        <v>0</v>
      </c>
      <c r="BK41" s="3">
        <f t="shared" si="19"/>
        <v>0</v>
      </c>
      <c r="BL41" s="3">
        <f t="shared" si="22"/>
        <v>1</v>
      </c>
      <c r="BM41" s="3">
        <f t="shared" si="23"/>
        <v>0</v>
      </c>
      <c r="BN41" s="3">
        <f t="shared" si="24"/>
        <v>0</v>
      </c>
      <c r="BO41" s="3">
        <f t="shared" si="25"/>
        <v>0</v>
      </c>
      <c r="BP41" s="3">
        <f t="shared" si="26"/>
        <v>0</v>
      </c>
      <c r="BQ41" s="3">
        <f t="shared" si="27"/>
        <v>1</v>
      </c>
      <c r="BR41" s="3">
        <f t="shared" si="28"/>
        <v>0</v>
      </c>
      <c r="BS41" s="3">
        <f t="shared" si="29"/>
        <v>0</v>
      </c>
    </row>
    <row r="42" spans="1:71" x14ac:dyDescent="0.25">
      <c r="A42" s="5">
        <f t="shared" si="49"/>
        <v>37</v>
      </c>
      <c r="B42" t="s">
        <v>348</v>
      </c>
      <c r="C42" t="s">
        <v>349</v>
      </c>
      <c r="D42" t="s">
        <v>11</v>
      </c>
      <c r="E42" s="5">
        <f t="shared" si="32"/>
        <v>37</v>
      </c>
      <c r="F42" s="5">
        <f t="shared" si="33"/>
        <v>2</v>
      </c>
      <c r="G42" s="15"/>
      <c r="H42" s="18" t="str">
        <f t="shared" si="34"/>
        <v/>
      </c>
      <c r="I42" s="18" t="str">
        <f t="shared" si="35"/>
        <v/>
      </c>
      <c r="J42" s="18" t="str">
        <f t="shared" si="36"/>
        <v/>
      </c>
      <c r="K42" s="18">
        <f t="shared" si="37"/>
        <v>22</v>
      </c>
      <c r="L42" s="18">
        <f t="shared" si="38"/>
        <v>14</v>
      </c>
      <c r="M42" s="18" t="str">
        <f t="shared" si="39"/>
        <v/>
      </c>
      <c r="N42" s="18" t="str">
        <f t="shared" si="40"/>
        <v/>
      </c>
      <c r="O42" s="15"/>
      <c r="P42" s="5">
        <f t="shared" si="41"/>
        <v>37</v>
      </c>
      <c r="Q42" s="18" t="str">
        <f t="shared" si="42"/>
        <v/>
      </c>
      <c r="R42" s="18" t="str">
        <f t="shared" si="43"/>
        <v/>
      </c>
      <c r="S42" s="18" t="str">
        <f t="shared" si="44"/>
        <v/>
      </c>
      <c r="T42" s="18" t="str">
        <f t="shared" si="45"/>
        <v/>
      </c>
      <c r="U42" s="18" t="str">
        <f t="shared" si="46"/>
        <v/>
      </c>
      <c r="V42" s="18" t="str">
        <f t="shared" si="47"/>
        <v/>
      </c>
      <c r="W42" s="18" t="str">
        <f t="shared" si="48"/>
        <v/>
      </c>
      <c r="X42" s="15"/>
      <c r="AC42" s="15"/>
      <c r="AH42" s="15"/>
      <c r="AM42" s="15"/>
      <c r="AN42" s="3">
        <v>22</v>
      </c>
      <c r="AO42" s="3">
        <v>9</v>
      </c>
      <c r="AP42" s="3">
        <v>5</v>
      </c>
      <c r="AQ42" s="3">
        <f>AO42+AP42</f>
        <v>14</v>
      </c>
      <c r="AR42" s="15"/>
      <c r="AS42" s="3">
        <v>14</v>
      </c>
      <c r="AT42" s="3">
        <v>18</v>
      </c>
      <c r="AU42" s="3">
        <v>5</v>
      </c>
      <c r="AV42" s="3">
        <f>AT42+AU42</f>
        <v>23</v>
      </c>
      <c r="AW42" s="15"/>
      <c r="BB42" s="15"/>
      <c r="BH42" s="3">
        <v>37</v>
      </c>
      <c r="BI42" s="3">
        <v>0</v>
      </c>
      <c r="BK42" s="3">
        <f t="shared" si="19"/>
        <v>0</v>
      </c>
      <c r="BL42" s="3">
        <f t="shared" si="22"/>
        <v>1</v>
      </c>
      <c r="BM42" s="3">
        <f t="shared" si="23"/>
        <v>0</v>
      </c>
      <c r="BN42" s="3">
        <f t="shared" si="24"/>
        <v>0</v>
      </c>
      <c r="BO42" s="3">
        <f t="shared" si="25"/>
        <v>0</v>
      </c>
      <c r="BP42" s="3">
        <f t="shared" si="26"/>
        <v>0</v>
      </c>
      <c r="BQ42" s="3">
        <f t="shared" si="27"/>
        <v>0</v>
      </c>
      <c r="BR42" s="3">
        <f t="shared" si="28"/>
        <v>1</v>
      </c>
      <c r="BS42" s="3">
        <f t="shared" si="29"/>
        <v>0</v>
      </c>
    </row>
    <row r="43" spans="1:71" x14ac:dyDescent="0.25">
      <c r="A43" s="5">
        <f t="shared" si="49"/>
        <v>38</v>
      </c>
      <c r="B43" t="s">
        <v>188</v>
      </c>
      <c r="C43" t="s">
        <v>17</v>
      </c>
      <c r="D43" t="s">
        <v>120</v>
      </c>
      <c r="E43" s="5">
        <f t="shared" si="32"/>
        <v>35</v>
      </c>
      <c r="F43" s="5">
        <f t="shared" si="33"/>
        <v>2</v>
      </c>
      <c r="G43" s="15"/>
      <c r="H43" s="18" t="str">
        <f t="shared" si="34"/>
        <v/>
      </c>
      <c r="I43" s="18" t="str">
        <f t="shared" si="35"/>
        <v/>
      </c>
      <c r="J43" s="18">
        <f t="shared" si="36"/>
        <v>18</v>
      </c>
      <c r="K43" s="18" t="str">
        <f t="shared" si="37"/>
        <v/>
      </c>
      <c r="L43" s="18">
        <f t="shared" si="38"/>
        <v>19</v>
      </c>
      <c r="M43" s="18" t="str">
        <f t="shared" si="39"/>
        <v/>
      </c>
      <c r="N43" s="18" t="str">
        <f t="shared" si="40"/>
        <v/>
      </c>
      <c r="O43" s="15"/>
      <c r="P43" s="5">
        <f t="shared" si="41"/>
        <v>35</v>
      </c>
      <c r="Q43" s="18" t="str">
        <f t="shared" si="42"/>
        <v/>
      </c>
      <c r="R43" s="18" t="str">
        <f t="shared" si="43"/>
        <v/>
      </c>
      <c r="S43" s="18" t="str">
        <f t="shared" si="44"/>
        <v/>
      </c>
      <c r="T43" s="18" t="str">
        <f t="shared" si="45"/>
        <v/>
      </c>
      <c r="U43" s="18" t="str">
        <f t="shared" si="46"/>
        <v/>
      </c>
      <c r="V43" s="18" t="str">
        <f t="shared" si="47"/>
        <v/>
      </c>
      <c r="W43" s="18" t="str">
        <f t="shared" si="48"/>
        <v/>
      </c>
      <c r="X43" s="15"/>
      <c r="AC43" s="15"/>
      <c r="AH43" s="15"/>
      <c r="AI43" s="3">
        <v>18</v>
      </c>
      <c r="AJ43" s="3">
        <v>13</v>
      </c>
      <c r="AK43" s="3">
        <v>5</v>
      </c>
      <c r="AL43" s="3">
        <f>AJ43+AK43</f>
        <v>18</v>
      </c>
      <c r="AM43" s="15"/>
      <c r="AR43" s="15"/>
      <c r="AS43" s="3">
        <v>19</v>
      </c>
      <c r="AT43" s="3">
        <v>12</v>
      </c>
      <c r="AU43" s="3">
        <v>5</v>
      </c>
      <c r="AV43" s="3">
        <f>AT43+AU43</f>
        <v>17</v>
      </c>
      <c r="AW43" s="15"/>
      <c r="BB43" s="15"/>
      <c r="BH43" s="3">
        <v>38</v>
      </c>
      <c r="BI43" s="3">
        <v>0</v>
      </c>
      <c r="BK43" s="3">
        <f t="shared" si="19"/>
        <v>0</v>
      </c>
      <c r="BL43" s="3">
        <f t="shared" si="22"/>
        <v>1</v>
      </c>
      <c r="BM43" s="3">
        <f t="shared" si="23"/>
        <v>0</v>
      </c>
      <c r="BN43" s="3">
        <f t="shared" si="24"/>
        <v>0</v>
      </c>
      <c r="BO43" s="3">
        <f t="shared" si="25"/>
        <v>0</v>
      </c>
      <c r="BP43" s="3">
        <f t="shared" si="26"/>
        <v>0</v>
      </c>
      <c r="BQ43" s="3">
        <f t="shared" si="27"/>
        <v>0</v>
      </c>
      <c r="BR43" s="3">
        <f t="shared" si="28"/>
        <v>1</v>
      </c>
      <c r="BS43" s="3">
        <f t="shared" si="29"/>
        <v>0</v>
      </c>
    </row>
    <row r="44" spans="1:71" x14ac:dyDescent="0.25">
      <c r="A44" s="5">
        <f t="shared" si="49"/>
        <v>39</v>
      </c>
      <c r="B44" t="s">
        <v>81</v>
      </c>
      <c r="C44" t="s">
        <v>82</v>
      </c>
      <c r="D44" t="s">
        <v>252</v>
      </c>
      <c r="E44" s="5">
        <f t="shared" si="32"/>
        <v>34</v>
      </c>
      <c r="F44" s="5">
        <f t="shared" si="33"/>
        <v>1</v>
      </c>
      <c r="G44" s="15"/>
      <c r="H44" s="18" t="str">
        <f t="shared" si="34"/>
        <v>9</v>
      </c>
      <c r="I44" s="18" t="str">
        <f t="shared" si="35"/>
        <v/>
      </c>
      <c r="J44" s="18" t="str">
        <f t="shared" si="36"/>
        <v/>
      </c>
      <c r="K44" s="18" t="str">
        <f t="shared" si="37"/>
        <v/>
      </c>
      <c r="L44" s="18" t="str">
        <f t="shared" si="38"/>
        <v/>
      </c>
      <c r="M44" s="18" t="str">
        <f t="shared" si="39"/>
        <v/>
      </c>
      <c r="N44" s="18" t="str">
        <f t="shared" si="40"/>
        <v/>
      </c>
      <c r="O44" s="15"/>
      <c r="P44" s="5">
        <f t="shared" si="41"/>
        <v>34</v>
      </c>
      <c r="Q44" s="18" t="str">
        <f t="shared" si="42"/>
        <v/>
      </c>
      <c r="R44" s="18" t="str">
        <f t="shared" si="43"/>
        <v/>
      </c>
      <c r="S44" s="18" t="str">
        <f t="shared" si="44"/>
        <v/>
      </c>
      <c r="T44" s="18" t="str">
        <f t="shared" si="45"/>
        <v/>
      </c>
      <c r="U44" s="18" t="str">
        <f t="shared" si="46"/>
        <v/>
      </c>
      <c r="V44" s="18" t="str">
        <f t="shared" si="47"/>
        <v/>
      </c>
      <c r="W44" s="18" t="str">
        <f t="shared" si="48"/>
        <v/>
      </c>
      <c r="X44" s="15"/>
      <c r="Y44" s="3" t="s">
        <v>35</v>
      </c>
      <c r="Z44" s="3">
        <v>29</v>
      </c>
      <c r="AA44" s="3">
        <v>5</v>
      </c>
      <c r="AB44" s="3">
        <v>34</v>
      </c>
      <c r="AC44" s="15"/>
      <c r="AH44" s="15"/>
      <c r="AM44" s="15"/>
      <c r="AR44" s="15"/>
      <c r="AW44" s="15"/>
      <c r="BB44" s="15"/>
      <c r="BH44" s="3">
        <v>39</v>
      </c>
      <c r="BI44" s="3">
        <v>0</v>
      </c>
      <c r="BK44" s="3">
        <f t="shared" si="19"/>
        <v>0</v>
      </c>
      <c r="BL44" s="3">
        <f t="shared" si="22"/>
        <v>1</v>
      </c>
      <c r="BM44" s="3">
        <f t="shared" si="23"/>
        <v>0</v>
      </c>
      <c r="BN44" s="3">
        <f t="shared" si="24"/>
        <v>0</v>
      </c>
      <c r="BO44" s="3">
        <f t="shared" si="25"/>
        <v>0</v>
      </c>
      <c r="BP44" s="3">
        <f t="shared" si="26"/>
        <v>0</v>
      </c>
      <c r="BQ44" s="3">
        <f t="shared" si="27"/>
        <v>0</v>
      </c>
      <c r="BR44" s="3">
        <f t="shared" si="28"/>
        <v>0</v>
      </c>
      <c r="BS44" s="3">
        <f t="shared" si="29"/>
        <v>1</v>
      </c>
    </row>
    <row r="45" spans="1:71" x14ac:dyDescent="0.25">
      <c r="A45" s="5">
        <f t="shared" si="49"/>
        <v>40</v>
      </c>
      <c r="B45" t="s">
        <v>83</v>
      </c>
      <c r="C45" t="s">
        <v>84</v>
      </c>
      <c r="D45" t="s">
        <v>244</v>
      </c>
      <c r="E45" s="5">
        <f t="shared" si="32"/>
        <v>31</v>
      </c>
      <c r="F45" s="5">
        <f t="shared" si="33"/>
        <v>1</v>
      </c>
      <c r="G45" s="15"/>
      <c r="H45" s="18" t="str">
        <f t="shared" si="34"/>
        <v>10</v>
      </c>
      <c r="I45" s="18" t="str">
        <f t="shared" si="35"/>
        <v/>
      </c>
      <c r="J45" s="18" t="str">
        <f t="shared" si="36"/>
        <v/>
      </c>
      <c r="K45" s="18" t="str">
        <f t="shared" si="37"/>
        <v/>
      </c>
      <c r="L45" s="18" t="str">
        <f t="shared" si="38"/>
        <v/>
      </c>
      <c r="M45" s="18" t="str">
        <f t="shared" si="39"/>
        <v/>
      </c>
      <c r="N45" s="18" t="str">
        <f t="shared" si="40"/>
        <v/>
      </c>
      <c r="O45" s="15"/>
      <c r="P45" s="5">
        <f t="shared" si="41"/>
        <v>31</v>
      </c>
      <c r="Q45" s="18" t="str">
        <f t="shared" si="42"/>
        <v/>
      </c>
      <c r="R45" s="18" t="str">
        <f t="shared" si="43"/>
        <v/>
      </c>
      <c r="S45" s="18" t="str">
        <f t="shared" si="44"/>
        <v/>
      </c>
      <c r="T45" s="18" t="str">
        <f t="shared" si="45"/>
        <v/>
      </c>
      <c r="U45" s="18" t="str">
        <f t="shared" si="46"/>
        <v/>
      </c>
      <c r="V45" s="18" t="str">
        <f t="shared" si="47"/>
        <v/>
      </c>
      <c r="W45" s="18" t="str">
        <f t="shared" si="48"/>
        <v/>
      </c>
      <c r="X45" s="15"/>
      <c r="Y45" s="3" t="s">
        <v>38</v>
      </c>
      <c r="Z45" s="3">
        <v>26</v>
      </c>
      <c r="AA45" s="3">
        <v>5</v>
      </c>
      <c r="AB45" s="3">
        <v>31</v>
      </c>
      <c r="AC45" s="15"/>
      <c r="AH45" s="15"/>
      <c r="AM45" s="15"/>
      <c r="AR45" s="15"/>
      <c r="AW45" s="15"/>
      <c r="BB45" s="15"/>
      <c r="BH45" s="3">
        <v>40</v>
      </c>
      <c r="BI45" s="3">
        <v>0</v>
      </c>
      <c r="BK45" s="3">
        <f t="shared" si="19"/>
        <v>0</v>
      </c>
      <c r="BL45" s="3">
        <f t="shared" si="22"/>
        <v>1</v>
      </c>
      <c r="BM45" s="3">
        <f t="shared" si="23"/>
        <v>0</v>
      </c>
      <c r="BN45" s="3">
        <f t="shared" si="24"/>
        <v>0</v>
      </c>
      <c r="BO45" s="3">
        <f t="shared" si="25"/>
        <v>0</v>
      </c>
      <c r="BP45" s="3">
        <f t="shared" si="26"/>
        <v>0</v>
      </c>
      <c r="BQ45" s="3">
        <f t="shared" si="27"/>
        <v>0</v>
      </c>
      <c r="BR45" s="3">
        <f t="shared" si="28"/>
        <v>0</v>
      </c>
      <c r="BS45" s="3">
        <f t="shared" si="29"/>
        <v>1</v>
      </c>
    </row>
    <row r="46" spans="1:71" x14ac:dyDescent="0.25">
      <c r="A46" s="5">
        <f t="shared" si="49"/>
        <v>41</v>
      </c>
      <c r="B46" t="s">
        <v>272</v>
      </c>
      <c r="C46" t="s">
        <v>273</v>
      </c>
      <c r="D46" t="s">
        <v>11</v>
      </c>
      <c r="E46" s="5">
        <f t="shared" si="32"/>
        <v>30</v>
      </c>
      <c r="F46" s="5">
        <f t="shared" si="33"/>
        <v>3</v>
      </c>
      <c r="G46" s="15"/>
      <c r="H46" s="18" t="str">
        <f t="shared" si="34"/>
        <v/>
      </c>
      <c r="I46" s="18" t="str">
        <f t="shared" si="35"/>
        <v>DNF</v>
      </c>
      <c r="J46" s="18">
        <f t="shared" si="36"/>
        <v>16</v>
      </c>
      <c r="K46" s="18" t="str">
        <f t="shared" si="37"/>
        <v>DNF</v>
      </c>
      <c r="L46" s="18" t="str">
        <f t="shared" si="38"/>
        <v/>
      </c>
      <c r="M46" s="18" t="str">
        <f t="shared" si="39"/>
        <v/>
      </c>
      <c r="N46" s="18" t="str">
        <f t="shared" si="40"/>
        <v/>
      </c>
      <c r="O46" s="15"/>
      <c r="P46" s="5">
        <f t="shared" si="41"/>
        <v>30</v>
      </c>
      <c r="Q46" s="18" t="str">
        <f t="shared" si="42"/>
        <v/>
      </c>
      <c r="R46" s="18" t="str">
        <f t="shared" si="43"/>
        <v/>
      </c>
      <c r="S46" s="18" t="str">
        <f t="shared" si="44"/>
        <v/>
      </c>
      <c r="T46" s="18" t="str">
        <f t="shared" si="45"/>
        <v/>
      </c>
      <c r="U46" s="18" t="str">
        <f t="shared" si="46"/>
        <v/>
      </c>
      <c r="V46" s="18" t="str">
        <f t="shared" si="47"/>
        <v/>
      </c>
      <c r="W46" s="18" t="str">
        <f t="shared" si="48"/>
        <v/>
      </c>
      <c r="X46" s="15"/>
      <c r="AC46" s="15"/>
      <c r="AD46" s="3" t="s">
        <v>126</v>
      </c>
      <c r="AE46" s="3">
        <v>0</v>
      </c>
      <c r="AF46" s="3">
        <v>5</v>
      </c>
      <c r="AG46" s="3">
        <f>AE46+AF46</f>
        <v>5</v>
      </c>
      <c r="AH46" s="15"/>
      <c r="AI46" s="3">
        <v>16</v>
      </c>
      <c r="AJ46" s="3">
        <v>15</v>
      </c>
      <c r="AK46" s="3">
        <v>5</v>
      </c>
      <c r="AL46" s="3">
        <f>AJ46+AK46</f>
        <v>20</v>
      </c>
      <c r="AM46" s="15"/>
      <c r="AN46" s="3" t="s">
        <v>126</v>
      </c>
      <c r="AO46" s="3">
        <v>0</v>
      </c>
      <c r="AP46" s="3">
        <v>5</v>
      </c>
      <c r="AQ46" s="3">
        <f>AO46+AP46</f>
        <v>5</v>
      </c>
      <c r="AR46" s="15"/>
      <c r="AW46" s="15"/>
      <c r="BB46" s="15"/>
      <c r="BH46" s="3">
        <v>41</v>
      </c>
      <c r="BI46" s="3">
        <v>0</v>
      </c>
      <c r="BK46" s="3">
        <f t="shared" si="19"/>
        <v>0</v>
      </c>
      <c r="BL46" s="3">
        <f t="shared" si="22"/>
        <v>1</v>
      </c>
      <c r="BM46" s="3">
        <f t="shared" si="23"/>
        <v>0</v>
      </c>
      <c r="BN46" s="3">
        <f t="shared" si="24"/>
        <v>0</v>
      </c>
      <c r="BO46" s="3">
        <f t="shared" si="25"/>
        <v>0</v>
      </c>
      <c r="BP46" s="3">
        <f t="shared" si="26"/>
        <v>0</v>
      </c>
      <c r="BQ46" s="3">
        <f t="shared" si="27"/>
        <v>1</v>
      </c>
      <c r="BR46" s="3">
        <f t="shared" si="28"/>
        <v>0</v>
      </c>
      <c r="BS46" s="3">
        <f t="shared" si="29"/>
        <v>0</v>
      </c>
    </row>
    <row r="47" spans="1:71" x14ac:dyDescent="0.25">
      <c r="A47" s="5">
        <f t="shared" si="49"/>
        <v>42</v>
      </c>
      <c r="B47" t="s">
        <v>192</v>
      </c>
      <c r="C47" t="s">
        <v>70</v>
      </c>
      <c r="D47" t="s">
        <v>18</v>
      </c>
      <c r="E47" s="5">
        <f t="shared" si="32"/>
        <v>23</v>
      </c>
      <c r="F47" s="5">
        <f t="shared" si="33"/>
        <v>1</v>
      </c>
      <c r="G47" s="15"/>
      <c r="H47" s="18" t="str">
        <f t="shared" si="34"/>
        <v/>
      </c>
      <c r="I47" s="18">
        <f t="shared" si="35"/>
        <v>14</v>
      </c>
      <c r="J47" s="18" t="str">
        <f t="shared" si="36"/>
        <v/>
      </c>
      <c r="K47" s="18" t="str">
        <f t="shared" si="37"/>
        <v/>
      </c>
      <c r="L47" s="18" t="str">
        <f t="shared" si="38"/>
        <v/>
      </c>
      <c r="M47" s="18" t="str">
        <f t="shared" si="39"/>
        <v/>
      </c>
      <c r="N47" s="18" t="str">
        <f t="shared" si="40"/>
        <v/>
      </c>
      <c r="O47" s="15"/>
      <c r="P47" s="5">
        <f t="shared" si="41"/>
        <v>23</v>
      </c>
      <c r="Q47" s="18" t="str">
        <f t="shared" si="42"/>
        <v/>
      </c>
      <c r="R47" s="18" t="str">
        <f t="shared" si="43"/>
        <v/>
      </c>
      <c r="S47" s="18" t="str">
        <f t="shared" si="44"/>
        <v/>
      </c>
      <c r="T47" s="18" t="str">
        <f t="shared" si="45"/>
        <v/>
      </c>
      <c r="U47" s="18" t="str">
        <f t="shared" si="46"/>
        <v/>
      </c>
      <c r="V47" s="18" t="str">
        <f t="shared" si="47"/>
        <v/>
      </c>
      <c r="W47" s="18" t="str">
        <f t="shared" si="48"/>
        <v/>
      </c>
      <c r="X47" s="15"/>
      <c r="AC47" s="15"/>
      <c r="AD47" s="3">
        <v>14</v>
      </c>
      <c r="AE47" s="3">
        <v>18</v>
      </c>
      <c r="AF47" s="3">
        <v>5</v>
      </c>
      <c r="AG47" s="3">
        <f>AE47+AF47</f>
        <v>23</v>
      </c>
      <c r="AH47" s="15"/>
      <c r="AM47" s="15"/>
      <c r="AR47" s="15"/>
      <c r="AW47" s="15"/>
      <c r="BB47" s="15"/>
      <c r="BH47" s="3">
        <v>42</v>
      </c>
      <c r="BI47" s="3">
        <v>0</v>
      </c>
      <c r="BK47" s="3">
        <f t="shared" si="19"/>
        <v>0</v>
      </c>
      <c r="BL47" s="3">
        <f t="shared" si="22"/>
        <v>1</v>
      </c>
      <c r="BM47" s="3">
        <f t="shared" si="23"/>
        <v>0</v>
      </c>
      <c r="BN47" s="3">
        <f t="shared" si="24"/>
        <v>0</v>
      </c>
      <c r="BO47" s="3">
        <f t="shared" si="25"/>
        <v>0</v>
      </c>
      <c r="BP47" s="3">
        <f t="shared" si="26"/>
        <v>0</v>
      </c>
      <c r="BQ47" s="3">
        <f t="shared" si="27"/>
        <v>0</v>
      </c>
      <c r="BR47" s="3">
        <f t="shared" si="28"/>
        <v>0</v>
      </c>
      <c r="BS47" s="3">
        <f t="shared" si="29"/>
        <v>1</v>
      </c>
    </row>
    <row r="48" spans="1:71" x14ac:dyDescent="0.25">
      <c r="A48" s="5">
        <f t="shared" si="49"/>
        <v>43</v>
      </c>
      <c r="B48" t="s">
        <v>93</v>
      </c>
      <c r="C48" t="s">
        <v>94</v>
      </c>
      <c r="D48" t="s">
        <v>11</v>
      </c>
      <c r="E48" s="5">
        <f t="shared" si="32"/>
        <v>20</v>
      </c>
      <c r="F48" s="5">
        <f t="shared" si="33"/>
        <v>1</v>
      </c>
      <c r="G48" s="15"/>
      <c r="H48" s="18" t="str">
        <f t="shared" si="34"/>
        <v>16</v>
      </c>
      <c r="I48" s="18" t="str">
        <f t="shared" si="35"/>
        <v/>
      </c>
      <c r="J48" s="18" t="str">
        <f t="shared" si="36"/>
        <v/>
      </c>
      <c r="K48" s="18" t="str">
        <f t="shared" si="37"/>
        <v/>
      </c>
      <c r="L48" s="18" t="str">
        <f t="shared" si="38"/>
        <v/>
      </c>
      <c r="M48" s="18" t="str">
        <f t="shared" si="39"/>
        <v/>
      </c>
      <c r="N48" s="18" t="str">
        <f t="shared" si="40"/>
        <v/>
      </c>
      <c r="O48" s="15"/>
      <c r="P48" s="5">
        <f t="shared" si="41"/>
        <v>20</v>
      </c>
      <c r="Q48" s="18" t="str">
        <f t="shared" si="42"/>
        <v/>
      </c>
      <c r="R48" s="18" t="str">
        <f t="shared" si="43"/>
        <v/>
      </c>
      <c r="S48" s="18" t="str">
        <f t="shared" si="44"/>
        <v/>
      </c>
      <c r="T48" s="18" t="str">
        <f t="shared" si="45"/>
        <v/>
      </c>
      <c r="U48" s="18" t="str">
        <f t="shared" si="46"/>
        <v/>
      </c>
      <c r="V48" s="18" t="str">
        <f t="shared" si="47"/>
        <v/>
      </c>
      <c r="W48" s="18" t="str">
        <f t="shared" si="48"/>
        <v/>
      </c>
      <c r="X48" s="15"/>
      <c r="Y48" s="3" t="s">
        <v>122</v>
      </c>
      <c r="Z48" s="3">
        <v>15</v>
      </c>
      <c r="AA48" s="3">
        <v>5</v>
      </c>
      <c r="AB48" s="3">
        <v>20</v>
      </c>
      <c r="AC48" s="15"/>
      <c r="AH48" s="15"/>
      <c r="AM48" s="15"/>
      <c r="AR48" s="15"/>
      <c r="AW48" s="15"/>
      <c r="BB48" s="15"/>
      <c r="BH48" s="3">
        <v>43</v>
      </c>
      <c r="BI48" s="3">
        <v>0</v>
      </c>
      <c r="BK48" s="3">
        <f t="shared" si="19"/>
        <v>0</v>
      </c>
      <c r="BL48" s="3">
        <f t="shared" si="22"/>
        <v>1</v>
      </c>
      <c r="BM48" s="3">
        <f t="shared" si="23"/>
        <v>0</v>
      </c>
      <c r="BN48" s="3">
        <f t="shared" si="24"/>
        <v>0</v>
      </c>
      <c r="BO48" s="3">
        <f t="shared" si="25"/>
        <v>0</v>
      </c>
      <c r="BP48" s="3">
        <f t="shared" si="26"/>
        <v>0</v>
      </c>
      <c r="BQ48" s="3">
        <f t="shared" si="27"/>
        <v>0</v>
      </c>
      <c r="BR48" s="3">
        <f t="shared" si="28"/>
        <v>0</v>
      </c>
      <c r="BS48" s="3">
        <f t="shared" si="29"/>
        <v>1</v>
      </c>
    </row>
    <row r="49" spans="1:71" x14ac:dyDescent="0.25">
      <c r="A49" s="5">
        <f t="shared" si="49"/>
        <v>44</v>
      </c>
      <c r="B49" t="s">
        <v>383</v>
      </c>
      <c r="C49" t="s">
        <v>384</v>
      </c>
      <c r="D49" t="s">
        <v>243</v>
      </c>
      <c r="E49" s="5">
        <f t="shared" si="32"/>
        <v>18</v>
      </c>
      <c r="F49" s="5">
        <f t="shared" si="33"/>
        <v>1</v>
      </c>
      <c r="G49" s="15"/>
      <c r="H49" s="18" t="str">
        <f t="shared" si="34"/>
        <v/>
      </c>
      <c r="I49" s="18" t="str">
        <f t="shared" si="35"/>
        <v/>
      </c>
      <c r="J49" s="18" t="str">
        <f t="shared" si="36"/>
        <v/>
      </c>
      <c r="K49" s="18" t="str">
        <f t="shared" si="37"/>
        <v/>
      </c>
      <c r="L49" s="18">
        <f t="shared" si="38"/>
        <v>18</v>
      </c>
      <c r="M49" s="18" t="str">
        <f t="shared" si="39"/>
        <v/>
      </c>
      <c r="N49" s="18" t="str">
        <f t="shared" si="40"/>
        <v/>
      </c>
      <c r="O49" s="15"/>
      <c r="P49" s="5">
        <f t="shared" si="41"/>
        <v>18</v>
      </c>
      <c r="Q49" s="18" t="str">
        <f t="shared" si="42"/>
        <v/>
      </c>
      <c r="R49" s="18" t="str">
        <f t="shared" si="43"/>
        <v/>
      </c>
      <c r="S49" s="18" t="str">
        <f t="shared" si="44"/>
        <v/>
      </c>
      <c r="T49" s="18" t="str">
        <f t="shared" si="45"/>
        <v/>
      </c>
      <c r="U49" s="18" t="str">
        <f t="shared" si="46"/>
        <v/>
      </c>
      <c r="V49" s="18" t="str">
        <f t="shared" si="47"/>
        <v/>
      </c>
      <c r="W49" s="18" t="str">
        <f t="shared" si="48"/>
        <v/>
      </c>
      <c r="X49" s="15"/>
      <c r="AC49" s="15"/>
      <c r="AH49" s="15"/>
      <c r="AM49" s="15"/>
      <c r="AR49" s="15"/>
      <c r="AS49" s="3">
        <v>18</v>
      </c>
      <c r="AT49" s="3">
        <v>13</v>
      </c>
      <c r="AU49" s="3">
        <v>5</v>
      </c>
      <c r="AV49" s="3">
        <f>AT49+AU49</f>
        <v>18</v>
      </c>
      <c r="AW49" s="15"/>
      <c r="BB49" s="15"/>
      <c r="BH49" s="3">
        <v>44</v>
      </c>
      <c r="BI49" s="3">
        <v>0</v>
      </c>
      <c r="BK49" s="3">
        <f t="shared" si="19"/>
        <v>0</v>
      </c>
      <c r="BL49" s="3">
        <f t="shared" si="22"/>
        <v>1</v>
      </c>
      <c r="BM49" s="3">
        <f t="shared" si="23"/>
        <v>0</v>
      </c>
      <c r="BN49" s="3">
        <f t="shared" si="24"/>
        <v>0</v>
      </c>
      <c r="BO49" s="3">
        <f t="shared" si="25"/>
        <v>0</v>
      </c>
      <c r="BP49" s="3">
        <f t="shared" si="26"/>
        <v>0</v>
      </c>
      <c r="BQ49" s="3">
        <f t="shared" si="27"/>
        <v>0</v>
      </c>
      <c r="BR49" s="3">
        <f t="shared" si="28"/>
        <v>0</v>
      </c>
      <c r="BS49" s="3">
        <f t="shared" si="29"/>
        <v>1</v>
      </c>
    </row>
    <row r="50" spans="1:71" x14ac:dyDescent="0.25">
      <c r="A50" s="5">
        <f t="shared" si="49"/>
        <v>45</v>
      </c>
      <c r="B50" t="s">
        <v>98</v>
      </c>
      <c r="C50" t="s">
        <v>99</v>
      </c>
      <c r="D50" t="s">
        <v>244</v>
      </c>
      <c r="E50" s="5">
        <f t="shared" si="32"/>
        <v>17</v>
      </c>
      <c r="F50" s="5">
        <f t="shared" si="33"/>
        <v>1</v>
      </c>
      <c r="G50" s="15"/>
      <c r="H50" s="18" t="str">
        <f t="shared" si="34"/>
        <v>19</v>
      </c>
      <c r="I50" s="18" t="str">
        <f t="shared" si="35"/>
        <v/>
      </c>
      <c r="J50" s="18" t="str">
        <f t="shared" si="36"/>
        <v/>
      </c>
      <c r="K50" s="18" t="str">
        <f t="shared" si="37"/>
        <v/>
      </c>
      <c r="L50" s="18" t="str">
        <f t="shared" si="38"/>
        <v/>
      </c>
      <c r="M50" s="18" t="str">
        <f t="shared" si="39"/>
        <v/>
      </c>
      <c r="N50" s="18" t="str">
        <f t="shared" si="40"/>
        <v/>
      </c>
      <c r="O50" s="15"/>
      <c r="P50" s="5">
        <f t="shared" si="41"/>
        <v>17</v>
      </c>
      <c r="Q50" s="18" t="str">
        <f t="shared" si="42"/>
        <v/>
      </c>
      <c r="R50" s="18" t="str">
        <f t="shared" si="43"/>
        <v/>
      </c>
      <c r="S50" s="18" t="str">
        <f t="shared" si="44"/>
        <v/>
      </c>
      <c r="T50" s="18" t="str">
        <f t="shared" si="45"/>
        <v/>
      </c>
      <c r="U50" s="18" t="str">
        <f t="shared" si="46"/>
        <v/>
      </c>
      <c r="V50" s="18" t="str">
        <f t="shared" si="47"/>
        <v/>
      </c>
      <c r="W50" s="18" t="str">
        <f t="shared" si="48"/>
        <v/>
      </c>
      <c r="X50" s="15"/>
      <c r="Y50" s="3" t="s">
        <v>125</v>
      </c>
      <c r="Z50" s="3">
        <v>12</v>
      </c>
      <c r="AA50" s="3">
        <v>5</v>
      </c>
      <c r="AB50" s="3">
        <v>17</v>
      </c>
      <c r="AC50" s="15"/>
      <c r="AH50" s="15"/>
      <c r="AM50" s="15"/>
      <c r="AR50" s="15"/>
      <c r="AW50" s="15"/>
      <c r="BB50" s="15"/>
      <c r="BH50" s="3">
        <v>45</v>
      </c>
      <c r="BI50" s="3">
        <v>0</v>
      </c>
      <c r="BK50" s="3">
        <f t="shared" si="19"/>
        <v>0</v>
      </c>
      <c r="BL50" s="3">
        <f t="shared" si="22"/>
        <v>1</v>
      </c>
      <c r="BM50" s="3">
        <f t="shared" si="23"/>
        <v>0</v>
      </c>
      <c r="BN50" s="3">
        <f t="shared" si="24"/>
        <v>0</v>
      </c>
      <c r="BO50" s="3">
        <f t="shared" si="25"/>
        <v>0</v>
      </c>
      <c r="BP50" s="3">
        <f t="shared" si="26"/>
        <v>0</v>
      </c>
      <c r="BQ50" s="3">
        <f t="shared" si="27"/>
        <v>0</v>
      </c>
      <c r="BR50" s="3">
        <f t="shared" si="28"/>
        <v>0</v>
      </c>
      <c r="BS50" s="3">
        <f t="shared" si="29"/>
        <v>1</v>
      </c>
    </row>
    <row r="51" spans="1:71" x14ac:dyDescent="0.25">
      <c r="A51" s="5">
        <f t="shared" si="49"/>
        <v>45</v>
      </c>
      <c r="B51" t="s">
        <v>346</v>
      </c>
      <c r="C51" t="s">
        <v>347</v>
      </c>
      <c r="D51" t="s">
        <v>11</v>
      </c>
      <c r="E51" s="5">
        <f t="shared" si="32"/>
        <v>17</v>
      </c>
      <c r="F51" s="5">
        <f t="shared" si="33"/>
        <v>1</v>
      </c>
      <c r="G51" s="15"/>
      <c r="H51" s="18" t="str">
        <f t="shared" si="34"/>
        <v/>
      </c>
      <c r="I51" s="18" t="str">
        <f t="shared" si="35"/>
        <v/>
      </c>
      <c r="J51" s="18" t="str">
        <f t="shared" si="36"/>
        <v/>
      </c>
      <c r="K51" s="18">
        <f t="shared" si="37"/>
        <v>19</v>
      </c>
      <c r="L51" s="18" t="str">
        <f t="shared" si="38"/>
        <v/>
      </c>
      <c r="M51" s="18" t="str">
        <f t="shared" si="39"/>
        <v/>
      </c>
      <c r="N51" s="18" t="str">
        <f t="shared" si="40"/>
        <v/>
      </c>
      <c r="O51" s="15"/>
      <c r="P51" s="5">
        <f t="shared" si="41"/>
        <v>17</v>
      </c>
      <c r="Q51" s="18" t="str">
        <f t="shared" si="42"/>
        <v/>
      </c>
      <c r="R51" s="18" t="str">
        <f t="shared" si="43"/>
        <v/>
      </c>
      <c r="S51" s="18" t="str">
        <f t="shared" si="44"/>
        <v/>
      </c>
      <c r="T51" s="18" t="str">
        <f t="shared" si="45"/>
        <v/>
      </c>
      <c r="U51" s="18" t="str">
        <f t="shared" si="46"/>
        <v/>
      </c>
      <c r="V51" s="18" t="str">
        <f t="shared" si="47"/>
        <v/>
      </c>
      <c r="W51" s="18" t="str">
        <f t="shared" si="48"/>
        <v/>
      </c>
      <c r="X51" s="15"/>
      <c r="AC51" s="15"/>
      <c r="AH51" s="15"/>
      <c r="AM51" s="15"/>
      <c r="AN51" s="3">
        <v>19</v>
      </c>
      <c r="AO51" s="3">
        <v>12</v>
      </c>
      <c r="AP51" s="3">
        <v>5</v>
      </c>
      <c r="AQ51" s="3">
        <f>AO51+AP51</f>
        <v>17</v>
      </c>
      <c r="AR51" s="15"/>
      <c r="AW51" s="15"/>
      <c r="BB51" s="15"/>
      <c r="BH51" s="3">
        <v>46</v>
      </c>
      <c r="BI51" s="3">
        <v>0</v>
      </c>
      <c r="BK51" s="3">
        <f t="shared" si="19"/>
        <v>0</v>
      </c>
      <c r="BL51" s="3">
        <f t="shared" si="22"/>
        <v>1</v>
      </c>
      <c r="BM51" s="3">
        <f t="shared" si="23"/>
        <v>0</v>
      </c>
      <c r="BN51" s="3">
        <f t="shared" si="24"/>
        <v>0</v>
      </c>
      <c r="BO51" s="3">
        <f t="shared" si="25"/>
        <v>0</v>
      </c>
      <c r="BP51" s="3">
        <f t="shared" si="26"/>
        <v>0</v>
      </c>
      <c r="BQ51" s="3">
        <f t="shared" si="27"/>
        <v>0</v>
      </c>
      <c r="BR51" s="3">
        <f t="shared" si="28"/>
        <v>0</v>
      </c>
      <c r="BS51" s="3">
        <f t="shared" si="29"/>
        <v>1</v>
      </c>
    </row>
    <row r="52" spans="1:71" x14ac:dyDescent="0.25">
      <c r="A52" s="5">
        <f t="shared" si="49"/>
        <v>47</v>
      </c>
      <c r="B52" t="s">
        <v>278</v>
      </c>
      <c r="C52" t="s">
        <v>54</v>
      </c>
      <c r="D52" t="s">
        <v>18</v>
      </c>
      <c r="E52" s="5">
        <f t="shared" si="32"/>
        <v>13</v>
      </c>
      <c r="F52" s="5">
        <f t="shared" si="33"/>
        <v>2</v>
      </c>
      <c r="G52" s="15"/>
      <c r="H52" s="18" t="str">
        <f t="shared" si="34"/>
        <v/>
      </c>
      <c r="I52" s="18" t="str">
        <f t="shared" si="35"/>
        <v/>
      </c>
      <c r="J52" s="18" t="str">
        <f t="shared" si="36"/>
        <v>DNF</v>
      </c>
      <c r="K52" s="18">
        <f t="shared" si="37"/>
        <v>28</v>
      </c>
      <c r="L52" s="18" t="str">
        <f t="shared" si="38"/>
        <v/>
      </c>
      <c r="M52" s="18" t="str">
        <f t="shared" si="39"/>
        <v/>
      </c>
      <c r="N52" s="18" t="str">
        <f t="shared" si="40"/>
        <v/>
      </c>
      <c r="O52" s="15"/>
      <c r="P52" s="5">
        <f t="shared" si="41"/>
        <v>13</v>
      </c>
      <c r="Q52" s="18" t="str">
        <f t="shared" si="42"/>
        <v/>
      </c>
      <c r="R52" s="18" t="str">
        <f t="shared" si="43"/>
        <v/>
      </c>
      <c r="S52" s="18" t="str">
        <f t="shared" si="44"/>
        <v/>
      </c>
      <c r="T52" s="18" t="str">
        <f t="shared" si="45"/>
        <v/>
      </c>
      <c r="U52" s="18" t="str">
        <f t="shared" si="46"/>
        <v/>
      </c>
      <c r="V52" s="18" t="str">
        <f t="shared" si="47"/>
        <v/>
      </c>
      <c r="W52" s="18" t="str">
        <f t="shared" si="48"/>
        <v/>
      </c>
      <c r="X52" s="15"/>
      <c r="AC52" s="15"/>
      <c r="AH52" s="15"/>
      <c r="AI52" s="3" t="s">
        <v>126</v>
      </c>
      <c r="AJ52" s="3">
        <v>0</v>
      </c>
      <c r="AK52" s="3">
        <v>5</v>
      </c>
      <c r="AL52" s="3">
        <f>AJ52+AK52</f>
        <v>5</v>
      </c>
      <c r="AM52" s="15"/>
      <c r="AN52" s="3">
        <v>28</v>
      </c>
      <c r="AO52" s="3">
        <v>3</v>
      </c>
      <c r="AP52" s="3">
        <v>5</v>
      </c>
      <c r="AQ52" s="3">
        <f>AO52+AP52</f>
        <v>8</v>
      </c>
      <c r="AR52" s="15"/>
      <c r="AW52" s="15"/>
      <c r="BB52" s="15"/>
      <c r="BH52" s="3">
        <v>47</v>
      </c>
      <c r="BI52" s="3">
        <v>0</v>
      </c>
      <c r="BK52" s="3">
        <f t="shared" si="19"/>
        <v>0</v>
      </c>
      <c r="BL52" s="3">
        <f t="shared" si="22"/>
        <v>1</v>
      </c>
      <c r="BM52" s="3">
        <f t="shared" si="23"/>
        <v>0</v>
      </c>
      <c r="BN52" s="3">
        <f t="shared" si="24"/>
        <v>0</v>
      </c>
      <c r="BO52" s="3">
        <f t="shared" si="25"/>
        <v>0</v>
      </c>
      <c r="BP52" s="3">
        <f t="shared" si="26"/>
        <v>0</v>
      </c>
      <c r="BQ52" s="3">
        <f t="shared" si="27"/>
        <v>0</v>
      </c>
      <c r="BR52" s="3">
        <f t="shared" si="28"/>
        <v>1</v>
      </c>
      <c r="BS52" s="3">
        <f t="shared" si="29"/>
        <v>0</v>
      </c>
    </row>
    <row r="53" spans="1:71" x14ac:dyDescent="0.25">
      <c r="A53" s="5">
        <f t="shared" si="49"/>
        <v>48</v>
      </c>
      <c r="B53" t="s">
        <v>352</v>
      </c>
      <c r="C53" t="s">
        <v>353</v>
      </c>
      <c r="D53" t="s">
        <v>11</v>
      </c>
      <c r="E53" s="5">
        <f t="shared" si="32"/>
        <v>10</v>
      </c>
      <c r="F53" s="5">
        <f t="shared" si="33"/>
        <v>1</v>
      </c>
      <c r="G53" s="15"/>
      <c r="H53" s="18" t="str">
        <f t="shared" si="34"/>
        <v/>
      </c>
      <c r="I53" s="18" t="str">
        <f t="shared" si="35"/>
        <v/>
      </c>
      <c r="J53" s="18" t="str">
        <f t="shared" si="36"/>
        <v/>
      </c>
      <c r="K53" s="18">
        <f t="shared" si="37"/>
        <v>26</v>
      </c>
      <c r="L53" s="18" t="str">
        <f t="shared" si="38"/>
        <v/>
      </c>
      <c r="M53" s="18" t="str">
        <f t="shared" si="39"/>
        <v/>
      </c>
      <c r="N53" s="18" t="str">
        <f t="shared" si="40"/>
        <v/>
      </c>
      <c r="O53" s="15"/>
      <c r="P53" s="5">
        <f t="shared" si="41"/>
        <v>10</v>
      </c>
      <c r="Q53" s="18" t="str">
        <f t="shared" si="42"/>
        <v/>
      </c>
      <c r="R53" s="18" t="str">
        <f t="shared" si="43"/>
        <v/>
      </c>
      <c r="S53" s="18" t="str">
        <f t="shared" si="44"/>
        <v/>
      </c>
      <c r="T53" s="18" t="str">
        <f t="shared" si="45"/>
        <v/>
      </c>
      <c r="U53" s="18" t="str">
        <f t="shared" si="46"/>
        <v/>
      </c>
      <c r="V53" s="18" t="str">
        <f t="shared" si="47"/>
        <v/>
      </c>
      <c r="W53" s="18" t="str">
        <f t="shared" si="48"/>
        <v/>
      </c>
      <c r="X53" s="15"/>
      <c r="AC53" s="15"/>
      <c r="AH53" s="15"/>
      <c r="AM53" s="15"/>
      <c r="AN53" s="3">
        <v>26</v>
      </c>
      <c r="AO53" s="3">
        <v>5</v>
      </c>
      <c r="AP53" s="3">
        <v>5</v>
      </c>
      <c r="AQ53" s="3">
        <f>AO53+AP53</f>
        <v>10</v>
      </c>
      <c r="AR53" s="15"/>
      <c r="AW53" s="15"/>
      <c r="BB53" s="15"/>
      <c r="BH53" s="3">
        <v>48</v>
      </c>
      <c r="BI53" s="3">
        <v>0</v>
      </c>
      <c r="BK53" s="3">
        <f>IF(F53&gt;=4,1,0)</f>
        <v>0</v>
      </c>
      <c r="BL53" s="3">
        <f t="shared" si="22"/>
        <v>1</v>
      </c>
      <c r="BM53" s="3">
        <f t="shared" si="23"/>
        <v>0</v>
      </c>
      <c r="BN53" s="3">
        <f t="shared" si="24"/>
        <v>0</v>
      </c>
      <c r="BO53" s="3">
        <f t="shared" si="25"/>
        <v>0</v>
      </c>
      <c r="BP53" s="3">
        <f t="shared" si="26"/>
        <v>0</v>
      </c>
      <c r="BQ53" s="3">
        <f t="shared" si="27"/>
        <v>0</v>
      </c>
      <c r="BR53" s="3">
        <f t="shared" si="28"/>
        <v>0</v>
      </c>
      <c r="BS53" s="3">
        <f t="shared" si="29"/>
        <v>1</v>
      </c>
    </row>
    <row r="54" spans="1:71" x14ac:dyDescent="0.25">
      <c r="A54" s="5">
        <f t="shared" si="49"/>
        <v>49</v>
      </c>
      <c r="B54" t="s">
        <v>354</v>
      </c>
      <c r="C54" t="s">
        <v>355</v>
      </c>
      <c r="D54" t="s">
        <v>11</v>
      </c>
      <c r="E54" s="5">
        <f t="shared" si="32"/>
        <v>9</v>
      </c>
      <c r="F54" s="5">
        <f t="shared" si="33"/>
        <v>1</v>
      </c>
      <c r="G54" s="15"/>
      <c r="H54" s="18" t="str">
        <f t="shared" si="34"/>
        <v/>
      </c>
      <c r="I54" s="18" t="str">
        <f t="shared" si="35"/>
        <v/>
      </c>
      <c r="J54" s="18" t="str">
        <f t="shared" si="36"/>
        <v/>
      </c>
      <c r="K54" s="18">
        <f t="shared" si="37"/>
        <v>27</v>
      </c>
      <c r="L54" s="18" t="str">
        <f t="shared" si="38"/>
        <v/>
      </c>
      <c r="M54" s="18" t="str">
        <f t="shared" si="39"/>
        <v/>
      </c>
      <c r="N54" s="18" t="str">
        <f t="shared" si="40"/>
        <v/>
      </c>
      <c r="O54" s="15"/>
      <c r="P54" s="5">
        <f t="shared" si="41"/>
        <v>9</v>
      </c>
      <c r="Q54" s="18" t="str">
        <f t="shared" si="42"/>
        <v/>
      </c>
      <c r="R54" s="18" t="str">
        <f t="shared" si="43"/>
        <v/>
      </c>
      <c r="S54" s="18" t="str">
        <f t="shared" si="44"/>
        <v/>
      </c>
      <c r="T54" s="18" t="str">
        <f t="shared" si="45"/>
        <v/>
      </c>
      <c r="U54" s="18" t="str">
        <f t="shared" si="46"/>
        <v/>
      </c>
      <c r="V54" s="18" t="str">
        <f t="shared" si="47"/>
        <v/>
      </c>
      <c r="W54" s="18" t="str">
        <f t="shared" si="48"/>
        <v/>
      </c>
      <c r="X54" s="15"/>
      <c r="AC54" s="15"/>
      <c r="AH54" s="15"/>
      <c r="AM54" s="15"/>
      <c r="AN54" s="3">
        <v>27</v>
      </c>
      <c r="AO54" s="3">
        <v>4</v>
      </c>
      <c r="AP54" s="3">
        <v>5</v>
      </c>
      <c r="AQ54" s="3">
        <f>AO54+AP54</f>
        <v>9</v>
      </c>
      <c r="AR54" s="15"/>
      <c r="AW54" s="15"/>
      <c r="BB54" s="15"/>
      <c r="BH54" s="3">
        <v>49</v>
      </c>
      <c r="BI54" s="3">
        <v>0</v>
      </c>
      <c r="BK54" s="3">
        <f t="shared" ref="BK54:BK57" si="50">IF(F54&gt;=4,1,0)</f>
        <v>0</v>
      </c>
      <c r="BL54" s="3">
        <f t="shared" si="22"/>
        <v>1</v>
      </c>
      <c r="BM54" s="3">
        <f t="shared" si="23"/>
        <v>0</v>
      </c>
      <c r="BN54" s="3">
        <f t="shared" si="24"/>
        <v>0</v>
      </c>
      <c r="BO54" s="3">
        <f t="shared" si="25"/>
        <v>0</v>
      </c>
      <c r="BP54" s="3">
        <f t="shared" si="26"/>
        <v>0</v>
      </c>
      <c r="BQ54" s="3">
        <f t="shared" si="27"/>
        <v>0</v>
      </c>
      <c r="BR54" s="3">
        <f t="shared" si="28"/>
        <v>0</v>
      </c>
      <c r="BS54" s="3">
        <f t="shared" si="29"/>
        <v>1</v>
      </c>
    </row>
    <row r="55" spans="1:71" x14ac:dyDescent="0.25">
      <c r="A55" s="5">
        <f t="shared" si="49"/>
        <v>50</v>
      </c>
      <c r="B55" t="s">
        <v>356</v>
      </c>
      <c r="C55" t="s">
        <v>357</v>
      </c>
      <c r="D55" t="s">
        <v>11</v>
      </c>
      <c r="E55" s="5">
        <f t="shared" si="32"/>
        <v>7</v>
      </c>
      <c r="F55" s="5">
        <f t="shared" si="33"/>
        <v>1</v>
      </c>
      <c r="G55" s="15"/>
      <c r="H55" s="18" t="str">
        <f t="shared" si="34"/>
        <v/>
      </c>
      <c r="I55" s="18" t="str">
        <f t="shared" si="35"/>
        <v/>
      </c>
      <c r="J55" s="18" t="str">
        <f t="shared" si="36"/>
        <v/>
      </c>
      <c r="K55" s="18">
        <f t="shared" si="37"/>
        <v>29</v>
      </c>
      <c r="L55" s="18" t="str">
        <f t="shared" si="38"/>
        <v/>
      </c>
      <c r="M55" s="18" t="str">
        <f t="shared" si="39"/>
        <v/>
      </c>
      <c r="N55" s="18" t="str">
        <f t="shared" si="40"/>
        <v/>
      </c>
      <c r="O55" s="15"/>
      <c r="P55" s="5">
        <f t="shared" si="41"/>
        <v>7</v>
      </c>
      <c r="Q55" s="18" t="str">
        <f t="shared" si="42"/>
        <v/>
      </c>
      <c r="R55" s="18" t="str">
        <f t="shared" si="43"/>
        <v/>
      </c>
      <c r="S55" s="18" t="str">
        <f t="shared" si="44"/>
        <v/>
      </c>
      <c r="T55" s="18" t="str">
        <f t="shared" si="45"/>
        <v/>
      </c>
      <c r="U55" s="18" t="str">
        <f t="shared" si="46"/>
        <v/>
      </c>
      <c r="V55" s="18" t="str">
        <f t="shared" si="47"/>
        <v/>
      </c>
      <c r="W55" s="18" t="str">
        <f t="shared" si="48"/>
        <v/>
      </c>
      <c r="X55" s="15"/>
      <c r="AC55" s="15"/>
      <c r="AH55" s="15"/>
      <c r="AM55" s="15"/>
      <c r="AN55" s="3">
        <v>29</v>
      </c>
      <c r="AO55" s="3">
        <v>2</v>
      </c>
      <c r="AP55" s="3">
        <v>5</v>
      </c>
      <c r="AQ55" s="3">
        <f>AO55+AP55</f>
        <v>7</v>
      </c>
      <c r="AR55" s="15"/>
      <c r="AW55" s="15"/>
      <c r="BB55" s="15"/>
      <c r="BH55" s="3">
        <v>50</v>
      </c>
      <c r="BI55" s="3">
        <v>0</v>
      </c>
      <c r="BK55" s="3">
        <f t="shared" si="50"/>
        <v>0</v>
      </c>
      <c r="BL55" s="3">
        <f t="shared" si="22"/>
        <v>1</v>
      </c>
      <c r="BM55" s="3">
        <f t="shared" si="23"/>
        <v>0</v>
      </c>
      <c r="BN55" s="3">
        <f t="shared" si="24"/>
        <v>0</v>
      </c>
      <c r="BO55" s="3">
        <f t="shared" si="25"/>
        <v>0</v>
      </c>
      <c r="BP55" s="3">
        <f t="shared" si="26"/>
        <v>0</v>
      </c>
      <c r="BQ55" s="3">
        <f t="shared" si="27"/>
        <v>0</v>
      </c>
      <c r="BR55" s="3">
        <f t="shared" si="28"/>
        <v>0</v>
      </c>
      <c r="BS55" s="3">
        <f t="shared" si="29"/>
        <v>1</v>
      </c>
    </row>
    <row r="56" spans="1:71" x14ac:dyDescent="0.25">
      <c r="A56" s="5">
        <f t="shared" si="49"/>
        <v>51</v>
      </c>
      <c r="B56" t="s">
        <v>102</v>
      </c>
      <c r="C56" t="s">
        <v>31</v>
      </c>
      <c r="D56" t="s">
        <v>103</v>
      </c>
      <c r="E56" s="5">
        <f t="shared" si="32"/>
        <v>5</v>
      </c>
      <c r="F56" s="5">
        <f t="shared" si="33"/>
        <v>1</v>
      </c>
      <c r="G56" s="15"/>
      <c r="H56" s="18" t="str">
        <f t="shared" si="34"/>
        <v>DNF</v>
      </c>
      <c r="I56" s="18" t="str">
        <f t="shared" si="35"/>
        <v/>
      </c>
      <c r="J56" s="18" t="str">
        <f t="shared" si="36"/>
        <v/>
      </c>
      <c r="K56" s="18" t="str">
        <f t="shared" si="37"/>
        <v/>
      </c>
      <c r="L56" s="18" t="str">
        <f t="shared" si="38"/>
        <v/>
      </c>
      <c r="M56" s="18" t="str">
        <f t="shared" si="39"/>
        <v/>
      </c>
      <c r="N56" s="18" t="str">
        <f t="shared" si="40"/>
        <v/>
      </c>
      <c r="O56" s="15"/>
      <c r="P56" s="5">
        <f t="shared" si="41"/>
        <v>5</v>
      </c>
      <c r="Q56" s="18" t="str">
        <f t="shared" si="42"/>
        <v/>
      </c>
      <c r="R56" s="18" t="str">
        <f t="shared" si="43"/>
        <v/>
      </c>
      <c r="S56" s="18" t="str">
        <f t="shared" si="44"/>
        <v/>
      </c>
      <c r="T56" s="18" t="str">
        <f t="shared" si="45"/>
        <v/>
      </c>
      <c r="U56" s="18" t="str">
        <f t="shared" si="46"/>
        <v/>
      </c>
      <c r="V56" s="18" t="str">
        <f t="shared" si="47"/>
        <v/>
      </c>
      <c r="W56" s="18" t="str">
        <f t="shared" si="48"/>
        <v/>
      </c>
      <c r="X56" s="15"/>
      <c r="Y56" s="3" t="s">
        <v>126</v>
      </c>
      <c r="Z56" s="3">
        <v>0</v>
      </c>
      <c r="AA56" s="3">
        <v>5</v>
      </c>
      <c r="AB56" s="3">
        <v>5</v>
      </c>
      <c r="AC56" s="15"/>
      <c r="AH56" s="15"/>
      <c r="AM56" s="15"/>
      <c r="AR56" s="15"/>
      <c r="AW56" s="15"/>
      <c r="BB56" s="15"/>
      <c r="BH56" s="3">
        <v>51</v>
      </c>
      <c r="BI56" s="3">
        <v>0</v>
      </c>
      <c r="BK56" s="3">
        <f t="shared" si="50"/>
        <v>0</v>
      </c>
      <c r="BL56" s="3">
        <f t="shared" si="22"/>
        <v>1</v>
      </c>
      <c r="BM56" s="3">
        <f t="shared" si="23"/>
        <v>0</v>
      </c>
      <c r="BN56" s="3">
        <f t="shared" si="24"/>
        <v>0</v>
      </c>
      <c r="BO56" s="3">
        <f t="shared" si="25"/>
        <v>0</v>
      </c>
      <c r="BP56" s="3">
        <f t="shared" si="26"/>
        <v>0</v>
      </c>
      <c r="BQ56" s="3">
        <f t="shared" si="27"/>
        <v>0</v>
      </c>
      <c r="BR56" s="3">
        <f t="shared" si="28"/>
        <v>0</v>
      </c>
      <c r="BS56" s="3">
        <f t="shared" si="29"/>
        <v>1</v>
      </c>
    </row>
    <row r="57" spans="1:71" x14ac:dyDescent="0.25">
      <c r="A57" s="5">
        <f t="shared" si="49"/>
        <v>51</v>
      </c>
      <c r="B57" t="s">
        <v>111</v>
      </c>
      <c r="C57" t="s">
        <v>112</v>
      </c>
      <c r="D57" t="s">
        <v>244</v>
      </c>
      <c r="E57" s="5">
        <f t="shared" si="32"/>
        <v>5</v>
      </c>
      <c r="F57" s="5">
        <f t="shared" si="33"/>
        <v>1</v>
      </c>
      <c r="G57" s="15"/>
      <c r="H57" s="18" t="str">
        <f t="shared" si="34"/>
        <v>DSQ</v>
      </c>
      <c r="I57" s="18" t="str">
        <f t="shared" si="35"/>
        <v/>
      </c>
      <c r="J57" s="18" t="str">
        <f t="shared" si="36"/>
        <v/>
      </c>
      <c r="K57" s="18" t="str">
        <f t="shared" si="37"/>
        <v/>
      </c>
      <c r="L57" s="18" t="str">
        <f t="shared" si="38"/>
        <v/>
      </c>
      <c r="M57" s="18" t="str">
        <f t="shared" si="39"/>
        <v/>
      </c>
      <c r="N57" s="18" t="str">
        <f t="shared" si="40"/>
        <v/>
      </c>
      <c r="O57" s="15"/>
      <c r="P57" s="5">
        <f t="shared" si="41"/>
        <v>5</v>
      </c>
      <c r="Q57" s="18" t="str">
        <f t="shared" si="42"/>
        <v/>
      </c>
      <c r="R57" s="18" t="str">
        <f t="shared" si="43"/>
        <v/>
      </c>
      <c r="S57" s="18" t="str">
        <f t="shared" si="44"/>
        <v/>
      </c>
      <c r="T57" s="18" t="str">
        <f t="shared" si="45"/>
        <v/>
      </c>
      <c r="U57" s="18" t="str">
        <f t="shared" si="46"/>
        <v/>
      </c>
      <c r="V57" s="18" t="str">
        <f t="shared" si="47"/>
        <v/>
      </c>
      <c r="W57" s="18" t="str">
        <f t="shared" si="48"/>
        <v/>
      </c>
      <c r="X57" s="15"/>
      <c r="Y57" s="3" t="s">
        <v>56</v>
      </c>
      <c r="Z57" s="3">
        <v>0</v>
      </c>
      <c r="AA57" s="3">
        <v>5</v>
      </c>
      <c r="AB57" s="3">
        <v>5</v>
      </c>
      <c r="AC57" s="15"/>
      <c r="AH57" s="15"/>
      <c r="AM57" s="15"/>
      <c r="AR57" s="15"/>
      <c r="AW57" s="15"/>
      <c r="BB57" s="15"/>
      <c r="BH57" s="3">
        <v>52</v>
      </c>
      <c r="BK57" s="3">
        <f t="shared" si="50"/>
        <v>0</v>
      </c>
      <c r="BL57" s="3">
        <f t="shared" si="22"/>
        <v>1</v>
      </c>
      <c r="BM57" s="3">
        <f t="shared" si="23"/>
        <v>0</v>
      </c>
      <c r="BN57" s="3">
        <f t="shared" si="24"/>
        <v>0</v>
      </c>
      <c r="BO57" s="3">
        <f t="shared" si="25"/>
        <v>0</v>
      </c>
      <c r="BP57" s="3">
        <f t="shared" si="26"/>
        <v>0</v>
      </c>
      <c r="BQ57" s="3">
        <f t="shared" si="27"/>
        <v>0</v>
      </c>
      <c r="BR57" s="3">
        <f t="shared" si="28"/>
        <v>0</v>
      </c>
      <c r="BS57" s="3">
        <f t="shared" si="29"/>
        <v>1</v>
      </c>
    </row>
    <row r="58" spans="1:71" x14ac:dyDescent="0.25">
      <c r="A58" s="5">
        <f t="shared" si="49"/>
        <v>51</v>
      </c>
      <c r="B58" t="s">
        <v>113</v>
      </c>
      <c r="C58" t="s">
        <v>114</v>
      </c>
      <c r="D58" t="s">
        <v>244</v>
      </c>
      <c r="E58" s="5">
        <f t="shared" si="32"/>
        <v>5</v>
      </c>
      <c r="F58" s="5">
        <f t="shared" si="33"/>
        <v>1</v>
      </c>
      <c r="G58" s="15"/>
      <c r="H58" s="18" t="str">
        <f t="shared" si="34"/>
        <v>DSQ</v>
      </c>
      <c r="I58" s="18" t="str">
        <f t="shared" si="35"/>
        <v/>
      </c>
      <c r="J58" s="18" t="str">
        <f t="shared" si="36"/>
        <v/>
      </c>
      <c r="K58" s="18" t="str">
        <f t="shared" si="37"/>
        <v/>
      </c>
      <c r="L58" s="18" t="str">
        <f t="shared" si="38"/>
        <v/>
      </c>
      <c r="M58" s="18" t="str">
        <f t="shared" si="39"/>
        <v/>
      </c>
      <c r="N58" s="18" t="str">
        <f t="shared" si="40"/>
        <v/>
      </c>
      <c r="O58" s="15"/>
      <c r="P58" s="5">
        <f t="shared" si="41"/>
        <v>5</v>
      </c>
      <c r="Q58" s="18" t="str">
        <f t="shared" si="42"/>
        <v/>
      </c>
      <c r="R58" s="18" t="str">
        <f t="shared" si="43"/>
        <v/>
      </c>
      <c r="S58" s="18" t="str">
        <f t="shared" si="44"/>
        <v/>
      </c>
      <c r="T58" s="18" t="str">
        <f t="shared" si="45"/>
        <v/>
      </c>
      <c r="U58" s="18" t="str">
        <f t="shared" si="46"/>
        <v/>
      </c>
      <c r="V58" s="18" t="str">
        <f t="shared" si="47"/>
        <v/>
      </c>
      <c r="W58" s="18" t="str">
        <f t="shared" si="48"/>
        <v/>
      </c>
      <c r="X58" s="15"/>
      <c r="Y58" s="3" t="s">
        <v>56</v>
      </c>
      <c r="Z58" s="3">
        <v>0</v>
      </c>
      <c r="AA58" s="3">
        <v>5</v>
      </c>
      <c r="AB58" s="3">
        <v>5</v>
      </c>
      <c r="AC58" s="15"/>
      <c r="AH58" s="15"/>
      <c r="AM58" s="15"/>
      <c r="AR58" s="15"/>
      <c r="AW58" s="15"/>
      <c r="BB58" s="15"/>
      <c r="BH58" s="3">
        <v>53</v>
      </c>
      <c r="BK58" s="3">
        <f t="shared" ref="BK58:BK66" si="51">IF(F58&gt;=4,1,0)</f>
        <v>0</v>
      </c>
      <c r="BL58" s="3">
        <f t="shared" ref="BL58:BL66" si="52">IF(F58&gt;=1,1,0)</f>
        <v>1</v>
      </c>
      <c r="BM58" s="3">
        <f t="shared" si="23"/>
        <v>0</v>
      </c>
      <c r="BN58" s="3">
        <f t="shared" si="24"/>
        <v>0</v>
      </c>
      <c r="BO58" s="3">
        <f t="shared" si="25"/>
        <v>0</v>
      </c>
      <c r="BP58" s="3">
        <f t="shared" si="26"/>
        <v>0</v>
      </c>
      <c r="BQ58" s="3">
        <f t="shared" si="27"/>
        <v>0</v>
      </c>
      <c r="BR58" s="3">
        <f t="shared" si="28"/>
        <v>0</v>
      </c>
      <c r="BS58" s="3">
        <f t="shared" si="29"/>
        <v>1</v>
      </c>
    </row>
    <row r="59" spans="1:71" x14ac:dyDescent="0.25">
      <c r="A59" s="5">
        <f t="shared" si="49"/>
        <v>51</v>
      </c>
      <c r="B59" t="s">
        <v>115</v>
      </c>
      <c r="C59" t="s">
        <v>116</v>
      </c>
      <c r="D59" t="s">
        <v>244</v>
      </c>
      <c r="E59" s="5">
        <f t="shared" si="32"/>
        <v>5</v>
      </c>
      <c r="F59" s="5">
        <f t="shared" si="33"/>
        <v>1</v>
      </c>
      <c r="G59" s="15"/>
      <c r="H59" s="18" t="str">
        <f t="shared" si="34"/>
        <v>DSQ</v>
      </c>
      <c r="I59" s="18" t="str">
        <f t="shared" si="35"/>
        <v/>
      </c>
      <c r="J59" s="18" t="str">
        <f t="shared" si="36"/>
        <v/>
      </c>
      <c r="K59" s="18" t="str">
        <f t="shared" si="37"/>
        <v/>
      </c>
      <c r="L59" s="18" t="str">
        <f t="shared" si="38"/>
        <v/>
      </c>
      <c r="M59" s="18" t="str">
        <f t="shared" si="39"/>
        <v/>
      </c>
      <c r="N59" s="18" t="str">
        <f t="shared" si="40"/>
        <v/>
      </c>
      <c r="O59" s="15"/>
      <c r="P59" s="5">
        <f t="shared" si="41"/>
        <v>5</v>
      </c>
      <c r="Q59" s="18" t="str">
        <f t="shared" si="42"/>
        <v/>
      </c>
      <c r="R59" s="18" t="str">
        <f t="shared" si="43"/>
        <v/>
      </c>
      <c r="S59" s="18" t="str">
        <f t="shared" si="44"/>
        <v/>
      </c>
      <c r="T59" s="18" t="str">
        <f t="shared" si="45"/>
        <v/>
      </c>
      <c r="U59" s="18" t="str">
        <f t="shared" si="46"/>
        <v/>
      </c>
      <c r="V59" s="18" t="str">
        <f t="shared" si="47"/>
        <v/>
      </c>
      <c r="W59" s="18" t="str">
        <f t="shared" si="48"/>
        <v/>
      </c>
      <c r="X59" s="15"/>
      <c r="Y59" s="3" t="s">
        <v>56</v>
      </c>
      <c r="Z59" s="3">
        <v>0</v>
      </c>
      <c r="AA59" s="3">
        <v>5</v>
      </c>
      <c r="AB59" s="3">
        <v>5</v>
      </c>
      <c r="AC59" s="15"/>
      <c r="AH59" s="15"/>
      <c r="AM59" s="15"/>
      <c r="AR59" s="15"/>
      <c r="AW59" s="15"/>
      <c r="BB59" s="15"/>
      <c r="BH59" s="3">
        <v>54</v>
      </c>
      <c r="BK59" s="3">
        <f t="shared" si="51"/>
        <v>0</v>
      </c>
      <c r="BL59" s="3">
        <f t="shared" si="52"/>
        <v>1</v>
      </c>
      <c r="BM59" s="3">
        <f t="shared" si="23"/>
        <v>0</v>
      </c>
      <c r="BN59" s="3">
        <f t="shared" si="24"/>
        <v>0</v>
      </c>
      <c r="BO59" s="3">
        <f t="shared" si="25"/>
        <v>0</v>
      </c>
      <c r="BP59" s="3">
        <f t="shared" si="26"/>
        <v>0</v>
      </c>
      <c r="BQ59" s="3">
        <f t="shared" si="27"/>
        <v>0</v>
      </c>
      <c r="BR59" s="3">
        <f t="shared" si="28"/>
        <v>0</v>
      </c>
      <c r="BS59" s="3">
        <f t="shared" si="29"/>
        <v>1</v>
      </c>
    </row>
    <row r="60" spans="1:71" x14ac:dyDescent="0.25">
      <c r="A60" s="5">
        <f t="shared" si="49"/>
        <v>51</v>
      </c>
      <c r="B60" t="s">
        <v>358</v>
      </c>
      <c r="C60" t="s">
        <v>359</v>
      </c>
      <c r="D60" t="s">
        <v>11</v>
      </c>
      <c r="E60" s="5">
        <f t="shared" si="32"/>
        <v>5</v>
      </c>
      <c r="F60" s="5">
        <f t="shared" si="33"/>
        <v>1</v>
      </c>
      <c r="G60" s="15"/>
      <c r="H60" s="18" t="str">
        <f t="shared" si="34"/>
        <v/>
      </c>
      <c r="I60" s="18" t="str">
        <f t="shared" si="35"/>
        <v/>
      </c>
      <c r="J60" s="18" t="str">
        <f t="shared" si="36"/>
        <v/>
      </c>
      <c r="K60" s="18">
        <f t="shared" si="37"/>
        <v>31</v>
      </c>
      <c r="L60" s="18" t="str">
        <f t="shared" si="38"/>
        <v/>
      </c>
      <c r="M60" s="18" t="str">
        <f t="shared" si="39"/>
        <v/>
      </c>
      <c r="N60" s="18" t="str">
        <f t="shared" si="40"/>
        <v/>
      </c>
      <c r="O60" s="15"/>
      <c r="P60" s="5">
        <f t="shared" si="41"/>
        <v>5</v>
      </c>
      <c r="Q60" s="18" t="str">
        <f t="shared" si="42"/>
        <v/>
      </c>
      <c r="R60" s="18" t="str">
        <f t="shared" si="43"/>
        <v/>
      </c>
      <c r="S60" s="18" t="str">
        <f t="shared" si="44"/>
        <v/>
      </c>
      <c r="T60" s="18" t="str">
        <f t="shared" si="45"/>
        <v/>
      </c>
      <c r="U60" s="18" t="str">
        <f t="shared" si="46"/>
        <v/>
      </c>
      <c r="V60" s="18" t="str">
        <f t="shared" si="47"/>
        <v/>
      </c>
      <c r="W60" s="18" t="str">
        <f t="shared" si="48"/>
        <v/>
      </c>
      <c r="X60" s="15"/>
      <c r="AC60" s="15"/>
      <c r="AH60" s="15"/>
      <c r="AM60" s="15"/>
      <c r="AN60" s="3">
        <v>31</v>
      </c>
      <c r="AO60" s="3">
        <v>0</v>
      </c>
      <c r="AP60" s="3">
        <v>5</v>
      </c>
      <c r="AQ60" s="3">
        <f>AO60+AP60</f>
        <v>5</v>
      </c>
      <c r="AR60" s="15"/>
      <c r="AW60" s="15"/>
      <c r="BB60" s="15"/>
      <c r="BH60" s="3">
        <v>55</v>
      </c>
      <c r="BK60" s="3">
        <f t="shared" si="51"/>
        <v>0</v>
      </c>
      <c r="BL60" s="3">
        <f t="shared" si="52"/>
        <v>1</v>
      </c>
      <c r="BM60" s="3">
        <f t="shared" si="23"/>
        <v>0</v>
      </c>
      <c r="BN60" s="3">
        <f t="shared" si="24"/>
        <v>0</v>
      </c>
      <c r="BO60" s="3">
        <f t="shared" si="25"/>
        <v>0</v>
      </c>
      <c r="BP60" s="3">
        <f t="shared" si="26"/>
        <v>0</v>
      </c>
      <c r="BQ60" s="3">
        <f t="shared" si="27"/>
        <v>0</v>
      </c>
      <c r="BR60" s="3">
        <f t="shared" si="28"/>
        <v>0</v>
      </c>
      <c r="BS60" s="3">
        <f t="shared" si="29"/>
        <v>1</v>
      </c>
    </row>
    <row r="61" spans="1:71" x14ac:dyDescent="0.25">
      <c r="A61" s="5">
        <f t="shared" si="49"/>
        <v>51</v>
      </c>
      <c r="B61" t="s">
        <v>360</v>
      </c>
      <c r="C61" t="s">
        <v>361</v>
      </c>
      <c r="D61" t="s">
        <v>11</v>
      </c>
      <c r="E61" s="5">
        <f t="shared" si="32"/>
        <v>5</v>
      </c>
      <c r="F61" s="5">
        <f t="shared" si="33"/>
        <v>1</v>
      </c>
      <c r="G61" s="15"/>
      <c r="H61" s="18" t="str">
        <f t="shared" si="34"/>
        <v/>
      </c>
      <c r="I61" s="18" t="str">
        <f t="shared" si="35"/>
        <v/>
      </c>
      <c r="J61" s="18" t="str">
        <f t="shared" si="36"/>
        <v/>
      </c>
      <c r="K61" s="18">
        <f t="shared" si="37"/>
        <v>32</v>
      </c>
      <c r="L61" s="18" t="str">
        <f t="shared" si="38"/>
        <v/>
      </c>
      <c r="M61" s="18" t="str">
        <f t="shared" si="39"/>
        <v/>
      </c>
      <c r="N61" s="18" t="str">
        <f t="shared" si="40"/>
        <v/>
      </c>
      <c r="O61" s="15"/>
      <c r="P61" s="5">
        <f t="shared" si="41"/>
        <v>5</v>
      </c>
      <c r="Q61" s="18" t="str">
        <f t="shared" si="42"/>
        <v/>
      </c>
      <c r="R61" s="18" t="str">
        <f t="shared" si="43"/>
        <v/>
      </c>
      <c r="S61" s="18" t="str">
        <f t="shared" si="44"/>
        <v/>
      </c>
      <c r="T61" s="18" t="str">
        <f t="shared" si="45"/>
        <v/>
      </c>
      <c r="U61" s="18" t="str">
        <f t="shared" si="46"/>
        <v/>
      </c>
      <c r="V61" s="18" t="str">
        <f t="shared" si="47"/>
        <v/>
      </c>
      <c r="W61" s="18" t="str">
        <f t="shared" si="48"/>
        <v/>
      </c>
      <c r="X61" s="15"/>
      <c r="AC61" s="15"/>
      <c r="AH61" s="15"/>
      <c r="AM61" s="15"/>
      <c r="AN61" s="3">
        <v>32</v>
      </c>
      <c r="AO61" s="3">
        <v>0</v>
      </c>
      <c r="AP61" s="3">
        <v>5</v>
      </c>
      <c r="AQ61" s="3">
        <f>AO61+AP61</f>
        <v>5</v>
      </c>
      <c r="AR61" s="15"/>
      <c r="AW61" s="15"/>
      <c r="BB61" s="15"/>
      <c r="BH61" s="3">
        <v>56</v>
      </c>
      <c r="BK61" s="3">
        <f t="shared" si="51"/>
        <v>0</v>
      </c>
      <c r="BL61" s="3">
        <f t="shared" si="52"/>
        <v>1</v>
      </c>
      <c r="BM61" s="3">
        <f t="shared" si="23"/>
        <v>0</v>
      </c>
      <c r="BN61" s="3">
        <f t="shared" si="24"/>
        <v>0</v>
      </c>
      <c r="BO61" s="3">
        <f t="shared" si="25"/>
        <v>0</v>
      </c>
      <c r="BP61" s="3">
        <f t="shared" si="26"/>
        <v>0</v>
      </c>
      <c r="BQ61" s="3">
        <f t="shared" si="27"/>
        <v>0</v>
      </c>
      <c r="BR61" s="3">
        <f t="shared" si="28"/>
        <v>0</v>
      </c>
      <c r="BS61" s="3">
        <f t="shared" si="29"/>
        <v>1</v>
      </c>
    </row>
    <row r="62" spans="1:71" x14ac:dyDescent="0.25">
      <c r="A62" s="5">
        <f t="shared" si="49"/>
        <v>57</v>
      </c>
      <c r="E62" s="5">
        <f t="shared" ref="E62:E66" si="53">P62</f>
        <v>0</v>
      </c>
      <c r="F62" s="5">
        <f t="shared" ref="F62:F66" si="54">COUNT(AA62,AF62,AK62,AP62,AU62,AZ62,BE62)</f>
        <v>0</v>
      </c>
      <c r="G62" s="15"/>
      <c r="H62" s="18" t="str">
        <f t="shared" ref="H62:H66" si="55">IF(Y62="","",Y62)</f>
        <v/>
      </c>
      <c r="I62" s="18" t="str">
        <f t="shared" ref="I62:I66" si="56">IF(AD62="","",AD62)</f>
        <v/>
      </c>
      <c r="J62" s="18" t="str">
        <f t="shared" ref="J62:J66" si="57">IF(AI62="","",AI62)</f>
        <v/>
      </c>
      <c r="K62" s="18" t="str">
        <f t="shared" ref="K62:K66" si="58">IF(AN62="","",AN62)</f>
        <v/>
      </c>
      <c r="L62" s="18" t="str">
        <f t="shared" ref="L62:L66" si="59">IF(AS62="","",AS62)</f>
        <v/>
      </c>
      <c r="M62" s="18" t="str">
        <f t="shared" ref="M62:M66" si="60">IF(AX62="","",AX62)</f>
        <v/>
      </c>
      <c r="N62" s="18" t="str">
        <f t="shared" ref="N62:N66" si="61">IF(BC62="","",BC62)</f>
        <v/>
      </c>
      <c r="O62" s="15"/>
      <c r="P62" s="5">
        <f t="shared" ref="P62:P66" si="62">AB62+AG62+AL62+AQ62+AV62+BA62+BF62</f>
        <v>0</v>
      </c>
      <c r="Q62" s="18" t="str">
        <f t="shared" ref="Q62:Q66" si="63">IF($F62&gt;=5,IF(Z62="","",Z62),"")</f>
        <v/>
      </c>
      <c r="R62" s="18" t="str">
        <f t="shared" ref="R62:R66" si="64">IF($F62&gt;=5,IF(AE62="","",AE62),"")</f>
        <v/>
      </c>
      <c r="S62" s="18" t="str">
        <f t="shared" ref="S62:S66" si="65">IF($F62&gt;=5,IF(AJ62="","",AJ62),"")</f>
        <v/>
      </c>
      <c r="T62" s="18" t="str">
        <f t="shared" ref="T62:T66" si="66">IF($F62&gt;=5,IF(AO62="","",AO62),"")</f>
        <v/>
      </c>
      <c r="U62" s="18" t="str">
        <f t="shared" ref="U62:U66" si="67">IF($F62&gt;=5,IF(AT62="","",AT62),"")</f>
        <v/>
      </c>
      <c r="V62" s="18" t="str">
        <f t="shared" ref="V62:V66" si="68">IF($F62&gt;=5,IF(AY62="","",AY62),"")</f>
        <v/>
      </c>
      <c r="W62" s="18" t="str">
        <f t="shared" ref="W62:W66" si="69">IF($F62&gt;=5,IF(BD62="","",BD62),"")</f>
        <v/>
      </c>
      <c r="X62" s="15"/>
      <c r="AC62" s="15"/>
      <c r="AH62" s="15"/>
      <c r="AM62" s="15"/>
      <c r="AR62" s="15"/>
      <c r="AW62" s="15"/>
      <c r="BB62" s="15"/>
      <c r="BH62" s="3">
        <v>57</v>
      </c>
      <c r="BK62" s="3">
        <f t="shared" si="51"/>
        <v>0</v>
      </c>
      <c r="BL62" s="3">
        <f t="shared" si="52"/>
        <v>0</v>
      </c>
      <c r="BM62" s="3">
        <f t="shared" si="23"/>
        <v>0</v>
      </c>
      <c r="BN62" s="3">
        <f t="shared" si="24"/>
        <v>0</v>
      </c>
      <c r="BO62" s="3">
        <f t="shared" si="25"/>
        <v>0</v>
      </c>
      <c r="BP62" s="3">
        <f t="shared" si="26"/>
        <v>0</v>
      </c>
      <c r="BQ62" s="3">
        <f t="shared" si="27"/>
        <v>0</v>
      </c>
      <c r="BR62" s="3">
        <f t="shared" si="28"/>
        <v>0</v>
      </c>
      <c r="BS62" s="3">
        <f t="shared" si="29"/>
        <v>0</v>
      </c>
    </row>
    <row r="63" spans="1:71" x14ac:dyDescent="0.25">
      <c r="A63" s="5">
        <f t="shared" si="49"/>
        <v>57</v>
      </c>
      <c r="E63" s="5">
        <f t="shared" si="53"/>
        <v>0</v>
      </c>
      <c r="F63" s="5">
        <f t="shared" si="54"/>
        <v>0</v>
      </c>
      <c r="G63" s="15"/>
      <c r="H63" s="18" t="str">
        <f t="shared" si="55"/>
        <v/>
      </c>
      <c r="I63" s="18" t="str">
        <f t="shared" si="56"/>
        <v/>
      </c>
      <c r="J63" s="18" t="str">
        <f t="shared" si="57"/>
        <v/>
      </c>
      <c r="K63" s="18" t="str">
        <f t="shared" si="58"/>
        <v/>
      </c>
      <c r="L63" s="18" t="str">
        <f t="shared" si="59"/>
        <v/>
      </c>
      <c r="M63" s="18" t="str">
        <f t="shared" si="60"/>
        <v/>
      </c>
      <c r="N63" s="18" t="str">
        <f t="shared" si="61"/>
        <v/>
      </c>
      <c r="O63" s="15"/>
      <c r="P63" s="5">
        <f t="shared" si="62"/>
        <v>0</v>
      </c>
      <c r="Q63" s="18" t="str">
        <f t="shared" si="63"/>
        <v/>
      </c>
      <c r="R63" s="18" t="str">
        <f t="shared" si="64"/>
        <v/>
      </c>
      <c r="S63" s="18" t="str">
        <f t="shared" si="65"/>
        <v/>
      </c>
      <c r="T63" s="18" t="str">
        <f t="shared" si="66"/>
        <v/>
      </c>
      <c r="U63" s="18" t="str">
        <f t="shared" si="67"/>
        <v/>
      </c>
      <c r="V63" s="18" t="str">
        <f t="shared" si="68"/>
        <v/>
      </c>
      <c r="W63" s="18" t="str">
        <f t="shared" si="69"/>
        <v/>
      </c>
      <c r="X63" s="15"/>
      <c r="AC63" s="15"/>
      <c r="AH63" s="15"/>
      <c r="AM63" s="15"/>
      <c r="AR63" s="15"/>
      <c r="AW63" s="15"/>
      <c r="BB63" s="15"/>
      <c r="BH63" s="3">
        <v>58</v>
      </c>
      <c r="BK63" s="3">
        <f t="shared" si="51"/>
        <v>0</v>
      </c>
      <c r="BL63" s="3">
        <f t="shared" si="52"/>
        <v>0</v>
      </c>
      <c r="BM63" s="3">
        <f t="shared" si="23"/>
        <v>0</v>
      </c>
      <c r="BN63" s="3">
        <f t="shared" si="24"/>
        <v>0</v>
      </c>
      <c r="BO63" s="3">
        <f t="shared" si="25"/>
        <v>0</v>
      </c>
      <c r="BP63" s="3">
        <f t="shared" si="26"/>
        <v>0</v>
      </c>
      <c r="BQ63" s="3">
        <f t="shared" si="27"/>
        <v>0</v>
      </c>
      <c r="BR63" s="3">
        <f t="shared" si="28"/>
        <v>0</v>
      </c>
      <c r="BS63" s="3">
        <f t="shared" si="29"/>
        <v>0</v>
      </c>
    </row>
    <row r="64" spans="1:71" x14ac:dyDescent="0.25">
      <c r="A64" s="5">
        <f t="shared" si="49"/>
        <v>57</v>
      </c>
      <c r="E64" s="5">
        <f t="shared" si="53"/>
        <v>0</v>
      </c>
      <c r="F64" s="5">
        <f t="shared" si="54"/>
        <v>0</v>
      </c>
      <c r="G64" s="15"/>
      <c r="H64" s="18" t="str">
        <f t="shared" si="55"/>
        <v/>
      </c>
      <c r="I64" s="18" t="str">
        <f t="shared" si="56"/>
        <v/>
      </c>
      <c r="J64" s="18" t="str">
        <f t="shared" si="57"/>
        <v/>
      </c>
      <c r="K64" s="18" t="str">
        <f t="shared" si="58"/>
        <v/>
      </c>
      <c r="L64" s="18" t="str">
        <f t="shared" si="59"/>
        <v/>
      </c>
      <c r="M64" s="18" t="str">
        <f t="shared" si="60"/>
        <v/>
      </c>
      <c r="N64" s="18" t="str">
        <f t="shared" si="61"/>
        <v/>
      </c>
      <c r="O64" s="15"/>
      <c r="P64" s="5">
        <f t="shared" si="62"/>
        <v>0</v>
      </c>
      <c r="Q64" s="18" t="str">
        <f t="shared" si="63"/>
        <v/>
      </c>
      <c r="R64" s="18" t="str">
        <f t="shared" si="64"/>
        <v/>
      </c>
      <c r="S64" s="18" t="str">
        <f t="shared" si="65"/>
        <v/>
      </c>
      <c r="T64" s="18" t="str">
        <f t="shared" si="66"/>
        <v/>
      </c>
      <c r="U64" s="18" t="str">
        <f t="shared" si="67"/>
        <v/>
      </c>
      <c r="V64" s="18" t="str">
        <f t="shared" si="68"/>
        <v/>
      </c>
      <c r="W64" s="18" t="str">
        <f t="shared" si="69"/>
        <v/>
      </c>
      <c r="X64" s="15"/>
      <c r="AC64" s="15"/>
      <c r="AH64" s="15"/>
      <c r="AM64" s="15"/>
      <c r="AR64" s="15"/>
      <c r="AW64" s="15"/>
      <c r="BB64" s="15"/>
      <c r="BH64" s="3">
        <v>59</v>
      </c>
      <c r="BK64" s="3">
        <f t="shared" si="51"/>
        <v>0</v>
      </c>
      <c r="BL64" s="3">
        <f t="shared" si="52"/>
        <v>0</v>
      </c>
      <c r="BM64" s="3">
        <f t="shared" si="23"/>
        <v>0</v>
      </c>
      <c r="BN64" s="3">
        <f t="shared" si="24"/>
        <v>0</v>
      </c>
      <c r="BO64" s="3">
        <f t="shared" si="25"/>
        <v>0</v>
      </c>
      <c r="BP64" s="3">
        <f t="shared" si="26"/>
        <v>0</v>
      </c>
      <c r="BQ64" s="3">
        <f t="shared" si="27"/>
        <v>0</v>
      </c>
      <c r="BR64" s="3">
        <f t="shared" si="28"/>
        <v>0</v>
      </c>
      <c r="BS64" s="3">
        <f t="shared" si="29"/>
        <v>0</v>
      </c>
    </row>
    <row r="65" spans="1:71" x14ac:dyDescent="0.25">
      <c r="A65" s="5">
        <f t="shared" si="49"/>
        <v>57</v>
      </c>
      <c r="E65" s="5">
        <f t="shared" si="53"/>
        <v>0</v>
      </c>
      <c r="F65" s="5">
        <f t="shared" si="54"/>
        <v>0</v>
      </c>
      <c r="G65" s="15"/>
      <c r="H65" s="18" t="str">
        <f t="shared" si="55"/>
        <v/>
      </c>
      <c r="I65" s="18" t="str">
        <f t="shared" si="56"/>
        <v/>
      </c>
      <c r="J65" s="18" t="str">
        <f t="shared" si="57"/>
        <v/>
      </c>
      <c r="K65" s="18" t="str">
        <f t="shared" si="58"/>
        <v/>
      </c>
      <c r="L65" s="18" t="str">
        <f t="shared" si="59"/>
        <v/>
      </c>
      <c r="M65" s="18" t="str">
        <f t="shared" si="60"/>
        <v/>
      </c>
      <c r="N65" s="18" t="str">
        <f t="shared" si="61"/>
        <v/>
      </c>
      <c r="O65" s="15"/>
      <c r="P65" s="5">
        <f t="shared" si="62"/>
        <v>0</v>
      </c>
      <c r="Q65" s="18" t="str">
        <f t="shared" si="63"/>
        <v/>
      </c>
      <c r="R65" s="18" t="str">
        <f t="shared" si="64"/>
        <v/>
      </c>
      <c r="S65" s="18" t="str">
        <f t="shared" si="65"/>
        <v/>
      </c>
      <c r="T65" s="18" t="str">
        <f t="shared" si="66"/>
        <v/>
      </c>
      <c r="U65" s="18" t="str">
        <f t="shared" si="67"/>
        <v/>
      </c>
      <c r="V65" s="18" t="str">
        <f t="shared" si="68"/>
        <v/>
      </c>
      <c r="W65" s="18" t="str">
        <f t="shared" si="69"/>
        <v/>
      </c>
      <c r="X65" s="15"/>
      <c r="AC65" s="15"/>
      <c r="AH65" s="15"/>
      <c r="AM65" s="15"/>
      <c r="AR65" s="15"/>
      <c r="AW65" s="15"/>
      <c r="BB65" s="15"/>
      <c r="BH65" s="3">
        <v>60</v>
      </c>
      <c r="BK65" s="3">
        <f t="shared" si="51"/>
        <v>0</v>
      </c>
      <c r="BL65" s="3">
        <f t="shared" si="52"/>
        <v>0</v>
      </c>
      <c r="BM65" s="3">
        <f t="shared" si="23"/>
        <v>0</v>
      </c>
      <c r="BN65" s="3">
        <f t="shared" si="24"/>
        <v>0</v>
      </c>
      <c r="BO65" s="3">
        <f t="shared" si="25"/>
        <v>0</v>
      </c>
      <c r="BP65" s="3">
        <f t="shared" si="26"/>
        <v>0</v>
      </c>
      <c r="BQ65" s="3">
        <f t="shared" si="27"/>
        <v>0</v>
      </c>
      <c r="BR65" s="3">
        <f t="shared" si="28"/>
        <v>0</v>
      </c>
      <c r="BS65" s="3">
        <f t="shared" si="29"/>
        <v>0</v>
      </c>
    </row>
    <row r="66" spans="1:71" x14ac:dyDescent="0.25">
      <c r="A66" s="5">
        <f t="shared" si="49"/>
        <v>57</v>
      </c>
      <c r="E66" s="5">
        <f t="shared" si="53"/>
        <v>0</v>
      </c>
      <c r="F66" s="5">
        <f t="shared" si="54"/>
        <v>0</v>
      </c>
      <c r="G66" s="15"/>
      <c r="H66" s="18" t="str">
        <f t="shared" si="55"/>
        <v/>
      </c>
      <c r="I66" s="18" t="str">
        <f t="shared" si="56"/>
        <v/>
      </c>
      <c r="J66" s="18" t="str">
        <f t="shared" si="57"/>
        <v/>
      </c>
      <c r="K66" s="18" t="str">
        <f t="shared" si="58"/>
        <v/>
      </c>
      <c r="L66" s="18" t="str">
        <f t="shared" si="59"/>
        <v/>
      </c>
      <c r="M66" s="18" t="str">
        <f t="shared" si="60"/>
        <v/>
      </c>
      <c r="N66" s="18" t="str">
        <f t="shared" si="61"/>
        <v/>
      </c>
      <c r="O66" s="15"/>
      <c r="P66" s="5">
        <f t="shared" si="62"/>
        <v>0</v>
      </c>
      <c r="Q66" s="18" t="str">
        <f t="shared" si="63"/>
        <v/>
      </c>
      <c r="R66" s="18" t="str">
        <f t="shared" si="64"/>
        <v/>
      </c>
      <c r="S66" s="18" t="str">
        <f t="shared" si="65"/>
        <v/>
      </c>
      <c r="T66" s="18" t="str">
        <f t="shared" si="66"/>
        <v/>
      </c>
      <c r="U66" s="18" t="str">
        <f t="shared" si="67"/>
        <v/>
      </c>
      <c r="V66" s="18" t="str">
        <f t="shared" si="68"/>
        <v/>
      </c>
      <c r="W66" s="18" t="str">
        <f t="shared" si="69"/>
        <v/>
      </c>
      <c r="X66" s="15"/>
      <c r="AC66" s="15"/>
      <c r="AH66" s="15"/>
      <c r="AM66" s="15"/>
      <c r="AR66" s="15"/>
      <c r="AW66" s="15"/>
      <c r="BB66" s="15"/>
      <c r="BH66" s="3">
        <v>61</v>
      </c>
      <c r="BK66" s="3">
        <f t="shared" si="51"/>
        <v>0</v>
      </c>
      <c r="BL66" s="3">
        <f t="shared" si="52"/>
        <v>0</v>
      </c>
      <c r="BM66" s="3">
        <f t="shared" si="23"/>
        <v>0</v>
      </c>
      <c r="BN66" s="3">
        <f t="shared" si="24"/>
        <v>0</v>
      </c>
      <c r="BO66" s="3">
        <f t="shared" si="25"/>
        <v>0</v>
      </c>
      <c r="BP66" s="3">
        <f t="shared" si="26"/>
        <v>0</v>
      </c>
      <c r="BQ66" s="3">
        <f t="shared" si="27"/>
        <v>0</v>
      </c>
      <c r="BR66" s="3">
        <f t="shared" si="28"/>
        <v>0</v>
      </c>
      <c r="BS66" s="3">
        <f t="shared" si="29"/>
        <v>0</v>
      </c>
    </row>
    <row r="71" spans="1:71" x14ac:dyDescent="0.25">
      <c r="C71" t="s">
        <v>401</v>
      </c>
      <c r="E71" s="5">
        <f>SUM(BL6:BL67)</f>
        <v>56</v>
      </c>
    </row>
    <row r="72" spans="1:71" x14ac:dyDescent="0.25">
      <c r="C72" t="s">
        <v>400</v>
      </c>
      <c r="E72" s="5">
        <f>SUM(BK6:BK67)</f>
        <v>21</v>
      </c>
    </row>
    <row r="73" spans="1:71" x14ac:dyDescent="0.25">
      <c r="C73" t="s">
        <v>385</v>
      </c>
      <c r="E73" s="5">
        <f>SUM(F6:F67)</f>
        <v>169</v>
      </c>
    </row>
    <row r="75" spans="1:71" x14ac:dyDescent="0.25">
      <c r="C75" t="s">
        <v>418</v>
      </c>
      <c r="E75" s="5">
        <f>SUM(BM6:BM66)</f>
        <v>2</v>
      </c>
    </row>
    <row r="76" spans="1:71" x14ac:dyDescent="0.25">
      <c r="C76" t="s">
        <v>419</v>
      </c>
      <c r="E76" s="5">
        <f>SUM(BN6:BN66)</f>
        <v>8</v>
      </c>
    </row>
    <row r="77" spans="1:71" x14ac:dyDescent="0.25">
      <c r="C77" t="s">
        <v>420</v>
      </c>
      <c r="E77" s="5">
        <f>SUM(BO6:BO66)</f>
        <v>4</v>
      </c>
    </row>
    <row r="78" spans="1:71" x14ac:dyDescent="0.25">
      <c r="C78" t="s">
        <v>421</v>
      </c>
      <c r="E78" s="5">
        <f>SUM(BP6:BP66)</f>
        <v>7</v>
      </c>
    </row>
    <row r="79" spans="1:71" x14ac:dyDescent="0.25">
      <c r="C79" t="s">
        <v>422</v>
      </c>
      <c r="E79" s="5">
        <f>SUM(BQ6:BQ66)</f>
        <v>8</v>
      </c>
    </row>
    <row r="80" spans="1:71" x14ac:dyDescent="0.25">
      <c r="C80" t="s">
        <v>423</v>
      </c>
      <c r="E80" s="5">
        <f>SUM(BR6:BR66)</f>
        <v>8</v>
      </c>
    </row>
    <row r="81" spans="3:5" x14ac:dyDescent="0.25">
      <c r="C81" t="s">
        <v>417</v>
      </c>
      <c r="E81" s="5">
        <f>SUM(BS6:BS66)</f>
        <v>19</v>
      </c>
    </row>
    <row r="82" spans="3:5" x14ac:dyDescent="0.25">
      <c r="C82" t="s">
        <v>429</v>
      </c>
      <c r="E82" s="3">
        <f>SUM(E75:E81)</f>
        <v>56</v>
      </c>
    </row>
  </sheetData>
  <sortState ref="B6:BF61">
    <sortCondition descending="1" ref="E6:E61"/>
  </sortState>
  <phoneticPr fontId="12" type="noConversion"/>
  <pageMargins left="0.36000000000000004" right="0.36000000000000004" top="0.6100000000000001" bottom="0.21629921259842519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1" defaultRowHeight="15.75" x14ac:dyDescent="0.25"/>
  <sheetData/>
  <phoneticPr fontId="1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6EC8D-9C8F-41D5-ADE9-FBCC79C1302E}">
  <dimension ref="A1:BX145"/>
  <sheetViews>
    <sheetView zoomScale="90" zoomScaleNormal="90" zoomScalePageLayoutView="90" workbookViewId="0">
      <pane xSplit="4" topLeftCell="E1" activePane="topRight" state="frozen"/>
      <selection pane="topRight" activeCell="Q27" sqref="Q27:Q28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7.5" style="5" bestFit="1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70" max="75" width="13.875" style="3" customWidth="1"/>
    <col min="76" max="76" width="12.125" style="3" customWidth="1"/>
  </cols>
  <sheetData>
    <row r="1" spans="1:76" s="2" customFormat="1" ht="18.75" x14ac:dyDescent="0.3">
      <c r="A1" s="2" t="s">
        <v>986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4"/>
      <c r="AR1" s="104"/>
      <c r="AS1" s="104"/>
      <c r="AT1" s="10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R1" s="4"/>
      <c r="BS1" s="4"/>
      <c r="BT1" s="4"/>
      <c r="BU1" s="4"/>
      <c r="BV1" s="4"/>
      <c r="BW1" s="4"/>
      <c r="BX1" s="4"/>
    </row>
    <row r="2" spans="1:76" x14ac:dyDescent="0.25">
      <c r="A2" s="66" t="str">
        <f>'Forside 2018'!A2</f>
        <v>Etter 4 av 8 renn</v>
      </c>
    </row>
    <row r="3" spans="1:76" s="55" customFormat="1" ht="101.25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477</v>
      </c>
      <c r="AL3" s="104"/>
      <c r="AM3" s="104"/>
      <c r="AN3" s="104"/>
      <c r="AO3" s="57"/>
      <c r="AP3" s="104" t="s">
        <v>478</v>
      </c>
      <c r="AQ3" s="104"/>
      <c r="AR3" s="104"/>
      <c r="AS3" s="104"/>
      <c r="AT3" s="57"/>
      <c r="AU3" s="104" t="s">
        <v>457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R3" s="56"/>
      <c r="BS3" s="56"/>
      <c r="BT3" s="56"/>
      <c r="BU3" s="56"/>
      <c r="BV3" s="56"/>
      <c r="BW3" s="56"/>
      <c r="BX3" s="56"/>
    </row>
    <row r="4" spans="1:76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  <c r="BX4" s="56" t="s">
        <v>402</v>
      </c>
    </row>
    <row r="5" spans="1:76" s="55" customFormat="1" ht="15" x14ac:dyDescent="0.25">
      <c r="A5" s="95" t="s">
        <v>1</v>
      </c>
      <c r="B5" s="63" t="s">
        <v>2</v>
      </c>
      <c r="C5" s="63" t="s">
        <v>3</v>
      </c>
      <c r="D5" s="63" t="s">
        <v>4</v>
      </c>
      <c r="E5" s="95" t="s">
        <v>5</v>
      </c>
      <c r="F5" s="95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95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95" t="s">
        <v>1</v>
      </c>
      <c r="AB5" s="95" t="s">
        <v>205</v>
      </c>
      <c r="AC5" s="95" t="s">
        <v>204</v>
      </c>
      <c r="AD5" s="95" t="s">
        <v>206</v>
      </c>
      <c r="AE5" s="64"/>
      <c r="AF5" s="95" t="s">
        <v>1</v>
      </c>
      <c r="AG5" s="95" t="s">
        <v>205</v>
      </c>
      <c r="AH5" s="95" t="s">
        <v>204</v>
      </c>
      <c r="AI5" s="95" t="s">
        <v>206</v>
      </c>
      <c r="AJ5" s="64"/>
      <c r="AK5" s="95" t="s">
        <v>1</v>
      </c>
      <c r="AL5" s="95" t="s">
        <v>205</v>
      </c>
      <c r="AM5" s="95" t="s">
        <v>204</v>
      </c>
      <c r="AN5" s="95" t="s">
        <v>206</v>
      </c>
      <c r="AO5" s="64"/>
      <c r="AP5" s="95" t="s">
        <v>1</v>
      </c>
      <c r="AQ5" s="95" t="s">
        <v>205</v>
      </c>
      <c r="AR5" s="95" t="s">
        <v>204</v>
      </c>
      <c r="AS5" s="95" t="s">
        <v>206</v>
      </c>
      <c r="AT5" s="64"/>
      <c r="AU5" s="95" t="s">
        <v>1</v>
      </c>
      <c r="AV5" s="95" t="s">
        <v>205</v>
      </c>
      <c r="AW5" s="95" t="s">
        <v>204</v>
      </c>
      <c r="AX5" s="95" t="s">
        <v>206</v>
      </c>
      <c r="AY5" s="64"/>
      <c r="AZ5" s="95" t="s">
        <v>1</v>
      </c>
      <c r="BA5" s="95" t="s">
        <v>205</v>
      </c>
      <c r="BB5" s="95" t="s">
        <v>204</v>
      </c>
      <c r="BC5" s="95" t="s">
        <v>206</v>
      </c>
      <c r="BD5" s="64"/>
      <c r="BE5" s="95" t="s">
        <v>1</v>
      </c>
      <c r="BF5" s="95" t="s">
        <v>205</v>
      </c>
      <c r="BG5" s="95" t="s">
        <v>204</v>
      </c>
      <c r="BH5" s="95" t="s">
        <v>206</v>
      </c>
      <c r="BI5" s="64"/>
      <c r="BJ5" s="95" t="s">
        <v>1</v>
      </c>
      <c r="BK5" s="95" t="s">
        <v>205</v>
      </c>
      <c r="BL5" s="95" t="s">
        <v>204</v>
      </c>
      <c r="BM5" s="95" t="s">
        <v>206</v>
      </c>
      <c r="BN5" s="64"/>
      <c r="BO5" s="55" t="s">
        <v>1</v>
      </c>
      <c r="BP5" s="55" t="s">
        <v>5</v>
      </c>
      <c r="BQ5" s="96" t="s">
        <v>480</v>
      </c>
      <c r="BR5" s="96" t="s">
        <v>415</v>
      </c>
      <c r="BS5" s="96" t="s">
        <v>424</v>
      </c>
      <c r="BT5" s="96" t="s">
        <v>425</v>
      </c>
      <c r="BU5" s="96" t="s">
        <v>426</v>
      </c>
      <c r="BV5" s="96" t="s">
        <v>427</v>
      </c>
      <c r="BW5" s="96" t="s">
        <v>428</v>
      </c>
      <c r="BX5" s="96" t="s">
        <v>416</v>
      </c>
    </row>
    <row r="6" spans="1:76" s="66" customFormat="1" ht="15" x14ac:dyDescent="0.25">
      <c r="A6" s="56">
        <f>IF(E6&lt;E5,BO6,A5)</f>
        <v>1</v>
      </c>
      <c r="B6" s="78" t="s">
        <v>959</v>
      </c>
      <c r="C6" s="78" t="s">
        <v>960</v>
      </c>
      <c r="D6" s="78" t="s">
        <v>828</v>
      </c>
      <c r="E6" s="56">
        <f>Q6</f>
        <v>380</v>
      </c>
      <c r="F6" s="56">
        <f>(IF(AC6=5,1,0)+IF(AH6=5,1,0)+IF(AM6=5,1,0)+IF(AR6=5,1,0)+IF(AW6=5,1,0)+IF(BA6=5,1,0)+IF(BG6=5,1,0)+IF(BL6=5,1,0))</f>
        <v>4</v>
      </c>
      <c r="G6" s="67"/>
      <c r="H6" s="74">
        <f>IF(AA6="","",AA6)</f>
        <v>1</v>
      </c>
      <c r="I6" s="60">
        <f>IF(AF6="","",AF6)</f>
        <v>1</v>
      </c>
      <c r="J6" s="60">
        <f>IF(AK6="","",AK6)</f>
        <v>2</v>
      </c>
      <c r="K6" s="60">
        <f>IF(AP6="","",AP6)</f>
        <v>2</v>
      </c>
      <c r="L6" s="60" t="str">
        <f>IF(AU6="","",AU6)</f>
        <v/>
      </c>
      <c r="M6" s="74" t="str">
        <f>IF(AZ6="","",AZ6)</f>
        <v/>
      </c>
      <c r="N6" s="74" t="str">
        <f>IF(BE6="","",BE6)</f>
        <v/>
      </c>
      <c r="O6" s="74" t="str">
        <f>IF(BJ6="","",BJ6)</f>
        <v/>
      </c>
      <c r="P6" s="67"/>
      <c r="Q6" s="56">
        <f>AD6+AI6+AN6+AS6+AX6+BC6+BH6</f>
        <v>380</v>
      </c>
      <c r="R6" s="60" t="str">
        <f>IF($F6&gt;=5,IF(AB6="","",AB6),"")</f>
        <v/>
      </c>
      <c r="S6" s="60" t="str">
        <f>IF($F6&gt;=5,IF(AG6="","",AG6),"")</f>
        <v/>
      </c>
      <c r="T6" s="60" t="str">
        <f>IF($F6&gt;=5,IF(AL6="","",AL6),"")</f>
        <v/>
      </c>
      <c r="U6" s="60" t="str">
        <f>IF($F6&gt;=5,IF(AQ6="","",AQ6),"")</f>
        <v/>
      </c>
      <c r="V6" s="60" t="str">
        <f>IF($F6&gt;=5,IF(AV6="","",AV6),"")</f>
        <v/>
      </c>
      <c r="W6" s="60" t="str">
        <f>IF($F6&gt;=5,IF(BA6="","",BA6),"")</f>
        <v/>
      </c>
      <c r="X6" s="60" t="str">
        <f>IF($F6&gt;=5,IF(BF6="","",BF6),"")</f>
        <v/>
      </c>
      <c r="Y6" s="60" t="str">
        <f>IF($F6&gt;=5,IF(BK6="","",BK6),"")</f>
        <v/>
      </c>
      <c r="Z6" s="67"/>
      <c r="AA6" s="60">
        <v>1</v>
      </c>
      <c r="AB6" s="60">
        <f>IF(ISNUMBER(AA6),(VLOOKUP(AA6,$BO$6:$BP$50,2)),0)</f>
        <v>100</v>
      </c>
      <c r="AC6" s="60">
        <f>IF(AA6&lt;&gt;"",5,0)</f>
        <v>5</v>
      </c>
      <c r="AD6" s="60">
        <f>AB6+AC6</f>
        <v>105</v>
      </c>
      <c r="AE6" s="67"/>
      <c r="AF6" s="60">
        <v>1</v>
      </c>
      <c r="AG6" s="60">
        <f>IF(ISNUMBER(AF6),(VLOOKUP(AF6,$BO$6:$BP$50,2)),0)</f>
        <v>100</v>
      </c>
      <c r="AH6" s="60">
        <f>IF(AF6&lt;&gt;"",5,0)</f>
        <v>5</v>
      </c>
      <c r="AI6" s="60">
        <f>AG6+AH6</f>
        <v>105</v>
      </c>
      <c r="AJ6" s="67"/>
      <c r="AK6" s="60">
        <v>2</v>
      </c>
      <c r="AL6" s="60">
        <f>IF(ISNUMBER(AK6),(VLOOKUP(AK6,$BO$6:$BP$50,2)),0)</f>
        <v>80</v>
      </c>
      <c r="AM6" s="60">
        <f>IF(AK6&lt;&gt;"",5,0)</f>
        <v>5</v>
      </c>
      <c r="AN6" s="60">
        <f>AL6+AM6</f>
        <v>85</v>
      </c>
      <c r="AO6" s="67"/>
      <c r="AP6" s="60">
        <v>2</v>
      </c>
      <c r="AQ6" s="60">
        <f>IF(ISNUMBER(AP6),(VLOOKUP(AP6,$BO$6:$BP$50,2)),0)</f>
        <v>80</v>
      </c>
      <c r="AR6" s="60">
        <f>IF(AP6&lt;&gt;"",5,0)</f>
        <v>5</v>
      </c>
      <c r="AS6" s="60">
        <f>AQ6+AR6</f>
        <v>85</v>
      </c>
      <c r="AT6" s="67"/>
      <c r="AU6" s="60"/>
      <c r="AV6" s="60">
        <f>IF(ISNUMBER(AU6),(VLOOKUP(AU6,$BO$6:$BP$50,2)),0)</f>
        <v>0</v>
      </c>
      <c r="AW6" s="60">
        <f>IF(AU6&lt;&gt;"",5,0)</f>
        <v>0</v>
      </c>
      <c r="AX6" s="60">
        <f>AV6+AW6</f>
        <v>0</v>
      </c>
      <c r="AY6" s="67"/>
      <c r="AZ6" s="60"/>
      <c r="BA6" s="60">
        <f>IF(ISNUMBER(AZ6),(VLOOKUP(AZ6,$BO$6:$BP$50,2)),0)</f>
        <v>0</v>
      </c>
      <c r="BB6" s="60">
        <f>IF(AZ6&lt;&gt;"",5,0)</f>
        <v>0</v>
      </c>
      <c r="BC6" s="60">
        <f>BA6+BB6</f>
        <v>0</v>
      </c>
      <c r="BD6" s="67"/>
      <c r="BE6" s="60"/>
      <c r="BF6" s="60">
        <f>IF(ISNUMBER(BE6),(VLOOKUP(BE6,$BO$6:$BP$50,2)),0)</f>
        <v>0</v>
      </c>
      <c r="BG6" s="60">
        <f>IF(BE6&lt;&gt;"",5,0)</f>
        <v>0</v>
      </c>
      <c r="BH6" s="60">
        <f>BF6+BG6</f>
        <v>0</v>
      </c>
      <c r="BI6" s="67"/>
      <c r="BJ6" s="60"/>
      <c r="BK6" s="60">
        <f>IF(ISNUMBER(BJ6),(VLOOKUP(BJ6,$BO$6:$BP$50,2)),0)</f>
        <v>0</v>
      </c>
      <c r="BL6" s="60">
        <f>IF(BJ6&lt;&gt;"",5,0)</f>
        <v>0</v>
      </c>
      <c r="BM6" s="60">
        <f>BK6+BL6</f>
        <v>0</v>
      </c>
      <c r="BN6" s="67"/>
      <c r="BO6" s="60">
        <v>1</v>
      </c>
      <c r="BP6" s="60">
        <v>100</v>
      </c>
      <c r="BQ6" s="60">
        <f>IF($F6=8,1,0)</f>
        <v>0</v>
      </c>
      <c r="BR6" s="60">
        <f t="shared" ref="BR6:BR17" si="0">IF($F6=7,1,0)</f>
        <v>0</v>
      </c>
      <c r="BS6" s="60">
        <f t="shared" ref="BS6:BS17" si="1">IF($F6=6,1,0)</f>
        <v>0</v>
      </c>
      <c r="BT6" s="60">
        <f t="shared" ref="BT6:BT17" si="2">IF($F6=5,1,0)</f>
        <v>0</v>
      </c>
      <c r="BU6" s="60">
        <f t="shared" ref="BU6:BU17" si="3">IF($F6=4,1,0)</f>
        <v>1</v>
      </c>
      <c r="BV6" s="60">
        <f t="shared" ref="BV6:BV17" si="4">IF($F6=3,1,0)</f>
        <v>0</v>
      </c>
      <c r="BW6" s="60">
        <f t="shared" ref="BW6:BW17" si="5">IF($F6=2,1,0)</f>
        <v>0</v>
      </c>
      <c r="BX6" s="60">
        <f t="shared" ref="BX6:BX17" si="6">IF($F6=1,1,0)</f>
        <v>0</v>
      </c>
    </row>
    <row r="7" spans="1:76" s="66" customFormat="1" ht="15" x14ac:dyDescent="0.25">
      <c r="A7" s="56">
        <f>IF(E7&lt;E6,BO7,A6)</f>
        <v>2</v>
      </c>
      <c r="B7" s="78" t="s">
        <v>972</v>
      </c>
      <c r="C7" s="78" t="s">
        <v>567</v>
      </c>
      <c r="D7" s="80" t="s">
        <v>18</v>
      </c>
      <c r="E7" s="56">
        <f>Q7</f>
        <v>240</v>
      </c>
      <c r="F7" s="56">
        <f>(IF(AC7=5,1,0)+IF(AH7=5,1,0)+IF(AM7=5,1,0)+IF(AR7=5,1,0)+IF(AW7=5,1,0)+IF(BA7=5,1,0)+IF(BG7=5,1,0)+IF(BL7=5,1,0))</f>
        <v>4</v>
      </c>
      <c r="G7" s="67"/>
      <c r="H7" s="74">
        <f>IF(AA7="","",AA7)</f>
        <v>3</v>
      </c>
      <c r="I7" s="60">
        <f>IF(AF7="","",AF7)</f>
        <v>3</v>
      </c>
      <c r="J7" s="60">
        <f>IF(AK7="","",AK7)</f>
        <v>4</v>
      </c>
      <c r="K7" s="60">
        <f>IF(AP7="","",AP7)</f>
        <v>4</v>
      </c>
      <c r="L7" s="60" t="str">
        <f>IF(AU7="","",AU7)</f>
        <v/>
      </c>
      <c r="M7" s="74" t="str">
        <f>IF(AZ7="","",AZ7)</f>
        <v/>
      </c>
      <c r="N7" s="74" t="str">
        <f>IF(BE7="","",BE7)</f>
        <v/>
      </c>
      <c r="O7" s="74" t="str">
        <f>IF(BJ7="","",BJ7)</f>
        <v/>
      </c>
      <c r="P7" s="67"/>
      <c r="Q7" s="56">
        <f>AD7+AI7+AN7+AS7+AX7+BC7+BH7</f>
        <v>240</v>
      </c>
      <c r="R7" s="60" t="str">
        <f>IF($F7&gt;=5,IF(AB7="","",AB7),"")</f>
        <v/>
      </c>
      <c r="S7" s="60" t="str">
        <f>IF($F7&gt;=5,IF(AG7="","",AG7),"")</f>
        <v/>
      </c>
      <c r="T7" s="60" t="str">
        <f>IF($F7&gt;=5,IF(AL7="","",AL7),"")</f>
        <v/>
      </c>
      <c r="U7" s="60" t="str">
        <f>IF($F7&gt;=5,IF(AQ7="","",AQ7),"")</f>
        <v/>
      </c>
      <c r="V7" s="60" t="str">
        <f>IF($F7&gt;=5,IF(AV7="","",AV7),"")</f>
        <v/>
      </c>
      <c r="W7" s="60" t="str">
        <f>IF($F7&gt;=5,IF(BA7="","",BA7),"")</f>
        <v/>
      </c>
      <c r="X7" s="60" t="str">
        <f>IF($F7&gt;=5,IF(BF7="","",BF7),"")</f>
        <v/>
      </c>
      <c r="Y7" s="60" t="str">
        <f>IF($F7&gt;=5,IF(BK7="","",BK7),"")</f>
        <v/>
      </c>
      <c r="Z7" s="67"/>
      <c r="AA7" s="97">
        <v>3</v>
      </c>
      <c r="AB7" s="60">
        <f>IF(ISNUMBER(AA7),(VLOOKUP(AA7,$BO$6:$BP$50,2)),0)</f>
        <v>60</v>
      </c>
      <c r="AC7" s="60">
        <f>IF(AA7&lt;&gt;"",5,0)</f>
        <v>5</v>
      </c>
      <c r="AD7" s="60">
        <f>AB7+AC7</f>
        <v>65</v>
      </c>
      <c r="AE7" s="67"/>
      <c r="AF7" s="60">
        <v>3</v>
      </c>
      <c r="AG7" s="60">
        <f>IF(ISNUMBER(AF7),(VLOOKUP(AF7,$BO$6:$BP$50,2)),0)</f>
        <v>60</v>
      </c>
      <c r="AH7" s="60">
        <f>IF(AF7&lt;&gt;"",5,0)</f>
        <v>5</v>
      </c>
      <c r="AI7" s="60">
        <f>AG7+AH7</f>
        <v>65</v>
      </c>
      <c r="AJ7" s="67"/>
      <c r="AK7" s="60">
        <v>4</v>
      </c>
      <c r="AL7" s="60">
        <f>IF(ISNUMBER(AK7),(VLOOKUP(AK7,$BO$6:$BP$50,2)),0)</f>
        <v>50</v>
      </c>
      <c r="AM7" s="60">
        <f>IF(AK7&lt;&gt;"",5,0)</f>
        <v>5</v>
      </c>
      <c r="AN7" s="60">
        <f>AL7+AM7</f>
        <v>55</v>
      </c>
      <c r="AO7" s="67"/>
      <c r="AP7" s="60">
        <v>4</v>
      </c>
      <c r="AQ7" s="60">
        <f>IF(ISNUMBER(AP7),(VLOOKUP(AP7,$BO$6:$BP$50,2)),0)</f>
        <v>50</v>
      </c>
      <c r="AR7" s="60">
        <f>IF(AP7&lt;&gt;"",5,0)</f>
        <v>5</v>
      </c>
      <c r="AS7" s="60">
        <f>AQ7+AR7</f>
        <v>55</v>
      </c>
      <c r="AT7" s="67"/>
      <c r="AU7" s="60"/>
      <c r="AV7" s="60">
        <f>IF(ISNUMBER(AU7),(VLOOKUP(AU7,$BO$6:$BP$50,2)),0)</f>
        <v>0</v>
      </c>
      <c r="AW7" s="60">
        <f>IF(AU7&lt;&gt;"",5,0)</f>
        <v>0</v>
      </c>
      <c r="AX7" s="60">
        <f>AV7+AW7</f>
        <v>0</v>
      </c>
      <c r="AY7" s="67"/>
      <c r="AZ7" s="60"/>
      <c r="BA7" s="60">
        <f>IF(ISNUMBER(AZ7),(VLOOKUP(AZ7,$BO$6:$BP$50,2)),0)</f>
        <v>0</v>
      </c>
      <c r="BB7" s="60">
        <f>IF(AZ7&lt;&gt;"",5,0)</f>
        <v>0</v>
      </c>
      <c r="BC7" s="60">
        <f>BA7+BB7</f>
        <v>0</v>
      </c>
      <c r="BD7" s="67"/>
      <c r="BE7" s="60"/>
      <c r="BF7" s="60">
        <f>IF(ISNUMBER(BE7),(VLOOKUP(BE7,$BO$6:$BP$50,2)),0)</f>
        <v>0</v>
      </c>
      <c r="BG7" s="60">
        <f>IF(BE7&lt;&gt;"",5,0)</f>
        <v>0</v>
      </c>
      <c r="BH7" s="60">
        <f>BF7+BG7</f>
        <v>0</v>
      </c>
      <c r="BI7" s="67"/>
      <c r="BJ7" s="60"/>
      <c r="BK7" s="60">
        <f>IF(ISNUMBER(BJ7),(VLOOKUP(BJ7,$BO$6:$BP$50,2)),0)</f>
        <v>0</v>
      </c>
      <c r="BL7" s="60">
        <f>IF(BJ7&lt;&gt;"",5,0)</f>
        <v>0</v>
      </c>
      <c r="BM7" s="60">
        <f>BK7+BL7</f>
        <v>0</v>
      </c>
      <c r="BN7" s="67"/>
      <c r="BO7" s="60">
        <v>2</v>
      </c>
      <c r="BP7" s="60">
        <v>80</v>
      </c>
      <c r="BQ7" s="60">
        <f t="shared" ref="BQ7:BQ52" si="7">IF($F7=8,1,0)</f>
        <v>0</v>
      </c>
      <c r="BR7" s="60">
        <f t="shared" si="0"/>
        <v>0</v>
      </c>
      <c r="BS7" s="60">
        <f t="shared" si="1"/>
        <v>0</v>
      </c>
      <c r="BT7" s="60">
        <f t="shared" si="2"/>
        <v>0</v>
      </c>
      <c r="BU7" s="60">
        <f t="shared" si="3"/>
        <v>1</v>
      </c>
      <c r="BV7" s="60">
        <f t="shared" si="4"/>
        <v>0</v>
      </c>
      <c r="BW7" s="60">
        <f t="shared" si="5"/>
        <v>0</v>
      </c>
      <c r="BX7" s="60">
        <f t="shared" si="6"/>
        <v>0</v>
      </c>
    </row>
    <row r="8" spans="1:76" s="66" customFormat="1" ht="15" x14ac:dyDescent="0.25">
      <c r="A8" s="56">
        <f>IF(E8&lt;E7,BO8,A7)</f>
        <v>3</v>
      </c>
      <c r="B8" s="78" t="s">
        <v>963</v>
      </c>
      <c r="C8" s="78" t="s">
        <v>964</v>
      </c>
      <c r="D8" s="78" t="s">
        <v>11</v>
      </c>
      <c r="E8" s="56">
        <f>Q8</f>
        <v>210</v>
      </c>
      <c r="F8" s="56">
        <f>(IF(AC8=5,1,0)+IF(AH8=5,1,0)+IF(AM8=5,1,0)+IF(AR8=5,1,0)+IF(AW8=5,1,0)+IF(BA8=5,1,0)+IF(BG8=5,1,0)+IF(BL8=5,1,0))</f>
        <v>4</v>
      </c>
      <c r="G8" s="67"/>
      <c r="H8" s="60">
        <f>IF(AA8="","",AA8)</f>
        <v>5</v>
      </c>
      <c r="I8" s="60">
        <f>IF(AF8="","",AF8)</f>
        <v>5</v>
      </c>
      <c r="J8" s="60">
        <f>IF(AK8="","",AK8)</f>
        <v>1</v>
      </c>
      <c r="K8" s="60" t="str">
        <f>IF(AP8="","",AP8)</f>
        <v>dnf</v>
      </c>
      <c r="L8" s="60" t="str">
        <f>IF(AU8="","",AU8)</f>
        <v/>
      </c>
      <c r="M8" s="74" t="str">
        <f>IF(AZ8="","",AZ8)</f>
        <v/>
      </c>
      <c r="N8" s="74" t="str">
        <f>IF(BE8="","",BE8)</f>
        <v/>
      </c>
      <c r="O8" s="74" t="str">
        <f>IF(BJ8="","",BJ8)</f>
        <v/>
      </c>
      <c r="P8" s="67"/>
      <c r="Q8" s="56">
        <f>AD8+AI8+AN8+AS8+AX8+BC8+BH8</f>
        <v>210</v>
      </c>
      <c r="R8" s="60" t="str">
        <f>IF($F8&gt;=5,IF(AB8="","",AB8),"")</f>
        <v/>
      </c>
      <c r="S8" s="60" t="str">
        <f>IF($F8&gt;=5,IF(AG8="","",AG8),"")</f>
        <v/>
      </c>
      <c r="T8" s="60" t="str">
        <f>IF($F8&gt;=5,IF(AL8="","",AL8),"")</f>
        <v/>
      </c>
      <c r="U8" s="60" t="str">
        <f>IF($F8&gt;=5,IF(AQ8="","",AQ8),"")</f>
        <v/>
      </c>
      <c r="V8" s="60" t="str">
        <f>IF($F8&gt;=5,IF(AV8="","",AV8),"")</f>
        <v/>
      </c>
      <c r="W8" s="60" t="str">
        <f>IF($F8&gt;=5,IF(BA8="","",BA8),"")</f>
        <v/>
      </c>
      <c r="X8" s="60" t="str">
        <f>IF($F8&gt;=5,IF(BF8="","",BF8),"")</f>
        <v/>
      </c>
      <c r="Y8" s="60" t="str">
        <f>IF($F8&gt;=5,IF(BK8="","",BK8),"")</f>
        <v/>
      </c>
      <c r="Z8" s="67"/>
      <c r="AA8" s="60">
        <v>5</v>
      </c>
      <c r="AB8" s="60">
        <f>IF(ISNUMBER(AA8),(VLOOKUP(AA8,$BO$6:$BP$50,2)),0)</f>
        <v>45</v>
      </c>
      <c r="AC8" s="60">
        <f>IF(AA8&lt;&gt;"",5,0)</f>
        <v>5</v>
      </c>
      <c r="AD8" s="60">
        <f>AB8+AC8</f>
        <v>50</v>
      </c>
      <c r="AE8" s="67"/>
      <c r="AF8" s="60">
        <v>5</v>
      </c>
      <c r="AG8" s="60">
        <f>IF(ISNUMBER(AF8),(VLOOKUP(AF8,$BO$6:$BP$50,2)),0)</f>
        <v>45</v>
      </c>
      <c r="AH8" s="60">
        <f>IF(AF8&lt;&gt;"",5,0)</f>
        <v>5</v>
      </c>
      <c r="AI8" s="60">
        <f>AG8+AH8</f>
        <v>50</v>
      </c>
      <c r="AJ8" s="67"/>
      <c r="AK8" s="60">
        <v>1</v>
      </c>
      <c r="AL8" s="60">
        <f>IF(ISNUMBER(AK8),(VLOOKUP(AK8,$BO$6:$BP$50,2)),0)</f>
        <v>100</v>
      </c>
      <c r="AM8" s="60">
        <f>IF(AK8&lt;&gt;"",5,0)</f>
        <v>5</v>
      </c>
      <c r="AN8" s="60">
        <f>AL8+AM8</f>
        <v>105</v>
      </c>
      <c r="AO8" s="67"/>
      <c r="AP8" s="103" t="s">
        <v>951</v>
      </c>
      <c r="AQ8" s="60">
        <f>IF(ISNUMBER(AP8),(VLOOKUP(AP8,$BO$6:$BP$50,2)),0)</f>
        <v>0</v>
      </c>
      <c r="AR8" s="60">
        <f>IF(AP8&lt;&gt;"",5,0)</f>
        <v>5</v>
      </c>
      <c r="AS8" s="60">
        <f>AQ8+AR8</f>
        <v>5</v>
      </c>
      <c r="AT8" s="67"/>
      <c r="AU8" s="60"/>
      <c r="AV8" s="60">
        <f>IF(ISNUMBER(AU8),(VLOOKUP(AU8,$BO$6:$BP$50,2)),0)</f>
        <v>0</v>
      </c>
      <c r="AW8" s="60">
        <f>IF(AU8&lt;&gt;"",5,0)</f>
        <v>0</v>
      </c>
      <c r="AX8" s="60">
        <f>AV8+AW8</f>
        <v>0</v>
      </c>
      <c r="AY8" s="67"/>
      <c r="AZ8" s="60"/>
      <c r="BA8" s="60">
        <f>IF(ISNUMBER(AZ8),(VLOOKUP(AZ8,$BO$6:$BP$50,2)),0)</f>
        <v>0</v>
      </c>
      <c r="BB8" s="60">
        <f>IF(AZ8&lt;&gt;"",5,0)</f>
        <v>0</v>
      </c>
      <c r="BC8" s="60">
        <f>BA8+BB8</f>
        <v>0</v>
      </c>
      <c r="BD8" s="67"/>
      <c r="BE8" s="60"/>
      <c r="BF8" s="60">
        <f>IF(ISNUMBER(BE8),(VLOOKUP(BE8,$BO$6:$BP$50,2)),0)</f>
        <v>0</v>
      </c>
      <c r="BG8" s="60">
        <f>IF(BE8&lt;&gt;"",5,0)</f>
        <v>0</v>
      </c>
      <c r="BH8" s="60">
        <f>BF8+BG8</f>
        <v>0</v>
      </c>
      <c r="BI8" s="67"/>
      <c r="BJ8" s="60"/>
      <c r="BK8" s="60">
        <f>IF(ISNUMBER(BJ8),(VLOOKUP(BJ8,$BO$6:$BP$50,2)),0)</f>
        <v>0</v>
      </c>
      <c r="BL8" s="60">
        <f>IF(BJ8&lt;&gt;"",5,0)</f>
        <v>0</v>
      </c>
      <c r="BM8" s="60">
        <f>BK8+BL8</f>
        <v>0</v>
      </c>
      <c r="BN8" s="67"/>
      <c r="BO8" s="60">
        <v>3</v>
      </c>
      <c r="BP8" s="60">
        <v>60</v>
      </c>
      <c r="BQ8" s="60">
        <f t="shared" si="7"/>
        <v>0</v>
      </c>
      <c r="BR8" s="60">
        <f t="shared" si="0"/>
        <v>0</v>
      </c>
      <c r="BS8" s="60">
        <f t="shared" si="1"/>
        <v>0</v>
      </c>
      <c r="BT8" s="60">
        <f t="shared" si="2"/>
        <v>0</v>
      </c>
      <c r="BU8" s="60">
        <f t="shared" si="3"/>
        <v>1</v>
      </c>
      <c r="BV8" s="60">
        <f t="shared" si="4"/>
        <v>0</v>
      </c>
      <c r="BW8" s="60">
        <f t="shared" si="5"/>
        <v>0</v>
      </c>
      <c r="BX8" s="60">
        <f t="shared" si="6"/>
        <v>0</v>
      </c>
    </row>
    <row r="9" spans="1:76" s="66" customFormat="1" ht="15" x14ac:dyDescent="0.25">
      <c r="A9" s="56">
        <f>IF(E9&lt;E8,BO9,A8)</f>
        <v>4</v>
      </c>
      <c r="B9" s="78" t="s">
        <v>983</v>
      </c>
      <c r="C9" s="78" t="s">
        <v>984</v>
      </c>
      <c r="D9" s="78" t="s">
        <v>249</v>
      </c>
      <c r="E9" s="56">
        <f>Q9</f>
        <v>191</v>
      </c>
      <c r="F9" s="56">
        <f>(IF(AC9=5,1,0)+IF(AH9=5,1,0)+IF(AM9=5,1,0)+IF(AR9=5,1,0)+IF(AW9=5,1,0)+IF(BA9=5,1,0)+IF(BG9=5,1,0)+IF(BL9=5,1,0))</f>
        <v>3</v>
      </c>
      <c r="G9" s="67"/>
      <c r="H9" s="74" t="str">
        <f>IF(AA9="","",AA9)</f>
        <v/>
      </c>
      <c r="I9" s="74">
        <f>IF(AF9="","",AF9)</f>
        <v>2</v>
      </c>
      <c r="J9" s="74">
        <f>IF(AK9="","",AK9)</f>
        <v>7</v>
      </c>
      <c r="K9" s="74">
        <f>IF(AP9="","",AP9)</f>
        <v>3</v>
      </c>
      <c r="L9" s="74" t="str">
        <f>IF(AU9="","",AU9)</f>
        <v/>
      </c>
      <c r="M9" s="74" t="str">
        <f>IF(AZ9="","",AZ9)</f>
        <v/>
      </c>
      <c r="N9" s="74" t="str">
        <f>IF(BE9="","",BE9)</f>
        <v/>
      </c>
      <c r="O9" s="74" t="str">
        <f>IF(BJ9="","",BJ9)</f>
        <v/>
      </c>
      <c r="P9" s="67"/>
      <c r="Q9" s="56">
        <f>AD9+AI9+AN9+AS9+AX9+BC9+BH9</f>
        <v>191</v>
      </c>
      <c r="R9" s="74" t="str">
        <f>IF($F9&gt;=5,IF(AB9="","",AB9),"")</f>
        <v/>
      </c>
      <c r="S9" s="74" t="str">
        <f>IF($F9&gt;=5,IF(AG9="","",AG9),"")</f>
        <v/>
      </c>
      <c r="T9" s="74" t="str">
        <f>IF($F9&gt;=5,IF(AL9="","",AL9),"")</f>
        <v/>
      </c>
      <c r="U9" s="74" t="str">
        <f>IF($F9&gt;=5,IF(AQ9="","",AQ9),"")</f>
        <v/>
      </c>
      <c r="V9" s="74" t="str">
        <f>IF($F9&gt;=5,IF(AV9="","",AV9),"")</f>
        <v/>
      </c>
      <c r="W9" s="74" t="str">
        <f>IF($F9&gt;=5,IF(BA9="","",BA9),"")</f>
        <v/>
      </c>
      <c r="X9" s="74" t="str">
        <f>IF($F9&gt;=5,IF(BF9="","",BF9),"")</f>
        <v/>
      </c>
      <c r="Y9" s="60" t="str">
        <f>IF($F9&gt;=5,IF(BK9="","",BK9),"")</f>
        <v/>
      </c>
      <c r="Z9" s="67"/>
      <c r="AA9" s="60"/>
      <c r="AB9" s="60">
        <f>IF(ISNUMBER(AA9),(VLOOKUP(AA9,$BO$6:$BP$50,2)),0)</f>
        <v>0</v>
      </c>
      <c r="AC9" s="60">
        <f>IF(AA9&lt;&gt;"",5,0)</f>
        <v>0</v>
      </c>
      <c r="AD9" s="60">
        <f>AB9+AC9</f>
        <v>0</v>
      </c>
      <c r="AE9" s="67"/>
      <c r="AF9" s="60">
        <v>2</v>
      </c>
      <c r="AG9" s="60">
        <f>IF(ISNUMBER(AF9),(VLOOKUP(AF9,$BO$6:$BP$50,2)),0)</f>
        <v>80</v>
      </c>
      <c r="AH9" s="60">
        <f>IF(AF9&lt;&gt;"",5,0)</f>
        <v>5</v>
      </c>
      <c r="AI9" s="60">
        <f>AG9+AH9</f>
        <v>85</v>
      </c>
      <c r="AJ9" s="67"/>
      <c r="AK9" s="68">
        <v>7</v>
      </c>
      <c r="AL9" s="60">
        <f>IF(ISNUMBER(AK9),(VLOOKUP(AK9,$BO$6:$BP$50,2)),0)</f>
        <v>36</v>
      </c>
      <c r="AM9" s="60">
        <f>IF(AK9&lt;&gt;"",5,0)</f>
        <v>5</v>
      </c>
      <c r="AN9" s="60">
        <f>AL9+AM9</f>
        <v>41</v>
      </c>
      <c r="AO9" s="67"/>
      <c r="AP9" s="88">
        <v>3</v>
      </c>
      <c r="AQ9" s="60">
        <f>IF(ISNUMBER(AP9),(VLOOKUP(AP9,$BO$6:$BP$50,2)),0)</f>
        <v>60</v>
      </c>
      <c r="AR9" s="60">
        <f>IF(AP9&lt;&gt;"",5,0)</f>
        <v>5</v>
      </c>
      <c r="AS9" s="60">
        <f>AQ9+AR9</f>
        <v>65</v>
      </c>
      <c r="AT9" s="67"/>
      <c r="AU9" s="88"/>
      <c r="AV9" s="60">
        <f>IF(ISNUMBER(AU9),(VLOOKUP(AU9,$BO$6:$BP$50,2)),0)</f>
        <v>0</v>
      </c>
      <c r="AW9" s="60">
        <f>IF(AU9&lt;&gt;"",5,0)</f>
        <v>0</v>
      </c>
      <c r="AX9" s="60">
        <f>AV9+AW9</f>
        <v>0</v>
      </c>
      <c r="AY9" s="67"/>
      <c r="AZ9" s="60"/>
      <c r="BA9" s="60">
        <f>IF(ISNUMBER(AZ9),(VLOOKUP(AZ9,$BO$6:$BP$50,2)),0)</f>
        <v>0</v>
      </c>
      <c r="BB9" s="60">
        <f>IF(AZ9&lt;&gt;"",5,0)</f>
        <v>0</v>
      </c>
      <c r="BC9" s="60">
        <f>BA9+BB9</f>
        <v>0</v>
      </c>
      <c r="BD9" s="67"/>
      <c r="BE9" s="60"/>
      <c r="BF9" s="60">
        <f>IF(ISNUMBER(BE9),(VLOOKUP(BE9,$BO$6:$BP$50,2)),0)</f>
        <v>0</v>
      </c>
      <c r="BG9" s="60">
        <f>IF(BE9&lt;&gt;"",5,0)</f>
        <v>0</v>
      </c>
      <c r="BH9" s="60">
        <f>BF9+BG9</f>
        <v>0</v>
      </c>
      <c r="BI9" s="67"/>
      <c r="BJ9" s="60"/>
      <c r="BK9" s="60">
        <f>IF(ISNUMBER(BJ9),(VLOOKUP(BJ9,$BO$6:$BP$50,2)),0)</f>
        <v>0</v>
      </c>
      <c r="BL9" s="60">
        <f>IF(BJ9&lt;&gt;"",5,0)</f>
        <v>0</v>
      </c>
      <c r="BM9" s="60">
        <f>BK9+BL9</f>
        <v>0</v>
      </c>
      <c r="BN9" s="67"/>
      <c r="BO9" s="60">
        <v>4</v>
      </c>
      <c r="BP9" s="60">
        <v>50</v>
      </c>
      <c r="BQ9" s="60">
        <f t="shared" si="7"/>
        <v>0</v>
      </c>
      <c r="BR9" s="60">
        <f t="shared" si="0"/>
        <v>0</v>
      </c>
      <c r="BS9" s="60">
        <f t="shared" si="1"/>
        <v>0</v>
      </c>
      <c r="BT9" s="60">
        <f t="shared" si="2"/>
        <v>0</v>
      </c>
      <c r="BU9" s="60">
        <f t="shared" si="3"/>
        <v>0</v>
      </c>
      <c r="BV9" s="60">
        <f t="shared" si="4"/>
        <v>1</v>
      </c>
      <c r="BW9" s="60">
        <f t="shared" si="5"/>
        <v>0</v>
      </c>
      <c r="BX9" s="60">
        <f t="shared" si="6"/>
        <v>0</v>
      </c>
    </row>
    <row r="10" spans="1:76" s="66" customFormat="1" ht="15" x14ac:dyDescent="0.25">
      <c r="A10" s="56">
        <f>IF(E10&lt;E9,BO10,A9)</f>
        <v>5</v>
      </c>
      <c r="B10" s="78" t="s">
        <v>700</v>
      </c>
      <c r="C10" s="78" t="s">
        <v>17</v>
      </c>
      <c r="D10" s="78" t="s">
        <v>981</v>
      </c>
      <c r="E10" s="56">
        <f>Q10</f>
        <v>172</v>
      </c>
      <c r="F10" s="56">
        <f>(IF(AC10=5,1,0)+IF(AH10=5,1,0)+IF(AM10=5,1,0)+IF(AR10=5,1,0)+IF(AW10=5,1,0)+IF(BA10=5,1,0)+IF(BG10=5,1,0)+IF(BL10=5,1,0))</f>
        <v>3</v>
      </c>
      <c r="G10" s="67"/>
      <c r="H10" s="74">
        <f>IF(AA10="","",AA10)</f>
        <v>2</v>
      </c>
      <c r="I10" s="74" t="str">
        <f>IF(AF10="","",AF10)</f>
        <v/>
      </c>
      <c r="J10" s="74">
        <f>IF(AK10="","",AK10)</f>
        <v>8</v>
      </c>
      <c r="K10" s="74">
        <f>IF(AP10="","",AP10)</f>
        <v>5</v>
      </c>
      <c r="L10" s="74" t="str">
        <f>IF(AU10="","",AU10)</f>
        <v/>
      </c>
      <c r="M10" s="74" t="str">
        <f>IF(AZ10="","",AZ10)</f>
        <v/>
      </c>
      <c r="N10" s="74" t="str">
        <f>IF(BE10="","",BE10)</f>
        <v/>
      </c>
      <c r="O10" s="74" t="str">
        <f>IF(BJ10="","",BJ10)</f>
        <v/>
      </c>
      <c r="P10" s="67"/>
      <c r="Q10" s="56">
        <f>AD10+AI10+AN10+AS10+AX10+BC10+BH10</f>
        <v>172</v>
      </c>
      <c r="R10" s="74" t="str">
        <f>IF($F10&gt;=5,IF(AB10="","",AB10),"")</f>
        <v/>
      </c>
      <c r="S10" s="74" t="str">
        <f>IF($F10&gt;=5,IF(AG10="","",AG10),"")</f>
        <v/>
      </c>
      <c r="T10" s="74" t="str">
        <f>IF($F10&gt;=5,IF(AL10="","",AL10),"")</f>
        <v/>
      </c>
      <c r="U10" s="74" t="str">
        <f>IF($F10&gt;=5,IF(AQ10="","",AQ10),"")</f>
        <v/>
      </c>
      <c r="V10" s="74" t="str">
        <f>IF($F10&gt;=5,IF(AV10="","",AV10),"")</f>
        <v/>
      </c>
      <c r="W10" s="74" t="str">
        <f>IF($F10&gt;=5,IF(BA10="","",BA10),"")</f>
        <v/>
      </c>
      <c r="X10" s="74" t="str">
        <f>IF($F10&gt;=5,IF(BF10="","",BF10),"")</f>
        <v/>
      </c>
      <c r="Y10" s="60" t="str">
        <f>IF($F10&gt;=5,IF(BK10="","",BK10),"")</f>
        <v/>
      </c>
      <c r="Z10" s="67"/>
      <c r="AA10" s="60">
        <v>2</v>
      </c>
      <c r="AB10" s="60">
        <f>IF(ISNUMBER(AA10),(VLOOKUP(AA10,$BO$6:$BP$50,2)),0)</f>
        <v>80</v>
      </c>
      <c r="AC10" s="60">
        <f>IF(AA10&lt;&gt;"",5,0)</f>
        <v>5</v>
      </c>
      <c r="AD10" s="60">
        <f>AB10+AC10</f>
        <v>85</v>
      </c>
      <c r="AE10" s="67"/>
      <c r="AF10" s="60"/>
      <c r="AG10" s="60">
        <f>IF(ISNUMBER(AF10),(VLOOKUP(AF10,$BO$6:$BP$50,2)),0)</f>
        <v>0</v>
      </c>
      <c r="AH10" s="60">
        <f>IF(AF10&lt;&gt;"",5,0)</f>
        <v>0</v>
      </c>
      <c r="AI10" s="60">
        <f>AG10+AH10</f>
        <v>0</v>
      </c>
      <c r="AJ10" s="67"/>
      <c r="AK10" s="60">
        <v>8</v>
      </c>
      <c r="AL10" s="60">
        <f>IF(ISNUMBER(AK10),(VLOOKUP(AK10,$BO$6:$BP$50,2)),0)</f>
        <v>32</v>
      </c>
      <c r="AM10" s="60">
        <f>IF(AK10&lt;&gt;"",5,0)</f>
        <v>5</v>
      </c>
      <c r="AN10" s="60">
        <f>AL10+AM10</f>
        <v>37</v>
      </c>
      <c r="AO10" s="67"/>
      <c r="AP10" s="60">
        <v>5</v>
      </c>
      <c r="AQ10" s="60">
        <f>IF(ISNUMBER(AP10),(VLOOKUP(AP10,$BO$6:$BP$50,2)),0)</f>
        <v>45</v>
      </c>
      <c r="AR10" s="60">
        <f>IF(AP10&lt;&gt;"",5,0)</f>
        <v>5</v>
      </c>
      <c r="AS10" s="60">
        <f>AQ10+AR10</f>
        <v>50</v>
      </c>
      <c r="AT10" s="67"/>
      <c r="AU10" s="60"/>
      <c r="AV10" s="60">
        <f>IF(ISNUMBER(AU10),(VLOOKUP(AU10,$BO$6:$BP$50,2)),0)</f>
        <v>0</v>
      </c>
      <c r="AW10" s="60">
        <f>IF(AU10&lt;&gt;"",5,0)</f>
        <v>0</v>
      </c>
      <c r="AX10" s="60">
        <f>AV10+AW10</f>
        <v>0</v>
      </c>
      <c r="AY10" s="67"/>
      <c r="AZ10" s="60"/>
      <c r="BA10" s="60">
        <f>IF(ISNUMBER(AZ10),(VLOOKUP(AZ10,$BO$6:$BP$50,2)),0)</f>
        <v>0</v>
      </c>
      <c r="BB10" s="60">
        <f>IF(AZ10&lt;&gt;"",5,0)</f>
        <v>0</v>
      </c>
      <c r="BC10" s="60">
        <f>BA10+BB10</f>
        <v>0</v>
      </c>
      <c r="BD10" s="67"/>
      <c r="BE10" s="68"/>
      <c r="BF10" s="60">
        <f>IF(ISNUMBER(BE10),(VLOOKUP(BE10,$BO$6:$BP$50,2)),0)</f>
        <v>0</v>
      </c>
      <c r="BG10" s="60">
        <f>IF(BE10&lt;&gt;"",5,0)</f>
        <v>0</v>
      </c>
      <c r="BH10" s="60">
        <f>BF10+BG10</f>
        <v>0</v>
      </c>
      <c r="BI10" s="67"/>
      <c r="BJ10" s="60"/>
      <c r="BK10" s="60">
        <f>IF(ISNUMBER(BJ10),(VLOOKUP(BJ10,$BO$6:$BP$50,2)),0)</f>
        <v>0</v>
      </c>
      <c r="BL10" s="60">
        <f>IF(BJ10&lt;&gt;"",5,0)</f>
        <v>0</v>
      </c>
      <c r="BM10" s="60">
        <f>BK10+BL10</f>
        <v>0</v>
      </c>
      <c r="BN10" s="67"/>
      <c r="BO10" s="60">
        <v>5</v>
      </c>
      <c r="BP10" s="60">
        <v>45</v>
      </c>
      <c r="BQ10" s="60">
        <f t="shared" si="7"/>
        <v>0</v>
      </c>
      <c r="BR10" s="60">
        <f t="shared" si="0"/>
        <v>0</v>
      </c>
      <c r="BS10" s="60">
        <f t="shared" si="1"/>
        <v>0</v>
      </c>
      <c r="BT10" s="60">
        <f t="shared" si="2"/>
        <v>0</v>
      </c>
      <c r="BU10" s="60">
        <f t="shared" si="3"/>
        <v>0</v>
      </c>
      <c r="BV10" s="60">
        <f t="shared" si="4"/>
        <v>1</v>
      </c>
      <c r="BW10" s="60">
        <f t="shared" si="5"/>
        <v>0</v>
      </c>
      <c r="BX10" s="60">
        <f t="shared" si="6"/>
        <v>0</v>
      </c>
    </row>
    <row r="11" spans="1:76" s="66" customFormat="1" ht="15" x14ac:dyDescent="0.25">
      <c r="A11" s="56">
        <f>IF(E11&lt;E10,BO11,A10)</f>
        <v>6</v>
      </c>
      <c r="B11" s="98" t="s">
        <v>59</v>
      </c>
      <c r="C11" s="98" t="s">
        <v>625</v>
      </c>
      <c r="D11" s="78" t="s">
        <v>11</v>
      </c>
      <c r="E11" s="56">
        <f>Q11</f>
        <v>150</v>
      </c>
      <c r="F11" s="56">
        <f>(IF(AC11=5,1,0)+IF(AH11=5,1,0)+IF(AM11=5,1,0)+IF(AR11=5,1,0)+IF(AW11=5,1,0)+IF(BA11=5,1,0)+IF(BG11=5,1,0)+IF(BL11=5,1,0))</f>
        <v>2</v>
      </c>
      <c r="G11" s="67"/>
      <c r="H11" s="74" t="str">
        <f>IF(AA11="","",AA11)</f>
        <v/>
      </c>
      <c r="I11" s="60" t="str">
        <f>IF(AF11="","",AF11)</f>
        <v/>
      </c>
      <c r="J11" s="60">
        <f>IF(AK11="","",AK11)</f>
        <v>6</v>
      </c>
      <c r="K11" s="60">
        <f>IF(AP11="","",AP11)</f>
        <v>1</v>
      </c>
      <c r="L11" s="60" t="str">
        <f>IF(AU11="","",AU11)</f>
        <v/>
      </c>
      <c r="M11" s="74" t="str">
        <f>IF(AZ11="","",AZ11)</f>
        <v/>
      </c>
      <c r="N11" s="74" t="str">
        <f>IF(BE11="","",BE11)</f>
        <v/>
      </c>
      <c r="O11" s="74" t="str">
        <f>IF(BJ11="","",BJ11)</f>
        <v/>
      </c>
      <c r="P11" s="67"/>
      <c r="Q11" s="56">
        <f>AD11+AI11+AN11+AS11+AX11+BC11+BH11</f>
        <v>150</v>
      </c>
      <c r="R11" s="60" t="str">
        <f>IF($F11&gt;=5,IF(AB11="","",AB11),"")</f>
        <v/>
      </c>
      <c r="S11" s="60" t="str">
        <f>IF($F11&gt;=5,IF(AG11="","",AG11),"")</f>
        <v/>
      </c>
      <c r="T11" s="60" t="str">
        <f>IF($F11&gt;=5,IF(AL11="","",AL11),"")</f>
        <v/>
      </c>
      <c r="U11" s="60" t="str">
        <f>IF($F11&gt;=5,IF(AQ11="","",AQ11),"")</f>
        <v/>
      </c>
      <c r="V11" s="60" t="str">
        <f>IF($F11&gt;=5,IF(AV11="","",AV11),"")</f>
        <v/>
      </c>
      <c r="W11" s="60" t="str">
        <f>IF($F11&gt;=5,IF(BA11="","",BA11),"")</f>
        <v/>
      </c>
      <c r="X11" s="60" t="str">
        <f>IF($F11&gt;=5,IF(BF11="","",BF11),"")</f>
        <v/>
      </c>
      <c r="Y11" s="60" t="str">
        <f>IF($F11&gt;=5,IF(BK11="","",BK11),"")</f>
        <v/>
      </c>
      <c r="Z11" s="67"/>
      <c r="AA11" s="97"/>
      <c r="AB11" s="60">
        <f>IF(ISNUMBER(AA11),(VLOOKUP(AA11,$BO$6:$BP$50,2)),0)</f>
        <v>0</v>
      </c>
      <c r="AC11" s="60">
        <f>IF(AA11&lt;&gt;"",5,0)</f>
        <v>0</v>
      </c>
      <c r="AD11" s="60">
        <f>AB11+AC11</f>
        <v>0</v>
      </c>
      <c r="AE11" s="67"/>
      <c r="AF11" s="60"/>
      <c r="AG11" s="60">
        <f>IF(ISNUMBER(AF11),(VLOOKUP(AF11,$BO$6:$BP$50,2)),0)</f>
        <v>0</v>
      </c>
      <c r="AH11" s="60">
        <f>IF(AF11&lt;&gt;"",5,0)</f>
        <v>0</v>
      </c>
      <c r="AI11" s="60">
        <f>AG11+AH11</f>
        <v>0</v>
      </c>
      <c r="AJ11" s="67"/>
      <c r="AK11" s="60">
        <v>6</v>
      </c>
      <c r="AL11" s="60">
        <f>IF(ISNUMBER(AK11),(VLOOKUP(AK11,$BO$6:$BP$50,2)),0)</f>
        <v>40</v>
      </c>
      <c r="AM11" s="60">
        <f>IF(AK11&lt;&gt;"",5,0)</f>
        <v>5</v>
      </c>
      <c r="AN11" s="60">
        <f>AL11+AM11</f>
        <v>45</v>
      </c>
      <c r="AO11" s="67"/>
      <c r="AP11" s="60">
        <v>1</v>
      </c>
      <c r="AQ11" s="60">
        <f>IF(ISNUMBER(AP11),(VLOOKUP(AP11,$BO$6:$BP$50,2)),0)</f>
        <v>100</v>
      </c>
      <c r="AR11" s="60">
        <f>IF(AP11&lt;&gt;"",5,0)</f>
        <v>5</v>
      </c>
      <c r="AS11" s="60">
        <f>AQ11+AR11</f>
        <v>105</v>
      </c>
      <c r="AT11" s="67"/>
      <c r="AU11" s="60"/>
      <c r="AV11" s="60">
        <f>IF(ISNUMBER(AU11),(VLOOKUP(AU11,$BO$6:$BP$50,2)),0)</f>
        <v>0</v>
      </c>
      <c r="AW11" s="60">
        <f>IF(AU11&lt;&gt;"",5,0)</f>
        <v>0</v>
      </c>
      <c r="AX11" s="60">
        <f>AV11+AW11</f>
        <v>0</v>
      </c>
      <c r="AY11" s="67"/>
      <c r="AZ11" s="60"/>
      <c r="BA11" s="60">
        <f>IF(ISNUMBER(AZ11),(VLOOKUP(AZ11,$BO$6:$BP$50,2)),0)</f>
        <v>0</v>
      </c>
      <c r="BB11" s="60">
        <f>IF(AZ11&lt;&gt;"",5,0)</f>
        <v>0</v>
      </c>
      <c r="BC11" s="60">
        <f>BA11+BB11</f>
        <v>0</v>
      </c>
      <c r="BD11" s="67"/>
      <c r="BE11" s="60"/>
      <c r="BF11" s="60">
        <f>IF(ISNUMBER(BE11),(VLOOKUP(BE11,$BO$6:$BP$50,2)),0)</f>
        <v>0</v>
      </c>
      <c r="BG11" s="60">
        <f>IF(BE11&lt;&gt;"",5,0)</f>
        <v>0</v>
      </c>
      <c r="BH11" s="60">
        <f>BF11+BG11</f>
        <v>0</v>
      </c>
      <c r="BI11" s="67"/>
      <c r="BJ11" s="60"/>
      <c r="BK11" s="60">
        <f>IF(ISNUMBER(BJ11),(VLOOKUP(BJ11,$BO$6:$BP$50,2)),0)</f>
        <v>0</v>
      </c>
      <c r="BL11" s="60">
        <f>IF(BJ11&lt;&gt;"",5,0)</f>
        <v>0</v>
      </c>
      <c r="BM11" s="60">
        <f>BK11+BL11</f>
        <v>0</v>
      </c>
      <c r="BN11" s="67"/>
      <c r="BO11" s="60">
        <v>6</v>
      </c>
      <c r="BP11" s="60">
        <v>40</v>
      </c>
      <c r="BQ11" s="60">
        <f t="shared" si="7"/>
        <v>0</v>
      </c>
      <c r="BR11" s="60">
        <f t="shared" si="0"/>
        <v>0</v>
      </c>
      <c r="BS11" s="60">
        <f t="shared" si="1"/>
        <v>0</v>
      </c>
      <c r="BT11" s="60">
        <f t="shared" si="2"/>
        <v>0</v>
      </c>
      <c r="BU11" s="60">
        <f t="shared" si="3"/>
        <v>0</v>
      </c>
      <c r="BV11" s="60">
        <f t="shared" si="4"/>
        <v>0</v>
      </c>
      <c r="BW11" s="60">
        <f t="shared" si="5"/>
        <v>1</v>
      </c>
      <c r="BX11" s="60">
        <f t="shared" si="6"/>
        <v>0</v>
      </c>
    </row>
    <row r="12" spans="1:76" s="66" customFormat="1" ht="15" x14ac:dyDescent="0.25">
      <c r="A12" s="56">
        <f>IF(E12&lt;E11,BO12,A11)</f>
        <v>7</v>
      </c>
      <c r="B12" s="78" t="s">
        <v>965</v>
      </c>
      <c r="C12" s="78" t="s">
        <v>966</v>
      </c>
      <c r="D12" s="78" t="s">
        <v>22</v>
      </c>
      <c r="E12" s="56">
        <f>Q12</f>
        <v>148</v>
      </c>
      <c r="F12" s="56">
        <f>(IF(AC12=5,1,0)+IF(AH12=5,1,0)+IF(AM12=5,1,0)+IF(AR12=5,1,0)+IF(AW12=5,1,0)+IF(BA12=5,1,0)+IF(BG12=5,1,0)+IF(BL12=5,1,0))</f>
        <v>4</v>
      </c>
      <c r="G12" s="67"/>
      <c r="H12" s="74">
        <f>IF(AA12="","",AA12)</f>
        <v>4</v>
      </c>
      <c r="I12" s="74">
        <f>IF(AF12="","",AF12)</f>
        <v>8</v>
      </c>
      <c r="J12" s="74">
        <f>IF(AK12="","",AK12)</f>
        <v>17</v>
      </c>
      <c r="K12" s="74">
        <f>IF(AP12="","",AP12)</f>
        <v>8</v>
      </c>
      <c r="L12" s="74" t="str">
        <f>IF(AU12="","",AU12)</f>
        <v/>
      </c>
      <c r="M12" s="74" t="str">
        <f>IF(AZ12="","",AZ12)</f>
        <v/>
      </c>
      <c r="N12" s="74" t="str">
        <f>IF(BE12="","",BE12)</f>
        <v/>
      </c>
      <c r="O12" s="74" t="str">
        <f>IF(BJ12="","",BJ12)</f>
        <v/>
      </c>
      <c r="P12" s="67"/>
      <c r="Q12" s="56">
        <f>AD12+AI12+AN12+AS12+AX12+BC12+BH12</f>
        <v>148</v>
      </c>
      <c r="R12" s="74" t="str">
        <f>IF($F12&gt;=5,IF(AB12="","",AB12),"")</f>
        <v/>
      </c>
      <c r="S12" s="74" t="str">
        <f>IF($F12&gt;=5,IF(AG12="","",AG12),"")</f>
        <v/>
      </c>
      <c r="T12" s="74" t="str">
        <f>IF($F12&gt;=5,IF(AL12="","",AL12),"")</f>
        <v/>
      </c>
      <c r="U12" s="74" t="str">
        <f>IF($F12&gt;=5,IF(AQ12="","",AQ12),"")</f>
        <v/>
      </c>
      <c r="V12" s="74" t="str">
        <f>IF($F12&gt;=5,IF(AV12="","",AV12),"")</f>
        <v/>
      </c>
      <c r="W12" s="74" t="str">
        <f>IF($F12&gt;=5,IF(BA12="","",BA12),"")</f>
        <v/>
      </c>
      <c r="X12" s="74" t="str">
        <f>IF($F12&gt;=5,IF(BF12="","",BF12),"")</f>
        <v/>
      </c>
      <c r="Y12" s="60" t="str">
        <f>IF($F12&gt;=5,IF(BK12="","",BK12),"")</f>
        <v/>
      </c>
      <c r="Z12" s="67"/>
      <c r="AA12" s="88">
        <v>4</v>
      </c>
      <c r="AB12" s="60">
        <f>IF(ISNUMBER(AA12),(VLOOKUP(AA12,$BO$6:$BP$50,2)),0)</f>
        <v>50</v>
      </c>
      <c r="AC12" s="60">
        <f>IF(AA12&lt;&gt;"",5,0)</f>
        <v>5</v>
      </c>
      <c r="AD12" s="60">
        <f>AB12+AC12</f>
        <v>55</v>
      </c>
      <c r="AE12" s="67"/>
      <c r="AF12" s="60">
        <v>8</v>
      </c>
      <c r="AG12" s="60">
        <f>IF(ISNUMBER(AF12),(VLOOKUP(AF12,$BO$6:$BP$50,2)),0)</f>
        <v>32</v>
      </c>
      <c r="AH12" s="60">
        <f>IF(AF12&lt;&gt;"",5,0)</f>
        <v>5</v>
      </c>
      <c r="AI12" s="60">
        <f>AG12+AH12</f>
        <v>37</v>
      </c>
      <c r="AJ12" s="67"/>
      <c r="AK12" s="60">
        <v>17</v>
      </c>
      <c r="AL12" s="60">
        <f>IF(ISNUMBER(AK12),(VLOOKUP(AK12,$BO$6:$BP$50,2)),0)</f>
        <v>14</v>
      </c>
      <c r="AM12" s="60">
        <f>IF(AK12&lt;&gt;"",5,0)</f>
        <v>5</v>
      </c>
      <c r="AN12" s="60">
        <f>AL12+AM12</f>
        <v>19</v>
      </c>
      <c r="AO12" s="67"/>
      <c r="AP12" s="60">
        <v>8</v>
      </c>
      <c r="AQ12" s="60">
        <f>IF(ISNUMBER(AP12),(VLOOKUP(AP12,$BO$6:$BP$50,2)),0)</f>
        <v>32</v>
      </c>
      <c r="AR12" s="60">
        <f>IF(AP12&lt;&gt;"",5,0)</f>
        <v>5</v>
      </c>
      <c r="AS12" s="60">
        <f>AQ12+AR12</f>
        <v>37</v>
      </c>
      <c r="AT12" s="67"/>
      <c r="AU12" s="60"/>
      <c r="AV12" s="60">
        <f>IF(ISNUMBER(AU12),(VLOOKUP(AU12,$BO$6:$BP$50,2)),0)</f>
        <v>0</v>
      </c>
      <c r="AW12" s="60">
        <f>IF(AU12&lt;&gt;"",5,0)</f>
        <v>0</v>
      </c>
      <c r="AX12" s="60">
        <f>AV12+AW12</f>
        <v>0</v>
      </c>
      <c r="AY12" s="67"/>
      <c r="AZ12" s="60"/>
      <c r="BA12" s="60">
        <f>IF(ISNUMBER(AZ12),(VLOOKUP(AZ12,$BO$6:$BP$50,2)),0)</f>
        <v>0</v>
      </c>
      <c r="BB12" s="60">
        <f>IF(AZ12&lt;&gt;"",5,0)</f>
        <v>0</v>
      </c>
      <c r="BC12" s="60">
        <f>BA12+BB12</f>
        <v>0</v>
      </c>
      <c r="BD12" s="67"/>
      <c r="BE12" s="68"/>
      <c r="BF12" s="60">
        <f>IF(ISNUMBER(BE12),(VLOOKUP(BE12,$BO$6:$BP$50,2)),0)</f>
        <v>0</v>
      </c>
      <c r="BG12" s="60">
        <f>IF(BE12&lt;&gt;"",5,0)</f>
        <v>0</v>
      </c>
      <c r="BH12" s="60">
        <f>BF12+BG12</f>
        <v>0</v>
      </c>
      <c r="BI12" s="67"/>
      <c r="BJ12" s="60"/>
      <c r="BK12" s="60">
        <f>IF(ISNUMBER(BJ12),(VLOOKUP(BJ12,$BO$6:$BP$50,2)),0)</f>
        <v>0</v>
      </c>
      <c r="BL12" s="60">
        <f>IF(BJ12&lt;&gt;"",5,0)</f>
        <v>0</v>
      </c>
      <c r="BM12" s="60">
        <f>BK12+BL12</f>
        <v>0</v>
      </c>
      <c r="BN12" s="67"/>
      <c r="BO12" s="60">
        <v>7</v>
      </c>
      <c r="BP12" s="60">
        <v>36</v>
      </c>
      <c r="BQ12" s="60">
        <f t="shared" si="7"/>
        <v>0</v>
      </c>
      <c r="BR12" s="60">
        <f t="shared" si="0"/>
        <v>0</v>
      </c>
      <c r="BS12" s="60">
        <f t="shared" si="1"/>
        <v>0</v>
      </c>
      <c r="BT12" s="60">
        <f t="shared" si="2"/>
        <v>0</v>
      </c>
      <c r="BU12" s="60">
        <f t="shared" si="3"/>
        <v>1</v>
      </c>
      <c r="BV12" s="60">
        <f t="shared" si="4"/>
        <v>0</v>
      </c>
      <c r="BW12" s="60">
        <f t="shared" si="5"/>
        <v>0</v>
      </c>
      <c r="BX12" s="60">
        <f t="shared" si="6"/>
        <v>0</v>
      </c>
    </row>
    <row r="13" spans="1:76" s="66" customFormat="1" ht="15" x14ac:dyDescent="0.25">
      <c r="A13" s="56">
        <f>IF(E13&lt;E12,BO13,A12)</f>
        <v>8</v>
      </c>
      <c r="B13" s="78" t="s">
        <v>104</v>
      </c>
      <c r="C13" s="78" t="s">
        <v>969</v>
      </c>
      <c r="D13" s="78" t="s">
        <v>11</v>
      </c>
      <c r="E13" s="56">
        <f>Q13</f>
        <v>147</v>
      </c>
      <c r="F13" s="56">
        <f>(IF(AC13=5,1,0)+IF(AH13=5,1,0)+IF(AM13=5,1,0)+IF(AR13=5,1,0)+IF(AW13=5,1,0)+IF(BA13=5,1,0)+IF(BG13=5,1,0)+IF(BL13=5,1,0))</f>
        <v>3</v>
      </c>
      <c r="G13" s="67"/>
      <c r="H13" s="74">
        <f>IF(AA13="","",AA13)</f>
        <v>8</v>
      </c>
      <c r="I13" s="74" t="str">
        <f>IF(AF13="","",AF13)</f>
        <v/>
      </c>
      <c r="J13" s="74">
        <f>IF(AK13="","",AK13)</f>
        <v>3</v>
      </c>
      <c r="K13" s="74">
        <f>IF(AP13="","",AP13)</f>
        <v>6</v>
      </c>
      <c r="L13" s="74" t="str">
        <f>IF(AU13="","",AU13)</f>
        <v/>
      </c>
      <c r="M13" s="74" t="str">
        <f>IF(AZ13="","",AZ13)</f>
        <v/>
      </c>
      <c r="N13" s="74" t="str">
        <f>IF(BE13="","",BE13)</f>
        <v/>
      </c>
      <c r="O13" s="74" t="str">
        <f>IF(BJ13="","",BJ13)</f>
        <v/>
      </c>
      <c r="P13" s="67"/>
      <c r="Q13" s="56">
        <f>AD13+AI13+AN13+AS13+AX13+BC13+BH13</f>
        <v>147</v>
      </c>
      <c r="R13" s="74" t="str">
        <f>IF($F13&gt;=5,IF(AB13="","",AB13),"")</f>
        <v/>
      </c>
      <c r="S13" s="74" t="str">
        <f>IF($F13&gt;=5,IF(AG13="","",AG13),"")</f>
        <v/>
      </c>
      <c r="T13" s="74" t="str">
        <f>IF($F13&gt;=5,IF(AL13="","",AL13),"")</f>
        <v/>
      </c>
      <c r="U13" s="74" t="str">
        <f>IF($F13&gt;=5,IF(AQ13="","",AQ13),"")</f>
        <v/>
      </c>
      <c r="V13" s="74"/>
      <c r="W13" s="74" t="str">
        <f>IF($F13&gt;=5,IF(BA13="","",BA13),"")</f>
        <v/>
      </c>
      <c r="X13" s="74" t="str">
        <f>IF($F13&gt;=5,IF(BF13="","",BF13),"")</f>
        <v/>
      </c>
      <c r="Y13" s="60" t="str">
        <f>IF($F13&gt;=5,IF(BK13="","",BK13),"")</f>
        <v/>
      </c>
      <c r="Z13" s="67"/>
      <c r="AA13" s="60">
        <v>8</v>
      </c>
      <c r="AB13" s="60">
        <f>IF(ISNUMBER(AA13),(VLOOKUP(AA13,$BO$6:$BP$50,2)),0)</f>
        <v>32</v>
      </c>
      <c r="AC13" s="60">
        <f>IF(AA13&lt;&gt;"",5,0)</f>
        <v>5</v>
      </c>
      <c r="AD13" s="60">
        <f>AB13+AC13</f>
        <v>37</v>
      </c>
      <c r="AE13" s="67"/>
      <c r="AF13" s="60"/>
      <c r="AG13" s="60">
        <f>IF(ISNUMBER(AF13),(VLOOKUP(AF13,$BO$6:$BP$50,2)),0)</f>
        <v>0</v>
      </c>
      <c r="AH13" s="60">
        <f>IF(AF13&lt;&gt;"",5,0)</f>
        <v>0</v>
      </c>
      <c r="AI13" s="60">
        <f>AG13+AH13</f>
        <v>0</v>
      </c>
      <c r="AJ13" s="67"/>
      <c r="AK13" s="60">
        <v>3</v>
      </c>
      <c r="AL13" s="60">
        <f>IF(ISNUMBER(AK13),(VLOOKUP(AK13,$BO$6:$BP$50,2)),0)</f>
        <v>60</v>
      </c>
      <c r="AM13" s="60">
        <f>IF(AK13&lt;&gt;"",5,0)</f>
        <v>5</v>
      </c>
      <c r="AN13" s="60">
        <f>AL13+AM13</f>
        <v>65</v>
      </c>
      <c r="AO13" s="67"/>
      <c r="AP13" s="79">
        <v>6</v>
      </c>
      <c r="AQ13" s="60">
        <f>IF(ISNUMBER(AP13),(VLOOKUP(AP13,$BO$6:$BP$50,2)),0)</f>
        <v>40</v>
      </c>
      <c r="AR13" s="60">
        <f>IF(AP13&lt;&gt;"",5,0)</f>
        <v>5</v>
      </c>
      <c r="AS13" s="60">
        <f>AQ13+AR13</f>
        <v>45</v>
      </c>
      <c r="AT13" s="67"/>
      <c r="AU13" s="60"/>
      <c r="AV13" s="60">
        <f>IF(ISNUMBER(AU13),(VLOOKUP(AU13,$BO$6:$BP$50,2)),0)</f>
        <v>0</v>
      </c>
      <c r="AW13" s="60">
        <f>IF(AU13&lt;&gt;"",5,0)</f>
        <v>0</v>
      </c>
      <c r="AX13" s="60">
        <f>AV13+AW13</f>
        <v>0</v>
      </c>
      <c r="AY13" s="67"/>
      <c r="AZ13" s="60"/>
      <c r="BA13" s="60">
        <f>IF(ISNUMBER(AZ13),(VLOOKUP(AZ13,$BO$6:$BP$50,2)),0)</f>
        <v>0</v>
      </c>
      <c r="BB13" s="60">
        <f>IF(AZ13&lt;&gt;"",5,0)</f>
        <v>0</v>
      </c>
      <c r="BC13" s="60">
        <f>BA13+BB13</f>
        <v>0</v>
      </c>
      <c r="BD13" s="67"/>
      <c r="BE13" s="60"/>
      <c r="BF13" s="60">
        <f>IF(ISNUMBER(BE13),(VLOOKUP(BE13,$BO$6:$BP$50,2)),0)</f>
        <v>0</v>
      </c>
      <c r="BG13" s="60">
        <f>IF(BE13&lt;&gt;"",5,0)</f>
        <v>0</v>
      </c>
      <c r="BH13" s="60">
        <f>BF13+BG13</f>
        <v>0</v>
      </c>
      <c r="BI13" s="67"/>
      <c r="BJ13" s="60"/>
      <c r="BK13" s="60">
        <f>IF(ISNUMBER(BJ13),(VLOOKUP(BJ13,$BO$6:$BP$50,2)),0)</f>
        <v>0</v>
      </c>
      <c r="BL13" s="60">
        <f>IF(BJ13&lt;&gt;"",5,0)</f>
        <v>0</v>
      </c>
      <c r="BM13" s="60">
        <f>BK13+BL13</f>
        <v>0</v>
      </c>
      <c r="BN13" s="67"/>
      <c r="BO13" s="60">
        <v>8</v>
      </c>
      <c r="BP13" s="60">
        <v>32</v>
      </c>
      <c r="BQ13" s="60">
        <f t="shared" si="7"/>
        <v>0</v>
      </c>
      <c r="BR13" s="60">
        <f t="shared" si="0"/>
        <v>0</v>
      </c>
      <c r="BS13" s="60">
        <f t="shared" si="1"/>
        <v>0</v>
      </c>
      <c r="BT13" s="60">
        <f t="shared" si="2"/>
        <v>0</v>
      </c>
      <c r="BU13" s="60">
        <f t="shared" si="3"/>
        <v>0</v>
      </c>
      <c r="BV13" s="60">
        <f t="shared" si="4"/>
        <v>1</v>
      </c>
      <c r="BW13" s="60">
        <f t="shared" si="5"/>
        <v>0</v>
      </c>
      <c r="BX13" s="60">
        <f t="shared" si="6"/>
        <v>0</v>
      </c>
    </row>
    <row r="14" spans="1:76" s="66" customFormat="1" ht="15" x14ac:dyDescent="0.25">
      <c r="A14" s="56">
        <f>IF(E14&lt;E13,BO14,A13)</f>
        <v>9</v>
      </c>
      <c r="B14" s="78" t="s">
        <v>977</v>
      </c>
      <c r="C14" s="78" t="s">
        <v>978</v>
      </c>
      <c r="D14" s="78" t="s">
        <v>455</v>
      </c>
      <c r="E14" s="56">
        <f>Q14</f>
        <v>123</v>
      </c>
      <c r="F14" s="56">
        <f>(IF(AC14=5,1,0)+IF(AH14=5,1,0)+IF(AM14=5,1,0)+IF(AR14=5,1,0)+IF(AW14=5,1,0)+IF(BA14=5,1,0)+IF(BG14=5,1,0)+IF(BL14=5,1,0))</f>
        <v>3</v>
      </c>
      <c r="G14" s="67"/>
      <c r="H14" s="74">
        <f>IF(AA14="","",AA14)</f>
        <v>7</v>
      </c>
      <c r="I14" s="74">
        <f>IF(AF14="","",AF14)</f>
        <v>4</v>
      </c>
      <c r="J14" s="74">
        <f>IF(AK14="","",AK14)</f>
        <v>12</v>
      </c>
      <c r="K14" s="74" t="str">
        <f>IF(AP14="","",AP14)</f>
        <v/>
      </c>
      <c r="L14" s="74" t="str">
        <f>IF(AU14="","",AU14)</f>
        <v/>
      </c>
      <c r="M14" s="74" t="str">
        <f>IF(AZ14="","",AZ14)</f>
        <v/>
      </c>
      <c r="N14" s="74" t="str">
        <f>IF(BE14="","",BE14)</f>
        <v/>
      </c>
      <c r="O14" s="74" t="str">
        <f>IF(BJ14="","",BJ14)</f>
        <v/>
      </c>
      <c r="P14" s="67"/>
      <c r="Q14" s="56">
        <f>AD14+AI14+AN14+AS14+AX14+BC14+BH14</f>
        <v>123</v>
      </c>
      <c r="R14" s="74" t="str">
        <f>IF($F14&gt;=5,IF(AB14="","",AB14),"")</f>
        <v/>
      </c>
      <c r="S14" s="74" t="str">
        <f>IF($F14&gt;=5,IF(AG14="","",AG14),"")</f>
        <v/>
      </c>
      <c r="T14" s="74" t="str">
        <f>IF($F14&gt;=5,IF(AL14="","",AL14),"")</f>
        <v/>
      </c>
      <c r="U14" s="74" t="str">
        <f>IF($F14&gt;=5,IF(AQ14="","",AQ14),"")</f>
        <v/>
      </c>
      <c r="V14" s="74" t="str">
        <f>IF($F14&gt;=5,IF(AV14="","",AV14),"")</f>
        <v/>
      </c>
      <c r="W14" s="74" t="str">
        <f>IF($F14&gt;=5,IF(BA14="","",BA14),"")</f>
        <v/>
      </c>
      <c r="X14" s="74" t="str">
        <f>IF($F14&gt;=5,IF(BF14="","",BF14),"")</f>
        <v/>
      </c>
      <c r="Y14" s="60" t="str">
        <f>IF($F14&gt;=5,IF(BK14="","",BK14),"")</f>
        <v/>
      </c>
      <c r="Z14" s="67"/>
      <c r="AA14" s="97">
        <v>7</v>
      </c>
      <c r="AB14" s="60">
        <f>IF(ISNUMBER(AA14),(VLOOKUP(AA14,$BO$6:$BP$50,2)),0)</f>
        <v>36</v>
      </c>
      <c r="AC14" s="60">
        <f>IF(AA14&lt;&gt;"",5,0)</f>
        <v>5</v>
      </c>
      <c r="AD14" s="60">
        <f>AB14+AC14</f>
        <v>41</v>
      </c>
      <c r="AE14" s="67"/>
      <c r="AF14" s="97">
        <v>4</v>
      </c>
      <c r="AG14" s="60">
        <f>IF(ISNUMBER(AF14),(VLOOKUP(AF14,$BO$6:$BP$50,2)),0)</f>
        <v>50</v>
      </c>
      <c r="AH14" s="60">
        <f>IF(AF14&lt;&gt;"",5,0)</f>
        <v>5</v>
      </c>
      <c r="AI14" s="60">
        <f>AG14+AH14</f>
        <v>55</v>
      </c>
      <c r="AJ14" s="67"/>
      <c r="AK14" s="60">
        <v>12</v>
      </c>
      <c r="AL14" s="60">
        <f>IF(ISNUMBER(AK14),(VLOOKUP(AK14,$BO$6:$BP$50,2)),0)</f>
        <v>22</v>
      </c>
      <c r="AM14" s="60">
        <f>IF(AK14&lt;&gt;"",5,0)</f>
        <v>5</v>
      </c>
      <c r="AN14" s="60">
        <f>AL14+AM14</f>
        <v>27</v>
      </c>
      <c r="AO14" s="67"/>
      <c r="AP14" s="60"/>
      <c r="AQ14" s="60">
        <f>IF(ISNUMBER(AP14),(VLOOKUP(AP14,$BO$6:$BP$50,2)),0)</f>
        <v>0</v>
      </c>
      <c r="AR14" s="60">
        <f>IF(AP14&lt;&gt;"",5,0)</f>
        <v>0</v>
      </c>
      <c r="AS14" s="60">
        <f>AQ14+AR14</f>
        <v>0</v>
      </c>
      <c r="AT14" s="67"/>
      <c r="AU14" s="60"/>
      <c r="AV14" s="60">
        <f>IF(ISNUMBER(AU14),(VLOOKUP(AU14,$BO$6:$BP$50,2)),0)</f>
        <v>0</v>
      </c>
      <c r="AW14" s="60">
        <f>IF(AU14&lt;&gt;"",5,0)</f>
        <v>0</v>
      </c>
      <c r="AX14" s="60">
        <f>AV14+AW14</f>
        <v>0</v>
      </c>
      <c r="AY14" s="67"/>
      <c r="AZ14" s="60"/>
      <c r="BA14" s="60">
        <f>IF(ISNUMBER(AZ14),(VLOOKUP(AZ14,$BO$6:$BP$50,2)),0)</f>
        <v>0</v>
      </c>
      <c r="BB14" s="60">
        <f>IF(AZ14&lt;&gt;"",5,0)</f>
        <v>0</v>
      </c>
      <c r="BC14" s="60">
        <f>BA14+BB14</f>
        <v>0</v>
      </c>
      <c r="BD14" s="67"/>
      <c r="BE14" s="60"/>
      <c r="BF14" s="60">
        <f>IF(ISNUMBER(BE14),(VLOOKUP(BE14,$BO$6:$BP$50,2)),0)</f>
        <v>0</v>
      </c>
      <c r="BG14" s="60">
        <f>IF(BE14&lt;&gt;"",5,0)</f>
        <v>0</v>
      </c>
      <c r="BH14" s="60">
        <f>BF14+BG14</f>
        <v>0</v>
      </c>
      <c r="BI14" s="67"/>
      <c r="BJ14" s="60"/>
      <c r="BK14" s="60">
        <f>IF(ISNUMBER(BJ14),(VLOOKUP(BJ14,$BO$6:$BP$50,2)),0)</f>
        <v>0</v>
      </c>
      <c r="BL14" s="60">
        <f>IF(BJ14&lt;&gt;"",5,0)</f>
        <v>0</v>
      </c>
      <c r="BM14" s="60">
        <f>BK14+BL14</f>
        <v>0</v>
      </c>
      <c r="BN14" s="67"/>
      <c r="BO14" s="60">
        <v>9</v>
      </c>
      <c r="BP14" s="60">
        <v>29</v>
      </c>
      <c r="BQ14" s="60">
        <f t="shared" si="7"/>
        <v>0</v>
      </c>
      <c r="BR14" s="60">
        <f t="shared" si="0"/>
        <v>0</v>
      </c>
      <c r="BS14" s="60">
        <f t="shared" si="1"/>
        <v>0</v>
      </c>
      <c r="BT14" s="60">
        <f t="shared" si="2"/>
        <v>0</v>
      </c>
      <c r="BU14" s="60">
        <f t="shared" si="3"/>
        <v>0</v>
      </c>
      <c r="BV14" s="60">
        <f t="shared" si="4"/>
        <v>1</v>
      </c>
      <c r="BW14" s="60">
        <f t="shared" si="5"/>
        <v>0</v>
      </c>
      <c r="BX14" s="60">
        <f t="shared" si="6"/>
        <v>0</v>
      </c>
    </row>
    <row r="15" spans="1:76" s="66" customFormat="1" ht="15" x14ac:dyDescent="0.25">
      <c r="A15" s="56">
        <f>IF(E15&lt;E14,BO15,A14)</f>
        <v>10</v>
      </c>
      <c r="B15" s="78" t="s">
        <v>975</v>
      </c>
      <c r="C15" s="78" t="s">
        <v>976</v>
      </c>
      <c r="D15" s="80" t="s">
        <v>18</v>
      </c>
      <c r="E15" s="56">
        <f>Q15</f>
        <v>109</v>
      </c>
      <c r="F15" s="56">
        <f>(IF(AC15=5,1,0)+IF(AH15=5,1,0)+IF(AM15=5,1,0)+IF(AR15=5,1,0)+IF(AW15=5,1,0)+IF(BA15=5,1,0)+IF(BG15=5,1,0)+IF(BL15=5,1,0))</f>
        <v>4</v>
      </c>
      <c r="G15" s="67"/>
      <c r="H15" s="60">
        <f>IF(AA15="","",AA15)</f>
        <v>12</v>
      </c>
      <c r="I15" s="60">
        <f>IF(AF15="","",AF15)</f>
        <v>6</v>
      </c>
      <c r="J15" s="60">
        <f>IF(AK15="","",AK15)</f>
        <v>20</v>
      </c>
      <c r="K15" s="60">
        <f>IF(AP15="","",AP15)</f>
        <v>15</v>
      </c>
      <c r="L15" s="60" t="str">
        <f>IF(AU15="","",AU15)</f>
        <v/>
      </c>
      <c r="M15" s="74" t="str">
        <f>IF(AZ15="","",AZ15)</f>
        <v/>
      </c>
      <c r="N15" s="74" t="str">
        <f>IF(BE15="","",BE15)</f>
        <v/>
      </c>
      <c r="O15" s="74" t="str">
        <f>IF(BJ15="","",BJ15)</f>
        <v/>
      </c>
      <c r="P15" s="67"/>
      <c r="Q15" s="56">
        <f>AD15+AI15+AN15+AS15+AX15+BC15+BH15</f>
        <v>109</v>
      </c>
      <c r="R15" s="60" t="str">
        <f>IF($F15&gt;=5,IF(AB15="","",AB15),"")</f>
        <v/>
      </c>
      <c r="S15" s="60" t="str">
        <f>IF($F15&gt;=5,IF(AG15="","",AG15),"")</f>
        <v/>
      </c>
      <c r="T15" s="60" t="str">
        <f>IF($F15&gt;=5,IF(AL15="","",AL15),"")</f>
        <v/>
      </c>
      <c r="U15" s="60" t="str">
        <f>IF($F15&gt;=5,IF(AQ15="","",AQ15),"")</f>
        <v/>
      </c>
      <c r="V15" s="60" t="str">
        <f>IF($F15&gt;=5,IF(AV15="","",AV15),"")</f>
        <v/>
      </c>
      <c r="W15" s="60" t="str">
        <f>IF($F15&gt;=5,IF(BA15="","",BA15),"")</f>
        <v/>
      </c>
      <c r="X15" s="60" t="str">
        <f>IF($F15&gt;=5,IF(BF15="","",BF15),"")</f>
        <v/>
      </c>
      <c r="Y15" s="60" t="str">
        <f>IF($F15&gt;=5,IF(BK15="","",BK15),"")</f>
        <v/>
      </c>
      <c r="Z15" s="67"/>
      <c r="AA15" s="60">
        <v>12</v>
      </c>
      <c r="AB15" s="60">
        <f>IF(ISNUMBER(AA15),(VLOOKUP(AA15,$BO$6:$BP$50,2)),0)</f>
        <v>22</v>
      </c>
      <c r="AC15" s="60">
        <f>IF(AA15&lt;&gt;"",5,0)</f>
        <v>5</v>
      </c>
      <c r="AD15" s="60">
        <f>AB15+AC15</f>
        <v>27</v>
      </c>
      <c r="AE15" s="67"/>
      <c r="AF15" s="60">
        <v>6</v>
      </c>
      <c r="AG15" s="60">
        <f>IF(ISNUMBER(AF15),(VLOOKUP(AF15,$BO$6:$BP$50,2)),0)</f>
        <v>40</v>
      </c>
      <c r="AH15" s="60">
        <f>IF(AF15&lt;&gt;"",5,0)</f>
        <v>5</v>
      </c>
      <c r="AI15" s="60">
        <f>AG15+AH15</f>
        <v>45</v>
      </c>
      <c r="AJ15" s="67"/>
      <c r="AK15" s="60">
        <v>20</v>
      </c>
      <c r="AL15" s="60">
        <f>IF(ISNUMBER(AK15),(VLOOKUP(AK15,$BO$6:$BP$50,2)),0)</f>
        <v>11</v>
      </c>
      <c r="AM15" s="60">
        <f>IF(AK15&lt;&gt;"",5,0)</f>
        <v>5</v>
      </c>
      <c r="AN15" s="60">
        <f>AL15+AM15</f>
        <v>16</v>
      </c>
      <c r="AO15" s="67"/>
      <c r="AP15" s="60">
        <v>15</v>
      </c>
      <c r="AQ15" s="60">
        <f>IF(ISNUMBER(AP15),(VLOOKUP(AP15,$BO$6:$BP$50,2)),0)</f>
        <v>16</v>
      </c>
      <c r="AR15" s="60">
        <f>IF(AP15&lt;&gt;"",5,0)</f>
        <v>5</v>
      </c>
      <c r="AS15" s="60">
        <f>AQ15+AR15</f>
        <v>21</v>
      </c>
      <c r="AT15" s="67"/>
      <c r="AU15" s="60"/>
      <c r="AV15" s="60">
        <f>IF(ISNUMBER(AU15),(VLOOKUP(AU15,$BO$6:$BP$50,2)),0)</f>
        <v>0</v>
      </c>
      <c r="AW15" s="60">
        <f>IF(AU15&lt;&gt;"",5,0)</f>
        <v>0</v>
      </c>
      <c r="AX15" s="60">
        <f>AV15+AW15</f>
        <v>0</v>
      </c>
      <c r="AY15" s="67"/>
      <c r="AZ15" s="60"/>
      <c r="BA15" s="60">
        <f>IF(ISNUMBER(AZ15),(VLOOKUP(AZ15,$BO$6:$BP$50,2)),0)</f>
        <v>0</v>
      </c>
      <c r="BB15" s="60">
        <f>IF(AZ15&lt;&gt;"",5,0)</f>
        <v>0</v>
      </c>
      <c r="BC15" s="60">
        <f>BA15+BB15</f>
        <v>0</v>
      </c>
      <c r="BD15" s="67"/>
      <c r="BE15" s="60"/>
      <c r="BF15" s="60">
        <f>IF(ISNUMBER(BE15),(VLOOKUP(BE15,$BO$6:$BP$50,2)),0)</f>
        <v>0</v>
      </c>
      <c r="BG15" s="60">
        <f>IF(BE15&lt;&gt;"",5,0)</f>
        <v>0</v>
      </c>
      <c r="BH15" s="60">
        <f>BF15+BG15</f>
        <v>0</v>
      </c>
      <c r="BI15" s="67"/>
      <c r="BJ15" s="60"/>
      <c r="BK15" s="60">
        <f>IF(ISNUMBER(BJ15),(VLOOKUP(BJ15,$BO$6:$BP$50,2)),0)</f>
        <v>0</v>
      </c>
      <c r="BL15" s="60">
        <f>IF(BJ15&lt;&gt;"",5,0)</f>
        <v>0</v>
      </c>
      <c r="BM15" s="60">
        <f>BK15+BL15</f>
        <v>0</v>
      </c>
      <c r="BN15" s="67"/>
      <c r="BO15" s="60">
        <v>10</v>
      </c>
      <c r="BP15" s="60">
        <v>26</v>
      </c>
      <c r="BQ15" s="60">
        <f t="shared" si="7"/>
        <v>0</v>
      </c>
      <c r="BR15" s="60">
        <f t="shared" si="0"/>
        <v>0</v>
      </c>
      <c r="BS15" s="60">
        <f t="shared" si="1"/>
        <v>0</v>
      </c>
      <c r="BT15" s="60">
        <f t="shared" si="2"/>
        <v>0</v>
      </c>
      <c r="BU15" s="60">
        <f t="shared" si="3"/>
        <v>1</v>
      </c>
      <c r="BV15" s="60">
        <f t="shared" si="4"/>
        <v>0</v>
      </c>
      <c r="BW15" s="60">
        <f t="shared" si="5"/>
        <v>0</v>
      </c>
      <c r="BX15" s="60">
        <f t="shared" si="6"/>
        <v>0</v>
      </c>
    </row>
    <row r="16" spans="1:76" s="66" customFormat="1" ht="15" x14ac:dyDescent="0.25">
      <c r="A16" s="56">
        <f>IF(E16&lt;E15,BO16,A15)</f>
        <v>11</v>
      </c>
      <c r="B16" s="78" t="s">
        <v>967</v>
      </c>
      <c r="C16" s="78" t="s">
        <v>968</v>
      </c>
      <c r="D16" s="80" t="s">
        <v>18</v>
      </c>
      <c r="E16" s="56">
        <f>Q16</f>
        <v>79</v>
      </c>
      <c r="F16" s="56">
        <f>(IF(AC16=5,1,0)+IF(AH16=5,1,0)+IF(AM16=5,1,0)+IF(AR16=5,1,0)+IF(AW16=5,1,0)+IF(BA16=5,1,0)+IF(BG16=5,1,0)+IF(BL16=5,1,0))</f>
        <v>3</v>
      </c>
      <c r="G16" s="67"/>
      <c r="H16" s="74">
        <f>IF(AA16="","",AA16)</f>
        <v>9</v>
      </c>
      <c r="I16" s="74" t="str">
        <f>IF(AF16="","",AF16)</f>
        <v/>
      </c>
      <c r="J16" s="74">
        <f>IF(AK16="","",AK16)</f>
        <v>18</v>
      </c>
      <c r="K16" s="74">
        <f>IF(AP16="","",AP16)</f>
        <v>12</v>
      </c>
      <c r="L16" s="74" t="str">
        <f>IF(AU16="","",AU16)</f>
        <v/>
      </c>
      <c r="M16" s="74" t="str">
        <f>IF(AZ16="","",AZ16)</f>
        <v/>
      </c>
      <c r="N16" s="74" t="str">
        <f>IF(BE16="","",BE16)</f>
        <v/>
      </c>
      <c r="O16" s="74" t="str">
        <f>IF(BJ16="","",BJ16)</f>
        <v/>
      </c>
      <c r="P16" s="67"/>
      <c r="Q16" s="56">
        <f>AD16+AI16+AN16+AS16+AX16+BC16+BH16</f>
        <v>79</v>
      </c>
      <c r="R16" s="74" t="str">
        <f>IF($F16&gt;=5,IF(AB16="","",AB16),"")</f>
        <v/>
      </c>
      <c r="S16" s="74" t="str">
        <f>IF($F16&gt;=5,IF(AG16="","",AG16),"")</f>
        <v/>
      </c>
      <c r="T16" s="74" t="str">
        <f>IF($F16&gt;=5,IF(AL16="","",AL16),"")</f>
        <v/>
      </c>
      <c r="U16" s="74" t="str">
        <f>IF($F16&gt;=5,IF(AQ16="","",AQ16),"")</f>
        <v/>
      </c>
      <c r="V16" s="74" t="str">
        <f>IF($F16&gt;=5,IF(AV16="","",AV16),"")</f>
        <v/>
      </c>
      <c r="W16" s="74" t="str">
        <f>IF($F16&gt;=5,IF(BA16="","",BA16),"")</f>
        <v/>
      </c>
      <c r="X16" s="74" t="str">
        <f>IF($F16&gt;=5,IF(BF16="","",BF16),"")</f>
        <v/>
      </c>
      <c r="Y16" s="60" t="str">
        <f>IF($F16&gt;=5,IF(BK16="","",BK16),"")</f>
        <v/>
      </c>
      <c r="Z16" s="67"/>
      <c r="AA16" s="60">
        <v>9</v>
      </c>
      <c r="AB16" s="60">
        <f>IF(ISNUMBER(AA16),(VLOOKUP(AA16,$BO$6:$BP$50,2)),0)</f>
        <v>29</v>
      </c>
      <c r="AC16" s="60">
        <f>IF(AA16&lt;&gt;"",5,0)</f>
        <v>5</v>
      </c>
      <c r="AD16" s="60">
        <f>AB16+AC16</f>
        <v>34</v>
      </c>
      <c r="AE16" s="67"/>
      <c r="AF16" s="88"/>
      <c r="AG16" s="60">
        <f>IF(ISNUMBER(AF16),(VLOOKUP(AF16,$BO$6:$BP$50,2)),0)</f>
        <v>0</v>
      </c>
      <c r="AH16" s="60">
        <f>IF(AF16&lt;&gt;"",5,0)</f>
        <v>0</v>
      </c>
      <c r="AI16" s="60">
        <f>AG16+AH16</f>
        <v>0</v>
      </c>
      <c r="AJ16" s="67"/>
      <c r="AK16" s="60">
        <v>18</v>
      </c>
      <c r="AL16" s="60">
        <f>IF(ISNUMBER(AK16),(VLOOKUP(AK16,$BO$6:$BP$50,2)),0)</f>
        <v>13</v>
      </c>
      <c r="AM16" s="60">
        <f>IF(AK16&lt;&gt;"",5,0)</f>
        <v>5</v>
      </c>
      <c r="AN16" s="60">
        <f>AL16+AM16</f>
        <v>18</v>
      </c>
      <c r="AO16" s="67"/>
      <c r="AP16" s="60">
        <v>12</v>
      </c>
      <c r="AQ16" s="60">
        <f>IF(ISNUMBER(AP16),(VLOOKUP(AP16,$BO$6:$BP$50,2)),0)</f>
        <v>22</v>
      </c>
      <c r="AR16" s="60">
        <f>IF(AP16&lt;&gt;"",5,0)</f>
        <v>5</v>
      </c>
      <c r="AS16" s="60">
        <f>AQ16+AR16</f>
        <v>27</v>
      </c>
      <c r="AT16" s="67"/>
      <c r="AU16" s="60"/>
      <c r="AV16" s="60">
        <f>IF(ISNUMBER(AU16),(VLOOKUP(AU16,$BO$6:$BP$50,2)),0)</f>
        <v>0</v>
      </c>
      <c r="AW16" s="60">
        <f>IF(AU16&lt;&gt;"",5,0)</f>
        <v>0</v>
      </c>
      <c r="AX16" s="60">
        <f>AV16+AW16</f>
        <v>0</v>
      </c>
      <c r="AY16" s="67"/>
      <c r="AZ16" s="60"/>
      <c r="BA16" s="60">
        <f>IF(ISNUMBER(AZ16),(VLOOKUP(AZ16,$BO$6:$BP$50,2)),0)</f>
        <v>0</v>
      </c>
      <c r="BB16" s="60">
        <f>IF(AZ16&lt;&gt;"",5,0)</f>
        <v>0</v>
      </c>
      <c r="BC16" s="60">
        <f>BA16+BB16</f>
        <v>0</v>
      </c>
      <c r="BD16" s="67"/>
      <c r="BE16" s="60"/>
      <c r="BF16" s="60">
        <f>IF(ISNUMBER(BE16),(VLOOKUP(BE16,$BO$6:$BP$50,2)),0)</f>
        <v>0</v>
      </c>
      <c r="BG16" s="60">
        <f>IF(BE16&lt;&gt;"",5,0)</f>
        <v>0</v>
      </c>
      <c r="BH16" s="60">
        <f>BF16+BG16</f>
        <v>0</v>
      </c>
      <c r="BI16" s="67"/>
      <c r="BJ16" s="60"/>
      <c r="BK16" s="60">
        <f>IF(ISNUMBER(BJ16),(VLOOKUP(BJ16,$BO$6:$BP$50,2)),0)</f>
        <v>0</v>
      </c>
      <c r="BL16" s="60">
        <f>IF(BJ16&lt;&gt;"",5,0)</f>
        <v>0</v>
      </c>
      <c r="BM16" s="60">
        <f>BK16+BL16</f>
        <v>0</v>
      </c>
      <c r="BN16" s="67"/>
      <c r="BO16" s="60">
        <v>11</v>
      </c>
      <c r="BP16" s="60">
        <v>24</v>
      </c>
      <c r="BQ16" s="60">
        <f t="shared" si="7"/>
        <v>0</v>
      </c>
      <c r="BR16" s="60">
        <f t="shared" si="0"/>
        <v>0</v>
      </c>
      <c r="BS16" s="60">
        <f t="shared" si="1"/>
        <v>0</v>
      </c>
      <c r="BT16" s="60">
        <f t="shared" si="2"/>
        <v>0</v>
      </c>
      <c r="BU16" s="60">
        <f t="shared" si="3"/>
        <v>0</v>
      </c>
      <c r="BV16" s="60">
        <f t="shared" si="4"/>
        <v>1</v>
      </c>
      <c r="BW16" s="60">
        <f t="shared" si="5"/>
        <v>0</v>
      </c>
      <c r="BX16" s="60">
        <f t="shared" si="6"/>
        <v>0</v>
      </c>
    </row>
    <row r="17" spans="1:76" s="66" customFormat="1" ht="15" x14ac:dyDescent="0.25">
      <c r="A17" s="56">
        <f>IF(E17&lt;E16,BO17,A16)</f>
        <v>12</v>
      </c>
      <c r="B17" s="78" t="s">
        <v>957</v>
      </c>
      <c r="C17" s="78" t="s">
        <v>958</v>
      </c>
      <c r="D17" s="78" t="s">
        <v>249</v>
      </c>
      <c r="E17" s="56">
        <f>Q17</f>
        <v>76</v>
      </c>
      <c r="F17" s="56">
        <f>(IF(AC17=5,1,0)+IF(AH17=5,1,0)+IF(AM17=5,1,0)+IF(AR17=5,1,0)+IF(AW17=5,1,0)+IF(BA17=5,1,0)+IF(BG17=5,1,0)+IF(BL17=5,1,0))</f>
        <v>4</v>
      </c>
      <c r="G17" s="67"/>
      <c r="H17" s="74">
        <f>IF(AA17="","",AA17)</f>
        <v>10</v>
      </c>
      <c r="I17" s="74" t="str">
        <f>IF(AF17="","",AF17)</f>
        <v>dsq</v>
      </c>
      <c r="J17" s="74">
        <f>IF(AK17="","",AK17)</f>
        <v>19</v>
      </c>
      <c r="K17" s="74">
        <f>IF(AP17="","",AP17)</f>
        <v>14</v>
      </c>
      <c r="L17" s="74" t="str">
        <f>IF(AU17="","",AU17)</f>
        <v/>
      </c>
      <c r="M17" s="74" t="str">
        <f>IF(AZ17="","",AZ17)</f>
        <v/>
      </c>
      <c r="N17" s="74" t="str">
        <f>IF(BE17="","",BE17)</f>
        <v/>
      </c>
      <c r="O17" s="74" t="str">
        <f>IF(BJ17="","",BJ17)</f>
        <v/>
      </c>
      <c r="P17" s="67"/>
      <c r="Q17" s="56">
        <f>AD17+AI17+AN17+AS17+AX17+BC17+BH17</f>
        <v>76</v>
      </c>
      <c r="R17" s="74" t="str">
        <f t="shared" ref="R17:R39" si="8">IF($F17&gt;=5,IF(AB17="","",AB17),"")</f>
        <v/>
      </c>
      <c r="S17" s="74" t="str">
        <f t="shared" ref="S17:S39" si="9">IF($F17&gt;=5,IF(AG17="","",AG17),"")</f>
        <v/>
      </c>
      <c r="T17" s="74" t="str">
        <f t="shared" ref="T17:T39" si="10">IF($F17&gt;=5,IF(AL17="","",AL17),"")</f>
        <v/>
      </c>
      <c r="U17" s="74" t="str">
        <f t="shared" ref="U17:U39" si="11">IF($F17&gt;=5,IF(AQ17="","",AQ17),"")</f>
        <v/>
      </c>
      <c r="V17" s="74" t="str">
        <f t="shared" ref="V17:V39" si="12">IF($F17&gt;=5,IF(AV17="","",AV17),"")</f>
        <v/>
      </c>
      <c r="W17" s="74" t="str">
        <f t="shared" ref="W17:W39" si="13">IF($F17&gt;=5,IF(BA17="","",BA17),"")</f>
        <v/>
      </c>
      <c r="X17" s="74" t="str">
        <f t="shared" ref="X17:X39" si="14">IF($F17&gt;=5,IF(BF17="","",BF17),"")</f>
        <v/>
      </c>
      <c r="Y17" s="60" t="str">
        <f t="shared" ref="Y17:Y39" si="15">IF($F17&gt;=5,IF(BK17="","",BK17),"")</f>
        <v/>
      </c>
      <c r="Z17" s="67"/>
      <c r="AA17" s="60">
        <v>10</v>
      </c>
      <c r="AB17" s="60">
        <f>IF(ISNUMBER(AA17),(VLOOKUP(AA17,$BO$6:$BP$50,2)),0)</f>
        <v>26</v>
      </c>
      <c r="AC17" s="60">
        <f>IF(AA17&lt;&gt;"",5,0)</f>
        <v>5</v>
      </c>
      <c r="AD17" s="60">
        <f>AB17+AC17</f>
        <v>31</v>
      </c>
      <c r="AE17" s="67"/>
      <c r="AF17" s="97" t="s">
        <v>913</v>
      </c>
      <c r="AG17" s="60">
        <f>IF(ISNUMBER(AF17),(VLOOKUP(AF17,$BO$6:$BP$50,2)),0)</f>
        <v>0</v>
      </c>
      <c r="AH17" s="60">
        <f>IF(AF17&lt;&gt;"",5,0)</f>
        <v>5</v>
      </c>
      <c r="AI17" s="60">
        <f>AG17+AH17</f>
        <v>5</v>
      </c>
      <c r="AJ17" s="67"/>
      <c r="AK17" s="79">
        <v>19</v>
      </c>
      <c r="AL17" s="60">
        <f>IF(ISNUMBER(AK17),(VLOOKUP(AK17,$BO$6:$BP$50,2)),0)</f>
        <v>12</v>
      </c>
      <c r="AM17" s="60">
        <f>IF(AK17&lt;&gt;"",5,0)</f>
        <v>5</v>
      </c>
      <c r="AN17" s="60">
        <f>AL17+AM17</f>
        <v>17</v>
      </c>
      <c r="AO17" s="67"/>
      <c r="AP17" s="60">
        <v>14</v>
      </c>
      <c r="AQ17" s="60">
        <f>IF(ISNUMBER(AP17),(VLOOKUP(AP17,$BO$6:$BP$50,2)),0)</f>
        <v>18</v>
      </c>
      <c r="AR17" s="60">
        <f>IF(AP17&lt;&gt;"",5,0)</f>
        <v>5</v>
      </c>
      <c r="AS17" s="60">
        <f>AQ17+AR17</f>
        <v>23</v>
      </c>
      <c r="AT17" s="67"/>
      <c r="AU17" s="60"/>
      <c r="AV17" s="60">
        <f>IF(ISNUMBER(AU17),(VLOOKUP(AU17,$BO$6:$BP$50,2)),0)</f>
        <v>0</v>
      </c>
      <c r="AW17" s="60">
        <f>IF(AU17&lt;&gt;"",5,0)</f>
        <v>0</v>
      </c>
      <c r="AX17" s="60">
        <f>AV17+AW17</f>
        <v>0</v>
      </c>
      <c r="AY17" s="67"/>
      <c r="AZ17" s="60"/>
      <c r="BA17" s="60">
        <f>IF(ISNUMBER(AZ17),(VLOOKUP(AZ17,$BO$6:$BP$50,2)),0)</f>
        <v>0</v>
      </c>
      <c r="BB17" s="60">
        <f>IF(AZ17&lt;&gt;"",5,0)</f>
        <v>0</v>
      </c>
      <c r="BC17" s="60">
        <f>BA17+BB17</f>
        <v>0</v>
      </c>
      <c r="BD17" s="67"/>
      <c r="BE17" s="60"/>
      <c r="BF17" s="60">
        <f>IF(ISNUMBER(BE17),(VLOOKUP(BE17,$BO$6:$BP$50,2)),0)</f>
        <v>0</v>
      </c>
      <c r="BG17" s="60">
        <f>IF(BE17&lt;&gt;"",5,0)</f>
        <v>0</v>
      </c>
      <c r="BH17" s="60">
        <f>BF17+BG17</f>
        <v>0</v>
      </c>
      <c r="BI17" s="67"/>
      <c r="BJ17" s="60"/>
      <c r="BK17" s="60">
        <f>IF(ISNUMBER(BJ17),(VLOOKUP(BJ17,$BO$6:$BP$50,2)),0)</f>
        <v>0</v>
      </c>
      <c r="BL17" s="60">
        <f>IF(BJ17&lt;&gt;"",5,0)</f>
        <v>0</v>
      </c>
      <c r="BM17" s="60">
        <f>BK17+BL17</f>
        <v>0</v>
      </c>
      <c r="BN17" s="67"/>
      <c r="BO17" s="60">
        <v>12</v>
      </c>
      <c r="BP17" s="60">
        <v>22</v>
      </c>
      <c r="BQ17" s="60">
        <f t="shared" si="7"/>
        <v>0</v>
      </c>
      <c r="BR17" s="60">
        <f t="shared" si="0"/>
        <v>0</v>
      </c>
      <c r="BS17" s="60">
        <f t="shared" si="1"/>
        <v>0</v>
      </c>
      <c r="BT17" s="60">
        <f t="shared" si="2"/>
        <v>0</v>
      </c>
      <c r="BU17" s="60">
        <f t="shared" si="3"/>
        <v>1</v>
      </c>
      <c r="BV17" s="60">
        <f t="shared" si="4"/>
        <v>0</v>
      </c>
      <c r="BW17" s="60">
        <f t="shared" si="5"/>
        <v>0</v>
      </c>
      <c r="BX17" s="60">
        <f t="shared" si="6"/>
        <v>0</v>
      </c>
    </row>
    <row r="18" spans="1:76" s="66" customFormat="1" ht="15" x14ac:dyDescent="0.25">
      <c r="A18" s="56">
        <f>IF(E18&lt;E17,BO18,A17)</f>
        <v>13</v>
      </c>
      <c r="B18" s="98" t="s">
        <v>1064</v>
      </c>
      <c r="C18" s="98" t="s">
        <v>230</v>
      </c>
      <c r="D18" s="78" t="s">
        <v>11</v>
      </c>
      <c r="E18" s="56">
        <f>Q18</f>
        <v>75</v>
      </c>
      <c r="F18" s="56">
        <f>(IF(AC18=5,1,0)+IF(AH18=5,1,0)+IF(AM18=5,1,0)+IF(AR18=5,1,0)+IF(AW18=5,1,0)+IF(BA18=5,1,0)+IF(BG18=5,1,0)+IF(BL18=5,1,0))</f>
        <v>2</v>
      </c>
      <c r="G18" s="67"/>
      <c r="H18" s="60" t="str">
        <f>IF(AA18="","",AA18)</f>
        <v/>
      </c>
      <c r="I18" s="60" t="str">
        <f>IF(AF18="","",AF18)</f>
        <v/>
      </c>
      <c r="J18" s="60">
        <f>IF(AK18="","",AK18)</f>
        <v>9</v>
      </c>
      <c r="K18" s="60">
        <f>IF(AP18="","",AP18)</f>
        <v>7</v>
      </c>
      <c r="L18" s="60" t="str">
        <f>IF(AU18="","",AU18)</f>
        <v/>
      </c>
      <c r="M18" s="60" t="str">
        <f>IF(AU18="","",AU18)</f>
        <v/>
      </c>
      <c r="N18" s="60" t="str">
        <f>IF(AZ18="","",AZ18)</f>
        <v/>
      </c>
      <c r="O18" s="60" t="str">
        <f>IF(BE18="","",BE18)</f>
        <v/>
      </c>
      <c r="P18" s="67"/>
      <c r="Q18" s="56">
        <f>AD18+AI18+AN18+AS18+AX18+BC18+BH18</f>
        <v>75</v>
      </c>
      <c r="R18" s="74" t="str">
        <f t="shared" si="8"/>
        <v/>
      </c>
      <c r="S18" s="74" t="str">
        <f t="shared" si="9"/>
        <v/>
      </c>
      <c r="T18" s="74" t="str">
        <f t="shared" si="10"/>
        <v/>
      </c>
      <c r="U18" s="74" t="str">
        <f t="shared" si="11"/>
        <v/>
      </c>
      <c r="V18" s="74" t="str">
        <f t="shared" si="12"/>
        <v/>
      </c>
      <c r="W18" s="74" t="str">
        <f t="shared" si="13"/>
        <v/>
      </c>
      <c r="X18" s="74" t="str">
        <f t="shared" si="14"/>
        <v/>
      </c>
      <c r="Y18" s="60" t="str">
        <f t="shared" si="15"/>
        <v/>
      </c>
      <c r="Z18" s="67"/>
      <c r="AA18" s="60"/>
      <c r="AB18" s="60">
        <f>IF(ISNUMBER(AA18),(VLOOKUP(AA18,$BO$6:$BP$50,2)),0)</f>
        <v>0</v>
      </c>
      <c r="AC18" s="60">
        <f>IF(AA18&lt;&gt;"",5,0)</f>
        <v>0</v>
      </c>
      <c r="AD18" s="60">
        <f>AB18+AC18</f>
        <v>0</v>
      </c>
      <c r="AE18" s="67"/>
      <c r="AF18" s="97"/>
      <c r="AG18" s="60">
        <f>IF(ISNUMBER(AF18),(VLOOKUP(AF18,$BO$6:$BP$50,2)),0)</f>
        <v>0</v>
      </c>
      <c r="AH18" s="60">
        <f>IF(AF18&lt;&gt;"",5,0)</f>
        <v>0</v>
      </c>
      <c r="AI18" s="60">
        <f>AG18+AH18</f>
        <v>0</v>
      </c>
      <c r="AJ18" s="67"/>
      <c r="AK18" s="60">
        <v>9</v>
      </c>
      <c r="AL18" s="60">
        <f>IF(ISNUMBER(AK18),(VLOOKUP(AK18,$BO$6:$BP$50,2)),0)</f>
        <v>29</v>
      </c>
      <c r="AM18" s="60">
        <f>IF(AK18&lt;&gt;"",5,0)</f>
        <v>5</v>
      </c>
      <c r="AN18" s="60">
        <f>AL18+AM18</f>
        <v>34</v>
      </c>
      <c r="AO18" s="67"/>
      <c r="AP18" s="60">
        <v>7</v>
      </c>
      <c r="AQ18" s="60">
        <f>IF(ISNUMBER(AP18),(VLOOKUP(AP18,$BO$6:$BP$50,2)),0)</f>
        <v>36</v>
      </c>
      <c r="AR18" s="60">
        <f>IF(AP18&lt;&gt;"",5,0)</f>
        <v>5</v>
      </c>
      <c r="AS18" s="60">
        <f>AQ18+AR18</f>
        <v>41</v>
      </c>
      <c r="AT18" s="67"/>
      <c r="AU18" s="60"/>
      <c r="AV18" s="60">
        <f>IF(ISNUMBER(AU18),(VLOOKUP(AU18,$BO$6:$BP$50,2)),0)</f>
        <v>0</v>
      </c>
      <c r="AW18" s="60">
        <f>IF(AU18&lt;&gt;"",5,0)</f>
        <v>0</v>
      </c>
      <c r="AX18" s="60">
        <f>AV18+AW18</f>
        <v>0</v>
      </c>
      <c r="AY18" s="67"/>
      <c r="AZ18" s="60"/>
      <c r="BA18" s="60">
        <f>IF(ISNUMBER(AZ18),(VLOOKUP(AZ18,$BO$6:$BP$50,2)),0)</f>
        <v>0</v>
      </c>
      <c r="BB18" s="60">
        <f>IF(AZ18&lt;&gt;"",5,0)</f>
        <v>0</v>
      </c>
      <c r="BC18" s="60">
        <f>BA18+BB18</f>
        <v>0</v>
      </c>
      <c r="BD18" s="67"/>
      <c r="BE18" s="60"/>
      <c r="BF18" s="60">
        <f>IF(ISNUMBER(BE18),(VLOOKUP(BE18,$BO$6:$BP$50,2)),0)</f>
        <v>0</v>
      </c>
      <c r="BG18" s="60">
        <f>IF(BE18&lt;&gt;"",5,0)</f>
        <v>0</v>
      </c>
      <c r="BH18" s="60">
        <f>BF18+BG18</f>
        <v>0</v>
      </c>
      <c r="BI18" s="67"/>
      <c r="BJ18" s="60"/>
      <c r="BK18" s="60">
        <f>IF(ISNUMBER(BJ18),(VLOOKUP(BJ18,$BO$6:$BP$50,2)),0)</f>
        <v>0</v>
      </c>
      <c r="BL18" s="60">
        <f>IF(BJ18&lt;&gt;"",5,0)</f>
        <v>0</v>
      </c>
      <c r="BM18" s="60">
        <f>BK18+BL18</f>
        <v>0</v>
      </c>
      <c r="BN18" s="67"/>
      <c r="BO18" s="60">
        <v>13</v>
      </c>
      <c r="BP18" s="60">
        <v>20</v>
      </c>
      <c r="BQ18" s="60">
        <f t="shared" si="7"/>
        <v>0</v>
      </c>
      <c r="BR18" s="60">
        <f>IF($F17=7,1,0)</f>
        <v>0</v>
      </c>
      <c r="BS18" s="60">
        <f>IF($F17=6,1,0)</f>
        <v>0</v>
      </c>
      <c r="BT18" s="60">
        <f>IF($F17=5,1,0)</f>
        <v>0</v>
      </c>
      <c r="BU18" s="60">
        <f>IF($F17=4,1,0)</f>
        <v>1</v>
      </c>
      <c r="BV18" s="60">
        <f>IF($F17=3,1,0)</f>
        <v>0</v>
      </c>
      <c r="BW18" s="60">
        <f>IF($F17=2,1,0)</f>
        <v>0</v>
      </c>
      <c r="BX18" s="60">
        <f>IF($F17=1,1,0)</f>
        <v>0</v>
      </c>
    </row>
    <row r="19" spans="1:76" s="66" customFormat="1" ht="15" x14ac:dyDescent="0.25">
      <c r="A19" s="56">
        <f>IF(E19&lt;E18,BO19,A18)</f>
        <v>14</v>
      </c>
      <c r="B19" s="78" t="s">
        <v>970</v>
      </c>
      <c r="C19" s="78" t="s">
        <v>971</v>
      </c>
      <c r="D19" s="78" t="s">
        <v>120</v>
      </c>
      <c r="E19" s="56">
        <f>Q19</f>
        <v>69</v>
      </c>
      <c r="F19" s="56">
        <f>(IF(AC19=5,1,0)+IF(AH19=5,1,0)+IF(AM19=5,1,0)+IF(AR19=5,1,0)+IF(AW19=5,1,0)+IF(BA19=5,1,0)+IF(BG19=5,1,0)+IF(BL19=5,1,0))</f>
        <v>3</v>
      </c>
      <c r="G19" s="67"/>
      <c r="H19" s="74">
        <f>IF(AA19="","",AA19)</f>
        <v>15</v>
      </c>
      <c r="I19" s="60" t="str">
        <f>IF(AF19="","",AF19)</f>
        <v/>
      </c>
      <c r="J19" s="60">
        <f>IF(AK19="","",AK19)</f>
        <v>14</v>
      </c>
      <c r="K19" s="60">
        <f>IF(AP19="","",AP19)</f>
        <v>13</v>
      </c>
      <c r="L19" s="60" t="str">
        <f>IF(AU19="","",AU19)</f>
        <v/>
      </c>
      <c r="M19" s="60" t="str">
        <f t="shared" ref="M19:M39" si="16">IF(AU19="","",AU19)</f>
        <v/>
      </c>
      <c r="N19" s="60" t="str">
        <f t="shared" ref="N19:N39" si="17">IF(AZ19="","",AZ19)</f>
        <v/>
      </c>
      <c r="O19" s="60" t="str">
        <f t="shared" ref="O19:O39" si="18">IF(BE19="","",BE19)</f>
        <v/>
      </c>
      <c r="P19" s="67"/>
      <c r="Q19" s="56">
        <f>AD19+AI19+AN19+AS19+AX19+BC19+BH19</f>
        <v>69</v>
      </c>
      <c r="R19" s="74" t="str">
        <f t="shared" si="8"/>
        <v/>
      </c>
      <c r="S19" s="74" t="str">
        <f t="shared" si="9"/>
        <v/>
      </c>
      <c r="T19" s="74" t="str">
        <f t="shared" si="10"/>
        <v/>
      </c>
      <c r="U19" s="74" t="str">
        <f t="shared" si="11"/>
        <v/>
      </c>
      <c r="V19" s="74" t="str">
        <f t="shared" si="12"/>
        <v/>
      </c>
      <c r="W19" s="74" t="str">
        <f t="shared" si="13"/>
        <v/>
      </c>
      <c r="X19" s="74" t="str">
        <f t="shared" si="14"/>
        <v/>
      </c>
      <c r="Y19" s="60" t="str">
        <f t="shared" si="15"/>
        <v/>
      </c>
      <c r="Z19" s="67"/>
      <c r="AA19" s="60">
        <v>15</v>
      </c>
      <c r="AB19" s="60">
        <f>IF(ISNUMBER(AA19),(VLOOKUP(AA19,$BO$6:$BP$50,2)),0)</f>
        <v>16</v>
      </c>
      <c r="AC19" s="60">
        <f>IF(AA19&lt;&gt;"",5,0)</f>
        <v>5</v>
      </c>
      <c r="AD19" s="60">
        <f>AB19+AC19</f>
        <v>21</v>
      </c>
      <c r="AE19" s="67"/>
      <c r="AF19" s="97"/>
      <c r="AG19" s="60">
        <f>IF(ISNUMBER(AF19),(VLOOKUP(AF19,$BO$6:$BP$50,2)),0)</f>
        <v>0</v>
      </c>
      <c r="AH19" s="60">
        <f>IF(AF19&lt;&gt;"",5,0)</f>
        <v>0</v>
      </c>
      <c r="AI19" s="60">
        <f>AG19+AH19</f>
        <v>0</v>
      </c>
      <c r="AJ19" s="67"/>
      <c r="AK19" s="60">
        <v>14</v>
      </c>
      <c r="AL19" s="60">
        <f>IF(ISNUMBER(AK19),(VLOOKUP(AK19,$BO$6:$BP$50,2)),0)</f>
        <v>18</v>
      </c>
      <c r="AM19" s="60">
        <f>IF(AK19&lt;&gt;"",5,0)</f>
        <v>5</v>
      </c>
      <c r="AN19" s="60">
        <f>AL19+AM19</f>
        <v>23</v>
      </c>
      <c r="AO19" s="67"/>
      <c r="AP19" s="68">
        <v>13</v>
      </c>
      <c r="AQ19" s="60">
        <f>IF(ISNUMBER(AP19),(VLOOKUP(AP19,$BO$6:$BP$50,2)),0)</f>
        <v>20</v>
      </c>
      <c r="AR19" s="60">
        <f>IF(AP19&lt;&gt;"",5,0)</f>
        <v>5</v>
      </c>
      <c r="AS19" s="60">
        <f>AQ19+AR19</f>
        <v>25</v>
      </c>
      <c r="AT19" s="67"/>
      <c r="AU19" s="60"/>
      <c r="AV19" s="60">
        <f>IF(ISNUMBER(AU19),(VLOOKUP(AU19,$BO$6:$BP$50,2)),0)</f>
        <v>0</v>
      </c>
      <c r="AW19" s="60">
        <f>IF(AU19&lt;&gt;"",5,0)</f>
        <v>0</v>
      </c>
      <c r="AX19" s="60">
        <f>AV19+AW19</f>
        <v>0</v>
      </c>
      <c r="AY19" s="67"/>
      <c r="AZ19" s="60"/>
      <c r="BA19" s="60">
        <f>IF(ISNUMBER(AZ19),(VLOOKUP(AZ19,$BO$6:$BP$50,2)),0)</f>
        <v>0</v>
      </c>
      <c r="BB19" s="60">
        <f>IF(AZ19&lt;&gt;"",5,0)</f>
        <v>0</v>
      </c>
      <c r="BC19" s="60">
        <f>BA19+BB19</f>
        <v>0</v>
      </c>
      <c r="BD19" s="67"/>
      <c r="BE19" s="60"/>
      <c r="BF19" s="60">
        <f>IF(ISNUMBER(BE19),(VLOOKUP(BE19,$BO$6:$BP$50,2)),0)</f>
        <v>0</v>
      </c>
      <c r="BG19" s="60">
        <f>IF(BE19&lt;&gt;"",5,0)</f>
        <v>0</v>
      </c>
      <c r="BH19" s="60">
        <f>BF19+BG19</f>
        <v>0</v>
      </c>
      <c r="BI19" s="67"/>
      <c r="BJ19" s="60"/>
      <c r="BK19" s="60">
        <f>IF(ISNUMBER(BJ19),(VLOOKUP(BJ19,$BO$6:$BP$50,2)),0)</f>
        <v>0</v>
      </c>
      <c r="BL19" s="60">
        <f>IF(BJ19&lt;&gt;"",5,0)</f>
        <v>0</v>
      </c>
      <c r="BM19" s="60">
        <f>BK19+BL19</f>
        <v>0</v>
      </c>
      <c r="BN19" s="67"/>
      <c r="BO19" s="60">
        <v>14</v>
      </c>
      <c r="BP19" s="60">
        <v>18</v>
      </c>
      <c r="BQ19" s="60">
        <f t="shared" si="7"/>
        <v>0</v>
      </c>
      <c r="BR19" s="60">
        <f>IF($F18=7,1,0)</f>
        <v>0</v>
      </c>
      <c r="BS19" s="60">
        <f>IF($F18=6,1,0)</f>
        <v>0</v>
      </c>
      <c r="BT19" s="60">
        <f>IF($F18=5,1,0)</f>
        <v>0</v>
      </c>
      <c r="BU19" s="60">
        <f>IF($F18=4,1,0)</f>
        <v>0</v>
      </c>
      <c r="BV19" s="60">
        <f>IF($F18=3,1,0)</f>
        <v>0</v>
      </c>
      <c r="BW19" s="60">
        <f>IF($F18=2,1,0)</f>
        <v>1</v>
      </c>
      <c r="BX19" s="60">
        <f>IF($F18=1,1,0)</f>
        <v>0</v>
      </c>
    </row>
    <row r="20" spans="1:76" s="66" customFormat="1" ht="15" x14ac:dyDescent="0.25">
      <c r="A20" s="56">
        <f>IF(E20&lt;E19,BO20,A19)</f>
        <v>15</v>
      </c>
      <c r="B20" s="78" t="s">
        <v>956</v>
      </c>
      <c r="C20" s="78" t="s">
        <v>230</v>
      </c>
      <c r="D20" s="78" t="s">
        <v>933</v>
      </c>
      <c r="E20" s="56">
        <f>Q20</f>
        <v>68</v>
      </c>
      <c r="F20" s="56">
        <f>(IF(AC20=5,1,0)+IF(AH20=5,1,0)+IF(AM20=5,1,0)+IF(AR20=5,1,0)+IF(AW20=5,1,0)+IF(BA20=5,1,0)+IF(BG20=5,1,0)+IF(BL20=5,1,0))</f>
        <v>4</v>
      </c>
      <c r="G20" s="67"/>
      <c r="H20" s="74">
        <f>IF(AA20="","",AA20)</f>
        <v>16</v>
      </c>
      <c r="I20" s="74" t="str">
        <f>IF(AF20="","",AF20)</f>
        <v>dsq</v>
      </c>
      <c r="J20" s="74">
        <f>IF(AK20="","",AK20)</f>
        <v>22</v>
      </c>
      <c r="K20" s="74">
        <f>IF(AP20="","",AP20)</f>
        <v>11</v>
      </c>
      <c r="L20" s="74" t="str">
        <f>IF(AU20="","",AU20)</f>
        <v/>
      </c>
      <c r="M20" s="60" t="str">
        <f t="shared" si="16"/>
        <v/>
      </c>
      <c r="N20" s="60" t="str">
        <f t="shared" si="17"/>
        <v/>
      </c>
      <c r="O20" s="60" t="str">
        <f t="shared" si="18"/>
        <v/>
      </c>
      <c r="P20" s="67"/>
      <c r="Q20" s="56">
        <f>AD20+AI20+AN20+AS20+AX20+BC20+BH20</f>
        <v>68</v>
      </c>
      <c r="R20" s="74" t="str">
        <f t="shared" si="8"/>
        <v/>
      </c>
      <c r="S20" s="74" t="str">
        <f t="shared" si="9"/>
        <v/>
      </c>
      <c r="T20" s="74" t="str">
        <f t="shared" si="10"/>
        <v/>
      </c>
      <c r="U20" s="74" t="str">
        <f t="shared" si="11"/>
        <v/>
      </c>
      <c r="V20" s="74" t="str">
        <f t="shared" si="12"/>
        <v/>
      </c>
      <c r="W20" s="74" t="str">
        <f t="shared" si="13"/>
        <v/>
      </c>
      <c r="X20" s="74" t="str">
        <f t="shared" si="14"/>
        <v/>
      </c>
      <c r="Y20" s="60" t="str">
        <f t="shared" si="15"/>
        <v/>
      </c>
      <c r="Z20" s="67"/>
      <c r="AA20" s="97">
        <v>16</v>
      </c>
      <c r="AB20" s="60">
        <f>IF(ISNUMBER(AA20),(VLOOKUP(AA20,$BO$6:$BP$50,2)),0)</f>
        <v>15</v>
      </c>
      <c r="AC20" s="60">
        <f>IF(AA20&lt;&gt;"",5,0)</f>
        <v>5</v>
      </c>
      <c r="AD20" s="60">
        <f>AB20+AC20</f>
        <v>20</v>
      </c>
      <c r="AE20" s="67"/>
      <c r="AF20" s="97" t="s">
        <v>913</v>
      </c>
      <c r="AG20" s="60">
        <f>IF(ISNUMBER(AF20),(VLOOKUP(AF20,$BO$6:$BP$50,2)),0)</f>
        <v>0</v>
      </c>
      <c r="AH20" s="60">
        <f>IF(AF20&lt;&gt;"",5,0)</f>
        <v>5</v>
      </c>
      <c r="AI20" s="60">
        <f>AG20+AH20</f>
        <v>5</v>
      </c>
      <c r="AJ20" s="67"/>
      <c r="AK20" s="60">
        <v>22</v>
      </c>
      <c r="AL20" s="60">
        <f>IF(ISNUMBER(AK20),(VLOOKUP(AK20,$BO$6:$BP$50,2)),0)</f>
        <v>9</v>
      </c>
      <c r="AM20" s="60">
        <f>IF(AK20&lt;&gt;"",5,0)</f>
        <v>5</v>
      </c>
      <c r="AN20" s="60">
        <f>AL20+AM20</f>
        <v>14</v>
      </c>
      <c r="AO20" s="67"/>
      <c r="AP20" s="60">
        <v>11</v>
      </c>
      <c r="AQ20" s="60">
        <f>IF(ISNUMBER(AP20),(VLOOKUP(AP20,$BO$6:$BP$50,2)),0)</f>
        <v>24</v>
      </c>
      <c r="AR20" s="60">
        <f>IF(AP20&lt;&gt;"",5,0)</f>
        <v>5</v>
      </c>
      <c r="AS20" s="60">
        <f>AQ20+AR20</f>
        <v>29</v>
      </c>
      <c r="AT20" s="67"/>
      <c r="AU20" s="60"/>
      <c r="AV20" s="60">
        <f>IF(ISNUMBER(AU20),(VLOOKUP(AU20,$BO$6:$BP$50,2)),0)</f>
        <v>0</v>
      </c>
      <c r="AW20" s="60">
        <f>IF(AU20&lt;&gt;"",5,0)</f>
        <v>0</v>
      </c>
      <c r="AX20" s="60">
        <f>AV20+AW20</f>
        <v>0</v>
      </c>
      <c r="AY20" s="67"/>
      <c r="AZ20" s="60"/>
      <c r="BA20" s="60">
        <f>IF(ISNUMBER(AZ20),(VLOOKUP(AZ20,$BO$6:$BP$50,2)),0)</f>
        <v>0</v>
      </c>
      <c r="BB20" s="60">
        <f>IF(AZ20&lt;&gt;"",5,0)</f>
        <v>0</v>
      </c>
      <c r="BC20" s="60">
        <f>BA20+BB20</f>
        <v>0</v>
      </c>
      <c r="BD20" s="67"/>
      <c r="BE20" s="68"/>
      <c r="BF20" s="60">
        <f>IF(ISNUMBER(BE20),(VLOOKUP(BE20,$BO$6:$BP$50,2)),0)</f>
        <v>0</v>
      </c>
      <c r="BG20" s="60">
        <f>IF(BE20&lt;&gt;"",5,0)</f>
        <v>0</v>
      </c>
      <c r="BH20" s="60">
        <f>BF20+BG20</f>
        <v>0</v>
      </c>
      <c r="BI20" s="67"/>
      <c r="BJ20" s="60"/>
      <c r="BK20" s="60">
        <f>IF(ISNUMBER(BJ20),(VLOOKUP(BJ20,$BO$6:$BP$50,2)),0)</f>
        <v>0</v>
      </c>
      <c r="BL20" s="60">
        <f>IF(BJ20&lt;&gt;"",5,0)</f>
        <v>0</v>
      </c>
      <c r="BM20" s="60">
        <f>BK20+BL20</f>
        <v>0</v>
      </c>
      <c r="BN20" s="67"/>
      <c r="BO20" s="60">
        <v>15</v>
      </c>
      <c r="BP20" s="60">
        <v>16</v>
      </c>
      <c r="BQ20" s="60">
        <f t="shared" si="7"/>
        <v>0</v>
      </c>
      <c r="BR20" s="60">
        <f>IF($F19=7,1,0)</f>
        <v>0</v>
      </c>
      <c r="BS20" s="60">
        <f>IF($F19=6,1,0)</f>
        <v>0</v>
      </c>
      <c r="BT20" s="60">
        <f>IF($F19=5,1,0)</f>
        <v>0</v>
      </c>
      <c r="BU20" s="60">
        <f>IF($F19=4,1,0)</f>
        <v>0</v>
      </c>
      <c r="BV20" s="60">
        <f>IF($F19=3,1,0)</f>
        <v>1</v>
      </c>
      <c r="BW20" s="60">
        <f>IF($F19=2,1,0)</f>
        <v>0</v>
      </c>
      <c r="BX20" s="60">
        <f>IF($F19=1,1,0)</f>
        <v>0</v>
      </c>
    </row>
    <row r="21" spans="1:76" s="66" customFormat="1" ht="15" x14ac:dyDescent="0.25">
      <c r="A21" s="56">
        <f>IF(E21&lt;E20,BO21,A20)</f>
        <v>16</v>
      </c>
      <c r="B21" s="78" t="s">
        <v>979</v>
      </c>
      <c r="C21" s="78" t="s">
        <v>980</v>
      </c>
      <c r="D21" s="78" t="s">
        <v>22</v>
      </c>
      <c r="E21" s="56">
        <f>Q21</f>
        <v>64</v>
      </c>
      <c r="F21" s="56">
        <f>(IF(AC21=5,1,0)+IF(AH21=5,1,0)+IF(AM21=5,1,0)+IF(AR21=5,1,0)+IF(AW21=5,1,0)+IF(BA21=5,1,0)+IF(BG21=5,1,0)+IF(BL21=5,1,0))</f>
        <v>2</v>
      </c>
      <c r="G21" s="67"/>
      <c r="H21" s="74">
        <f>IF(AA21="","",AA21)</f>
        <v>14</v>
      </c>
      <c r="I21" s="74">
        <f>IF(AF21="","",AF21)</f>
        <v>7</v>
      </c>
      <c r="J21" s="74" t="str">
        <f>IF(AK21="","",AK21)</f>
        <v/>
      </c>
      <c r="K21" s="74" t="str">
        <f>IF(AP21="","",AP21)</f>
        <v/>
      </c>
      <c r="L21" s="74" t="str">
        <f>IF(AU21="","",AU21)</f>
        <v/>
      </c>
      <c r="M21" s="60" t="str">
        <f t="shared" si="16"/>
        <v/>
      </c>
      <c r="N21" s="60" t="str">
        <f t="shared" si="17"/>
        <v/>
      </c>
      <c r="O21" s="60" t="str">
        <f t="shared" si="18"/>
        <v/>
      </c>
      <c r="P21" s="67"/>
      <c r="Q21" s="56">
        <f>AD21+AI21+AN21+AS21+AX21+BC21+BH21</f>
        <v>64</v>
      </c>
      <c r="R21" s="74" t="str">
        <f t="shared" si="8"/>
        <v/>
      </c>
      <c r="S21" s="74" t="str">
        <f t="shared" si="9"/>
        <v/>
      </c>
      <c r="T21" s="74" t="str">
        <f t="shared" si="10"/>
        <v/>
      </c>
      <c r="U21" s="74" t="str">
        <f t="shared" si="11"/>
        <v/>
      </c>
      <c r="V21" s="74" t="str">
        <f t="shared" si="12"/>
        <v/>
      </c>
      <c r="W21" s="74" t="str">
        <f t="shared" si="13"/>
        <v/>
      </c>
      <c r="X21" s="74" t="str">
        <f t="shared" si="14"/>
        <v/>
      </c>
      <c r="Y21" s="60" t="str">
        <f t="shared" si="15"/>
        <v/>
      </c>
      <c r="Z21" s="67"/>
      <c r="AA21" s="60">
        <v>14</v>
      </c>
      <c r="AB21" s="60">
        <f>IF(ISNUMBER(AA21),(VLOOKUP(AA21,$BO$6:$BP$50,2)),0)</f>
        <v>18</v>
      </c>
      <c r="AC21" s="60">
        <f>IF(AA21&lt;&gt;"",5,0)</f>
        <v>5</v>
      </c>
      <c r="AD21" s="60">
        <f>AB21+AC21</f>
        <v>23</v>
      </c>
      <c r="AE21" s="67"/>
      <c r="AF21" s="97">
        <v>7</v>
      </c>
      <c r="AG21" s="60">
        <f>IF(ISNUMBER(AF21),(VLOOKUP(AF21,$BO$6:$BP$50,2)),0)</f>
        <v>36</v>
      </c>
      <c r="AH21" s="60">
        <f>IF(AF21&lt;&gt;"",5,0)</f>
        <v>5</v>
      </c>
      <c r="AI21" s="60">
        <f>AG21+AH21</f>
        <v>41</v>
      </c>
      <c r="AJ21" s="67"/>
      <c r="AK21" s="79"/>
      <c r="AL21" s="60">
        <f>IF(ISNUMBER(AK21),(VLOOKUP(AK21,$BO$6:$BP$50,2)),0)</f>
        <v>0</v>
      </c>
      <c r="AM21" s="60">
        <f>IF(AK21&lt;&gt;"",5,0)</f>
        <v>0</v>
      </c>
      <c r="AN21" s="60">
        <f>AL21+AM21</f>
        <v>0</v>
      </c>
      <c r="AO21" s="67"/>
      <c r="AP21" s="60"/>
      <c r="AQ21" s="60">
        <f>IF(ISNUMBER(AP21),(VLOOKUP(AP21,$BO$6:$BP$50,2)),0)</f>
        <v>0</v>
      </c>
      <c r="AR21" s="60">
        <f>IF(AP21&lt;&gt;"",5,0)</f>
        <v>0</v>
      </c>
      <c r="AS21" s="60">
        <f>AQ21+AR21</f>
        <v>0</v>
      </c>
      <c r="AT21" s="67"/>
      <c r="AU21" s="60"/>
      <c r="AV21" s="60">
        <f>IF(ISNUMBER(AU21),(VLOOKUP(AU21,$BO$6:$BP$50,2)),0)</f>
        <v>0</v>
      </c>
      <c r="AW21" s="60">
        <f>IF(AU21&lt;&gt;"",5,0)</f>
        <v>0</v>
      </c>
      <c r="AX21" s="60">
        <f>AV21+AW21</f>
        <v>0</v>
      </c>
      <c r="AY21" s="67"/>
      <c r="AZ21" s="60"/>
      <c r="BA21" s="60">
        <f>IF(ISNUMBER(AZ21),(VLOOKUP(AZ21,$BO$6:$BP$50,2)),0)</f>
        <v>0</v>
      </c>
      <c r="BB21" s="60">
        <f>IF(AZ21&lt;&gt;"",5,0)</f>
        <v>0</v>
      </c>
      <c r="BC21" s="60">
        <f>BA21+BB21</f>
        <v>0</v>
      </c>
      <c r="BD21" s="67"/>
      <c r="BE21" s="60"/>
      <c r="BF21" s="60">
        <f>IF(ISNUMBER(BE21),(VLOOKUP(BE21,$BO$6:$BP$50,2)),0)</f>
        <v>0</v>
      </c>
      <c r="BG21" s="60">
        <f>IF(BE21&lt;&gt;"",5,0)</f>
        <v>0</v>
      </c>
      <c r="BH21" s="60">
        <f>BF21+BG21</f>
        <v>0</v>
      </c>
      <c r="BI21" s="67"/>
      <c r="BJ21" s="60"/>
      <c r="BK21" s="60">
        <f>IF(ISNUMBER(BJ21),(VLOOKUP(BJ21,$BO$6:$BP$50,2)),0)</f>
        <v>0</v>
      </c>
      <c r="BL21" s="60">
        <f>IF(BJ21&lt;&gt;"",5,0)</f>
        <v>0</v>
      </c>
      <c r="BM21" s="60">
        <f>BK21+BL21</f>
        <v>0</v>
      </c>
      <c r="BN21" s="67"/>
      <c r="BO21" s="60">
        <v>16</v>
      </c>
      <c r="BP21" s="60">
        <v>15</v>
      </c>
      <c r="BQ21" s="60">
        <f t="shared" si="7"/>
        <v>0</v>
      </c>
      <c r="BR21" s="60">
        <f t="shared" ref="BR21:BR27" si="19">IF($F19=7,1,0)</f>
        <v>0</v>
      </c>
      <c r="BS21" s="60">
        <f t="shared" ref="BS21:BS27" si="20">IF($F19=6,1,0)</f>
        <v>0</v>
      </c>
      <c r="BT21" s="60">
        <f t="shared" ref="BT21:BT27" si="21">IF($F19=5,1,0)</f>
        <v>0</v>
      </c>
      <c r="BU21" s="60">
        <f t="shared" ref="BU21:BU27" si="22">IF($F19=4,1,0)</f>
        <v>0</v>
      </c>
      <c r="BV21" s="60">
        <f t="shared" ref="BV21:BV27" si="23">IF($F19=3,1,0)</f>
        <v>1</v>
      </c>
      <c r="BW21" s="60">
        <f t="shared" ref="BW21:BW27" si="24">IF($F19=2,1,0)</f>
        <v>0</v>
      </c>
      <c r="BX21" s="60">
        <f t="shared" ref="BX21:BX27" si="25">IF($F19=1,1,0)</f>
        <v>0</v>
      </c>
    </row>
    <row r="22" spans="1:76" s="66" customFormat="1" ht="15" x14ac:dyDescent="0.25">
      <c r="A22" s="56">
        <f>IF(E22&lt;E21,BO22,A21)</f>
        <v>16</v>
      </c>
      <c r="B22" s="78" t="s">
        <v>973</v>
      </c>
      <c r="C22" s="78" t="s">
        <v>974</v>
      </c>
      <c r="D22" s="78" t="s">
        <v>11</v>
      </c>
      <c r="E22" s="56">
        <f>Q22</f>
        <v>64</v>
      </c>
      <c r="F22" s="56">
        <f>(IF(AC22=5,1,0)+IF(AH22=5,1,0)+IF(AM22=5,1,0)+IF(AR22=5,1,0)+IF(AW22=5,1,0)+IF(BA22=5,1,0)+IF(BG22=5,1,0)+IF(BL22=5,1,0))</f>
        <v>3</v>
      </c>
      <c r="G22" s="67"/>
      <c r="H22" s="74" t="str">
        <f>IF(AA22="","",AA22)</f>
        <v>dsq</v>
      </c>
      <c r="I22" s="74" t="str">
        <f>IF(AF22="","",AF22)</f>
        <v/>
      </c>
      <c r="J22" s="74">
        <f>IF(AK22="","",AK22)</f>
        <v>13</v>
      </c>
      <c r="K22" s="74">
        <f>IF(AP22="","",AP22)</f>
        <v>9</v>
      </c>
      <c r="L22" s="74" t="str">
        <f>IF(AU22="","",AU22)</f>
        <v/>
      </c>
      <c r="M22" s="60" t="str">
        <f t="shared" si="16"/>
        <v/>
      </c>
      <c r="N22" s="60" t="str">
        <f t="shared" si="17"/>
        <v/>
      </c>
      <c r="O22" s="60" t="str">
        <f t="shared" si="18"/>
        <v/>
      </c>
      <c r="P22" s="67"/>
      <c r="Q22" s="56">
        <f>AD22+AI22+AN22+AS22+AX22+BC22+BH22</f>
        <v>64</v>
      </c>
      <c r="R22" s="74" t="str">
        <f t="shared" si="8"/>
        <v/>
      </c>
      <c r="S22" s="74" t="str">
        <f t="shared" si="9"/>
        <v/>
      </c>
      <c r="T22" s="74" t="str">
        <f t="shared" si="10"/>
        <v/>
      </c>
      <c r="U22" s="74" t="str">
        <f t="shared" si="11"/>
        <v/>
      </c>
      <c r="V22" s="74" t="str">
        <f t="shared" si="12"/>
        <v/>
      </c>
      <c r="W22" s="74" t="str">
        <f t="shared" si="13"/>
        <v/>
      </c>
      <c r="X22" s="74" t="str">
        <f t="shared" si="14"/>
        <v/>
      </c>
      <c r="Y22" s="60" t="str">
        <f t="shared" si="15"/>
        <v/>
      </c>
      <c r="Z22" s="67"/>
      <c r="AA22" s="97" t="s">
        <v>913</v>
      </c>
      <c r="AB22" s="60">
        <f>IF(ISNUMBER(AA22),(VLOOKUP(AA22,$BO$6:$BP$50,2)),0)</f>
        <v>0</v>
      </c>
      <c r="AC22" s="60">
        <f>IF(AA22&lt;&gt;"",5,0)</f>
        <v>5</v>
      </c>
      <c r="AD22" s="60">
        <f>AB22+AC22</f>
        <v>5</v>
      </c>
      <c r="AE22" s="67"/>
      <c r="AF22" s="60"/>
      <c r="AG22" s="60">
        <f>IF(ISNUMBER(AF22),(VLOOKUP(AF22,$BO$6:$BP$50,2)),0)</f>
        <v>0</v>
      </c>
      <c r="AH22" s="60">
        <f>IF(AF22&lt;&gt;"",5,0)</f>
        <v>0</v>
      </c>
      <c r="AI22" s="60">
        <f>AG22+AH22</f>
        <v>0</v>
      </c>
      <c r="AJ22" s="67"/>
      <c r="AK22" s="60">
        <v>13</v>
      </c>
      <c r="AL22" s="60">
        <f>IF(ISNUMBER(AK22),(VLOOKUP(AK22,$BO$6:$BP$50,2)),0)</f>
        <v>20</v>
      </c>
      <c r="AM22" s="60">
        <f>IF(AK22&lt;&gt;"",5,0)</f>
        <v>5</v>
      </c>
      <c r="AN22" s="60">
        <f>AL22+AM22</f>
        <v>25</v>
      </c>
      <c r="AO22" s="67"/>
      <c r="AP22" s="60">
        <v>9</v>
      </c>
      <c r="AQ22" s="60">
        <f>IF(ISNUMBER(AP22),(VLOOKUP(AP22,$BO$6:$BP$50,2)),0)</f>
        <v>29</v>
      </c>
      <c r="AR22" s="60">
        <f>IF(AP22&lt;&gt;"",5,0)</f>
        <v>5</v>
      </c>
      <c r="AS22" s="60">
        <f>AQ22+AR22</f>
        <v>34</v>
      </c>
      <c r="AT22" s="67"/>
      <c r="AU22" s="60"/>
      <c r="AV22" s="60">
        <f>IF(ISNUMBER(AU22),(VLOOKUP(AU22,$BO$6:$BP$50,2)),0)</f>
        <v>0</v>
      </c>
      <c r="AW22" s="60">
        <f>IF(AU22&lt;&gt;"",5,0)</f>
        <v>0</v>
      </c>
      <c r="AX22" s="60">
        <f>AV22+AW22</f>
        <v>0</v>
      </c>
      <c r="AY22" s="67"/>
      <c r="AZ22" s="60"/>
      <c r="BA22" s="60">
        <f>IF(ISNUMBER(AZ22),(VLOOKUP(AZ22,$BO$6:$BP$50,2)),0)</f>
        <v>0</v>
      </c>
      <c r="BB22" s="60">
        <f>IF(AZ22&lt;&gt;"",5,0)</f>
        <v>0</v>
      </c>
      <c r="BC22" s="60">
        <f>BA22+BB22</f>
        <v>0</v>
      </c>
      <c r="BD22" s="67"/>
      <c r="BE22" s="60"/>
      <c r="BF22" s="60">
        <f>IF(ISNUMBER(BE22),(VLOOKUP(BE22,$BO$6:$BP$50,2)),0)</f>
        <v>0</v>
      </c>
      <c r="BG22" s="60">
        <f>IF(BE22&lt;&gt;"",5,0)</f>
        <v>0</v>
      </c>
      <c r="BH22" s="60">
        <f>BF22+BG22</f>
        <v>0</v>
      </c>
      <c r="BI22" s="67"/>
      <c r="BJ22" s="60"/>
      <c r="BK22" s="60">
        <f>IF(ISNUMBER(BJ22),(VLOOKUP(BJ22,$BO$6:$BP$50,2)),0)</f>
        <v>0</v>
      </c>
      <c r="BL22" s="60">
        <f>IF(BJ22&lt;&gt;"",5,0)</f>
        <v>0</v>
      </c>
      <c r="BM22" s="60">
        <f>BK22+BL22</f>
        <v>0</v>
      </c>
      <c r="BN22" s="67"/>
      <c r="BO22" s="60">
        <v>17</v>
      </c>
      <c r="BP22" s="60">
        <v>14</v>
      </c>
      <c r="BQ22" s="60">
        <f t="shared" si="7"/>
        <v>0</v>
      </c>
      <c r="BR22" s="60">
        <f t="shared" si="19"/>
        <v>0</v>
      </c>
      <c r="BS22" s="60">
        <f t="shared" si="20"/>
        <v>0</v>
      </c>
      <c r="BT22" s="60">
        <f t="shared" si="21"/>
        <v>0</v>
      </c>
      <c r="BU22" s="60">
        <f t="shared" si="22"/>
        <v>1</v>
      </c>
      <c r="BV22" s="60">
        <f t="shared" si="23"/>
        <v>0</v>
      </c>
      <c r="BW22" s="60">
        <f t="shared" si="24"/>
        <v>0</v>
      </c>
      <c r="BX22" s="60">
        <f t="shared" si="25"/>
        <v>0</v>
      </c>
    </row>
    <row r="23" spans="1:76" s="66" customFormat="1" ht="15" x14ac:dyDescent="0.25">
      <c r="A23" s="56">
        <f>IF(E23&lt;E22,BO23,A22)</f>
        <v>18</v>
      </c>
      <c r="B23" s="98" t="s">
        <v>1062</v>
      </c>
      <c r="C23" s="98" t="s">
        <v>1063</v>
      </c>
      <c r="D23" s="78" t="s">
        <v>11</v>
      </c>
      <c r="E23" s="56">
        <f>Q23</f>
        <v>62</v>
      </c>
      <c r="F23" s="56">
        <f>(IF(AC23=5,1,0)+IF(AH23=5,1,0)+IF(AM23=5,1,0)+IF(AR23=5,1,0)+IF(AW23=5,1,0)+IF(BA23=5,1,0)+IF(BG23=5,1,0)+IF(BL23=5,1,0))</f>
        <v>2</v>
      </c>
      <c r="G23" s="67"/>
      <c r="H23" s="60" t="str">
        <f>IF(AA23="","",AA23)</f>
        <v/>
      </c>
      <c r="I23" s="60" t="str">
        <f>IF(AF23="","",AF23)</f>
        <v/>
      </c>
      <c r="J23" s="60">
        <f>IF(AK23="","",AK23)</f>
        <v>10</v>
      </c>
      <c r="K23" s="60">
        <f>IF(AP23="","",AP23)</f>
        <v>10</v>
      </c>
      <c r="L23" s="60" t="str">
        <f>IF(AU23="","",AU23)</f>
        <v/>
      </c>
      <c r="M23" s="60" t="str">
        <f t="shared" si="16"/>
        <v/>
      </c>
      <c r="N23" s="60" t="str">
        <f t="shared" si="17"/>
        <v/>
      </c>
      <c r="O23" s="60" t="str">
        <f t="shared" si="18"/>
        <v/>
      </c>
      <c r="P23" s="67"/>
      <c r="Q23" s="56">
        <f>AD23+AI23+AN23+AS23+AX23+BC23+BH23</f>
        <v>62</v>
      </c>
      <c r="R23" s="74" t="str">
        <f t="shared" si="8"/>
        <v/>
      </c>
      <c r="S23" s="74" t="str">
        <f t="shared" si="9"/>
        <v/>
      </c>
      <c r="T23" s="74" t="str">
        <f t="shared" si="10"/>
        <v/>
      </c>
      <c r="U23" s="74" t="str">
        <f t="shared" si="11"/>
        <v/>
      </c>
      <c r="V23" s="74" t="str">
        <f t="shared" si="12"/>
        <v/>
      </c>
      <c r="W23" s="74" t="str">
        <f t="shared" si="13"/>
        <v/>
      </c>
      <c r="X23" s="74" t="str">
        <f t="shared" si="14"/>
        <v/>
      </c>
      <c r="Y23" s="60" t="str">
        <f t="shared" si="15"/>
        <v/>
      </c>
      <c r="Z23" s="67"/>
      <c r="AA23" s="60"/>
      <c r="AB23" s="60">
        <f>IF(ISNUMBER(AA23),(VLOOKUP(AA23,$BO$6:$BP$50,2)),0)</f>
        <v>0</v>
      </c>
      <c r="AC23" s="60">
        <f>IF(AA23&lt;&gt;"",5,0)</f>
        <v>0</v>
      </c>
      <c r="AD23" s="60">
        <f>AB23+AC23</f>
        <v>0</v>
      </c>
      <c r="AE23" s="67"/>
      <c r="AF23" s="97"/>
      <c r="AG23" s="60">
        <f>IF(ISNUMBER(AF23),(VLOOKUP(AF23,$BO$6:$BP$50,2)),0)</f>
        <v>0</v>
      </c>
      <c r="AH23" s="60">
        <f>IF(AF23&lt;&gt;"",5,0)</f>
        <v>0</v>
      </c>
      <c r="AI23" s="60">
        <f>AG23+AH23</f>
        <v>0</v>
      </c>
      <c r="AJ23" s="67"/>
      <c r="AK23" s="60">
        <v>10</v>
      </c>
      <c r="AL23" s="60">
        <f>IF(ISNUMBER(AK23),(VLOOKUP(AK23,$BO$6:$BP$50,2)),0)</f>
        <v>26</v>
      </c>
      <c r="AM23" s="60">
        <f>IF(AK23&lt;&gt;"",5,0)</f>
        <v>5</v>
      </c>
      <c r="AN23" s="60">
        <f>AL23+AM23</f>
        <v>31</v>
      </c>
      <c r="AO23" s="67"/>
      <c r="AP23" s="60">
        <v>10</v>
      </c>
      <c r="AQ23" s="60">
        <f>IF(ISNUMBER(AP23),(VLOOKUP(AP23,$BO$6:$BP$50,2)),0)</f>
        <v>26</v>
      </c>
      <c r="AR23" s="60">
        <f>IF(AP23&lt;&gt;"",5,0)</f>
        <v>5</v>
      </c>
      <c r="AS23" s="60">
        <f>AQ23+AR23</f>
        <v>31</v>
      </c>
      <c r="AT23" s="67"/>
      <c r="AU23" s="60"/>
      <c r="AV23" s="60">
        <f>IF(ISNUMBER(AU23),(VLOOKUP(AU23,$BO$6:$BP$50,2)),0)</f>
        <v>0</v>
      </c>
      <c r="AW23" s="60">
        <f>IF(AU23&lt;&gt;"",5,0)</f>
        <v>0</v>
      </c>
      <c r="AX23" s="60">
        <f>AV23+AW23</f>
        <v>0</v>
      </c>
      <c r="AY23" s="67"/>
      <c r="AZ23" s="60"/>
      <c r="BA23" s="60">
        <f>IF(ISNUMBER(AZ23),(VLOOKUP(AZ23,$BO$6:$BP$50,2)),0)</f>
        <v>0</v>
      </c>
      <c r="BB23" s="60">
        <f>IF(AZ23&lt;&gt;"",5,0)</f>
        <v>0</v>
      </c>
      <c r="BC23" s="60">
        <f>BA23+BB23</f>
        <v>0</v>
      </c>
      <c r="BD23" s="67"/>
      <c r="BE23" s="60"/>
      <c r="BF23" s="60">
        <f>IF(ISNUMBER(BE23),(VLOOKUP(BE23,$BO$6:$BP$50,2)),0)</f>
        <v>0</v>
      </c>
      <c r="BG23" s="60">
        <f>IF(BE23&lt;&gt;"",5,0)</f>
        <v>0</v>
      </c>
      <c r="BH23" s="60">
        <f>BF23+BG23</f>
        <v>0</v>
      </c>
      <c r="BI23" s="67"/>
      <c r="BJ23" s="60"/>
      <c r="BK23" s="60">
        <f>IF(ISNUMBER(BJ23),(VLOOKUP(BJ23,$BO$6:$BP$50,2)),0)</f>
        <v>0</v>
      </c>
      <c r="BL23" s="60">
        <f>IF(BJ23&lt;&gt;"",5,0)</f>
        <v>0</v>
      </c>
      <c r="BM23" s="60">
        <f>BK23+BL23</f>
        <v>0</v>
      </c>
      <c r="BN23" s="67"/>
      <c r="BO23" s="60">
        <v>18</v>
      </c>
      <c r="BP23" s="60">
        <v>13</v>
      </c>
      <c r="BQ23" s="60">
        <f t="shared" si="7"/>
        <v>0</v>
      </c>
      <c r="BR23" s="60">
        <f t="shared" si="19"/>
        <v>0</v>
      </c>
      <c r="BS23" s="60">
        <f t="shared" si="20"/>
        <v>0</v>
      </c>
      <c r="BT23" s="60">
        <f t="shared" si="21"/>
        <v>0</v>
      </c>
      <c r="BU23" s="60">
        <f t="shared" si="22"/>
        <v>0</v>
      </c>
      <c r="BV23" s="60">
        <f t="shared" si="23"/>
        <v>0</v>
      </c>
      <c r="BW23" s="60">
        <f t="shared" si="24"/>
        <v>1</v>
      </c>
      <c r="BX23" s="60">
        <f t="shared" si="25"/>
        <v>0</v>
      </c>
    </row>
    <row r="24" spans="1:76" s="66" customFormat="1" ht="15" x14ac:dyDescent="0.25">
      <c r="A24" s="56">
        <f>IF(E24&lt;E23,BO24,A23)</f>
        <v>19</v>
      </c>
      <c r="B24" s="98" t="s">
        <v>1060</v>
      </c>
      <c r="C24" s="98" t="s">
        <v>1061</v>
      </c>
      <c r="D24" s="78" t="s">
        <v>11</v>
      </c>
      <c r="E24" s="56">
        <f>Q24</f>
        <v>50</v>
      </c>
      <c r="F24" s="56">
        <f>(IF(AC24=5,1,0)+IF(AH24=5,1,0)+IF(AM24=5,1,0)+IF(AR24=5,1,0)+IF(AW24=5,1,0)+IF(BA24=5,1,0)+IF(BG24=5,1,0)+IF(BL24=5,1,0))</f>
        <v>1</v>
      </c>
      <c r="G24" s="67"/>
      <c r="H24" s="74" t="str">
        <f>IF(AA24="","",AA24)</f>
        <v/>
      </c>
      <c r="I24" s="60" t="str">
        <f>IF(AF24="","",AF24)</f>
        <v/>
      </c>
      <c r="J24" s="60">
        <f>IF(AK24="","",AK24)</f>
        <v>5</v>
      </c>
      <c r="K24" s="60" t="str">
        <f>IF(AP24="","",AP24)</f>
        <v/>
      </c>
      <c r="L24" s="60" t="str">
        <f>IF(AU24="","",AU24)</f>
        <v/>
      </c>
      <c r="M24" s="60" t="str">
        <f t="shared" si="16"/>
        <v/>
      </c>
      <c r="N24" s="60" t="str">
        <f t="shared" si="17"/>
        <v/>
      </c>
      <c r="O24" s="60" t="str">
        <f t="shared" si="18"/>
        <v/>
      </c>
      <c r="P24" s="67"/>
      <c r="Q24" s="56">
        <f>AD24+AI24+AN24+AS24+AX24+BC24+BH24</f>
        <v>50</v>
      </c>
      <c r="R24" s="74" t="str">
        <f t="shared" si="8"/>
        <v/>
      </c>
      <c r="S24" s="74" t="str">
        <f t="shared" si="9"/>
        <v/>
      </c>
      <c r="T24" s="74" t="str">
        <f t="shared" si="10"/>
        <v/>
      </c>
      <c r="U24" s="74" t="str">
        <f t="shared" si="11"/>
        <v/>
      </c>
      <c r="V24" s="74" t="str">
        <f t="shared" si="12"/>
        <v/>
      </c>
      <c r="W24" s="74" t="str">
        <f t="shared" si="13"/>
        <v/>
      </c>
      <c r="X24" s="74" t="str">
        <f t="shared" si="14"/>
        <v/>
      </c>
      <c r="Y24" s="60" t="str">
        <f t="shared" si="15"/>
        <v/>
      </c>
      <c r="Z24" s="67"/>
      <c r="AA24" s="88"/>
      <c r="AB24" s="60">
        <f>IF(ISNUMBER(AA24),(VLOOKUP(AA24,$BO$6:$BP$50,2)),0)</f>
        <v>0</v>
      </c>
      <c r="AC24" s="60">
        <f>IF(AA24&lt;&gt;"",5,0)</f>
        <v>0</v>
      </c>
      <c r="AD24" s="60">
        <f>AB24+AC24</f>
        <v>0</v>
      </c>
      <c r="AE24" s="67"/>
      <c r="AF24" s="88"/>
      <c r="AG24" s="60">
        <f>IF(ISNUMBER(AF24),(VLOOKUP(AF24,$BO$6:$BP$50,2)),0)</f>
        <v>0</v>
      </c>
      <c r="AH24" s="60">
        <f>IF(AF24&lt;&gt;"",5,0)</f>
        <v>0</v>
      </c>
      <c r="AI24" s="60">
        <f>AG24+AH24</f>
        <v>0</v>
      </c>
      <c r="AJ24" s="67"/>
      <c r="AK24" s="79">
        <v>5</v>
      </c>
      <c r="AL24" s="60">
        <f>IF(ISNUMBER(AK24),(VLOOKUP(AK24,$BO$6:$BP$50,2)),0)</f>
        <v>45</v>
      </c>
      <c r="AM24" s="60">
        <f>IF(AK24&lt;&gt;"",5,0)</f>
        <v>5</v>
      </c>
      <c r="AN24" s="60">
        <f>AL24+AM24</f>
        <v>50</v>
      </c>
      <c r="AO24" s="67"/>
      <c r="AP24" s="60"/>
      <c r="AQ24" s="60">
        <f>IF(ISNUMBER(AP24),(VLOOKUP(AP24,$BO$6:$BP$50,2)),0)</f>
        <v>0</v>
      </c>
      <c r="AR24" s="60">
        <f>IF(AP24&lt;&gt;"",5,0)</f>
        <v>0</v>
      </c>
      <c r="AS24" s="60">
        <f>AQ24+AR24</f>
        <v>0</v>
      </c>
      <c r="AT24" s="67"/>
      <c r="AU24" s="88"/>
      <c r="AV24" s="60">
        <f>IF(ISNUMBER(AU24),(VLOOKUP(AU24,$BO$6:$BP$50,2)),0)</f>
        <v>0</v>
      </c>
      <c r="AW24" s="60">
        <f>IF(AU24&lt;&gt;"",5,0)</f>
        <v>0</v>
      </c>
      <c r="AX24" s="60">
        <f>AV24+AW24</f>
        <v>0</v>
      </c>
      <c r="AY24" s="67"/>
      <c r="AZ24" s="60"/>
      <c r="BA24" s="60">
        <f>IF(ISNUMBER(AZ24),(VLOOKUP(AZ24,$BO$6:$BP$50,2)),0)</f>
        <v>0</v>
      </c>
      <c r="BB24" s="60">
        <f>IF(AZ24&lt;&gt;"",5,0)</f>
        <v>0</v>
      </c>
      <c r="BC24" s="60">
        <f>BA24+BB24</f>
        <v>0</v>
      </c>
      <c r="BD24" s="67"/>
      <c r="BE24" s="68"/>
      <c r="BF24" s="60">
        <f>IF(ISNUMBER(BE24),(VLOOKUP(BE24,$BO$6:$BP$50,2)),0)</f>
        <v>0</v>
      </c>
      <c r="BG24" s="60">
        <f>IF(BE24&lt;&gt;"",5,0)</f>
        <v>0</v>
      </c>
      <c r="BH24" s="60">
        <f>BF24+BG24</f>
        <v>0</v>
      </c>
      <c r="BI24" s="67"/>
      <c r="BJ24" s="60"/>
      <c r="BK24" s="60">
        <f>IF(ISNUMBER(BJ24),(VLOOKUP(BJ24,$BO$6:$BP$50,2)),0)</f>
        <v>0</v>
      </c>
      <c r="BL24" s="60">
        <f>IF(BJ24&lt;&gt;"",5,0)</f>
        <v>0</v>
      </c>
      <c r="BM24" s="60">
        <f>BK24+BL24</f>
        <v>0</v>
      </c>
      <c r="BN24" s="67"/>
      <c r="BO24" s="60">
        <v>19</v>
      </c>
      <c r="BP24" s="60">
        <v>12</v>
      </c>
      <c r="BQ24" s="60">
        <f t="shared" si="7"/>
        <v>0</v>
      </c>
      <c r="BR24" s="60">
        <f t="shared" si="19"/>
        <v>0</v>
      </c>
      <c r="BS24" s="60">
        <f t="shared" si="20"/>
        <v>0</v>
      </c>
      <c r="BT24" s="60">
        <f t="shared" si="21"/>
        <v>0</v>
      </c>
      <c r="BU24" s="60">
        <f t="shared" si="22"/>
        <v>0</v>
      </c>
      <c r="BV24" s="60">
        <f t="shared" si="23"/>
        <v>1</v>
      </c>
      <c r="BW24" s="60">
        <f t="shared" si="24"/>
        <v>0</v>
      </c>
      <c r="BX24" s="60">
        <f t="shared" si="25"/>
        <v>0</v>
      </c>
    </row>
    <row r="25" spans="1:76" s="66" customFormat="1" ht="15" x14ac:dyDescent="0.25">
      <c r="A25" s="56">
        <f>IF(E25&lt;E24,BO25,A24)</f>
        <v>20</v>
      </c>
      <c r="B25" s="78" t="s">
        <v>633</v>
      </c>
      <c r="C25" s="78" t="s">
        <v>982</v>
      </c>
      <c r="D25" s="78" t="s">
        <v>22</v>
      </c>
      <c r="E25" s="56">
        <f>Q25</f>
        <v>45</v>
      </c>
      <c r="F25" s="56">
        <f>(IF(AC25=5,1,0)+IF(AH25=5,1,0)+IF(AM25=5,1,0)+IF(AR25=5,1,0)+IF(AW25=5,1,0)+IF(BA25=5,1,0)+IF(BG25=5,1,0)+IF(BL25=5,1,0))</f>
        <v>1</v>
      </c>
      <c r="G25" s="67"/>
      <c r="H25" s="74">
        <f>IF(AA25="","",AA25)</f>
        <v>6</v>
      </c>
      <c r="I25" s="74" t="str">
        <f>IF(AF25="","",AF25)</f>
        <v/>
      </c>
      <c r="J25" s="74" t="str">
        <f>IF(AK25="","",AK25)</f>
        <v/>
      </c>
      <c r="K25" s="74" t="str">
        <f>IF(AP25="","",AP25)</f>
        <v/>
      </c>
      <c r="L25" s="74" t="str">
        <f>IF(AU25="","",AU25)</f>
        <v/>
      </c>
      <c r="M25" s="60" t="str">
        <f t="shared" si="16"/>
        <v/>
      </c>
      <c r="N25" s="60" t="str">
        <f t="shared" si="17"/>
        <v/>
      </c>
      <c r="O25" s="60" t="str">
        <f t="shared" si="18"/>
        <v/>
      </c>
      <c r="P25" s="67"/>
      <c r="Q25" s="56">
        <f>AD25+AI25+AN25+AS25+AX25+BC25+BH25</f>
        <v>45</v>
      </c>
      <c r="R25" s="74" t="str">
        <f t="shared" si="8"/>
        <v/>
      </c>
      <c r="S25" s="74" t="str">
        <f t="shared" si="9"/>
        <v/>
      </c>
      <c r="T25" s="74" t="str">
        <f t="shared" si="10"/>
        <v/>
      </c>
      <c r="U25" s="74" t="str">
        <f t="shared" si="11"/>
        <v/>
      </c>
      <c r="V25" s="74" t="str">
        <f t="shared" si="12"/>
        <v/>
      </c>
      <c r="W25" s="74" t="str">
        <f t="shared" si="13"/>
        <v/>
      </c>
      <c r="X25" s="74" t="str">
        <f t="shared" si="14"/>
        <v/>
      </c>
      <c r="Y25" s="60" t="str">
        <f t="shared" si="15"/>
        <v/>
      </c>
      <c r="Z25" s="67"/>
      <c r="AA25" s="60">
        <v>6</v>
      </c>
      <c r="AB25" s="60">
        <f>IF(ISNUMBER(AA25),(VLOOKUP(AA25,$BO$6:$BP$50,2)),0)</f>
        <v>40</v>
      </c>
      <c r="AC25" s="60">
        <f>IF(AA25&lt;&gt;"",5,0)</f>
        <v>5</v>
      </c>
      <c r="AD25" s="60">
        <f>AB25+AC25</f>
        <v>45</v>
      </c>
      <c r="AE25" s="67"/>
      <c r="AF25" s="76"/>
      <c r="AG25" s="60">
        <f>IF(ISNUMBER(AF25),(VLOOKUP(AF25,$BO$6:$BP$50,2)),0)</f>
        <v>0</v>
      </c>
      <c r="AH25" s="60">
        <f>IF(AF25&lt;&gt;"",5,0)</f>
        <v>0</v>
      </c>
      <c r="AI25" s="60">
        <f>AG25+AH25</f>
        <v>0</v>
      </c>
      <c r="AJ25" s="67"/>
      <c r="AK25" s="60"/>
      <c r="AL25" s="60">
        <f>IF(ISNUMBER(AK25),(VLOOKUP(AK25,$BO$6:$BP$50,2)),0)</f>
        <v>0</v>
      </c>
      <c r="AM25" s="60">
        <f>IF(AK25&lt;&gt;"",5,0)</f>
        <v>0</v>
      </c>
      <c r="AN25" s="60">
        <f>AL25+AM25</f>
        <v>0</v>
      </c>
      <c r="AO25" s="67"/>
      <c r="AP25" s="60"/>
      <c r="AQ25" s="60">
        <f>IF(ISNUMBER(AP25),(VLOOKUP(AP25,$BO$6:$BP$50,2)),0)</f>
        <v>0</v>
      </c>
      <c r="AR25" s="60">
        <f>IF(AP25&lt;&gt;"",5,0)</f>
        <v>0</v>
      </c>
      <c r="AS25" s="60">
        <f>AQ25+AR25</f>
        <v>0</v>
      </c>
      <c r="AT25" s="67"/>
      <c r="AU25" s="60"/>
      <c r="AV25" s="60">
        <f>IF(ISNUMBER(AU25),(VLOOKUP(AU25,$BO$6:$BP$50,2)),0)</f>
        <v>0</v>
      </c>
      <c r="AW25" s="60">
        <f>IF(AU25&lt;&gt;"",5,0)</f>
        <v>0</v>
      </c>
      <c r="AX25" s="60">
        <f>AV25+AW25</f>
        <v>0</v>
      </c>
      <c r="AY25" s="67"/>
      <c r="AZ25" s="60"/>
      <c r="BA25" s="60">
        <f>IF(ISNUMBER(AZ25),(VLOOKUP(AZ25,$BO$6:$BP$50,2)),0)</f>
        <v>0</v>
      </c>
      <c r="BB25" s="60">
        <f>IF(AZ25&lt;&gt;"",5,0)</f>
        <v>0</v>
      </c>
      <c r="BC25" s="60">
        <f>BA25+BB25</f>
        <v>0</v>
      </c>
      <c r="BD25" s="67"/>
      <c r="BE25" s="60"/>
      <c r="BF25" s="60">
        <f>IF(ISNUMBER(BE25),(VLOOKUP(BE25,$BO$6:$BP$50,2)),0)</f>
        <v>0</v>
      </c>
      <c r="BG25" s="60">
        <f>IF(BE25&lt;&gt;"",5,0)</f>
        <v>0</v>
      </c>
      <c r="BH25" s="60">
        <f>BF25+BG25</f>
        <v>0</v>
      </c>
      <c r="BI25" s="67"/>
      <c r="BJ25" s="60"/>
      <c r="BK25" s="60">
        <f>IF(ISNUMBER(BJ25),(VLOOKUP(BJ25,$BO$6:$BP$50,2)),0)</f>
        <v>0</v>
      </c>
      <c r="BL25" s="60">
        <f>IF(BJ25&lt;&gt;"",5,0)</f>
        <v>0</v>
      </c>
      <c r="BM25" s="60">
        <f>BK25+BL25</f>
        <v>0</v>
      </c>
      <c r="BN25" s="67"/>
      <c r="BO25" s="60">
        <v>20</v>
      </c>
      <c r="BP25" s="60">
        <v>11</v>
      </c>
      <c r="BQ25" s="60">
        <f t="shared" si="7"/>
        <v>0</v>
      </c>
      <c r="BR25" s="60">
        <f t="shared" si="19"/>
        <v>0</v>
      </c>
      <c r="BS25" s="60">
        <f t="shared" si="20"/>
        <v>0</v>
      </c>
      <c r="BT25" s="60">
        <f t="shared" si="21"/>
        <v>0</v>
      </c>
      <c r="BU25" s="60">
        <f t="shared" si="22"/>
        <v>0</v>
      </c>
      <c r="BV25" s="60">
        <f t="shared" si="23"/>
        <v>0</v>
      </c>
      <c r="BW25" s="60">
        <f t="shared" si="24"/>
        <v>1</v>
      </c>
      <c r="BX25" s="60">
        <f t="shared" si="25"/>
        <v>0</v>
      </c>
    </row>
    <row r="26" spans="1:76" s="66" customFormat="1" ht="15" x14ac:dyDescent="0.25">
      <c r="A26" s="56">
        <f>IF(E26&lt;E25,BO26,A25)</f>
        <v>21</v>
      </c>
      <c r="B26" s="98" t="s">
        <v>1069</v>
      </c>
      <c r="C26" s="98" t="s">
        <v>1070</v>
      </c>
      <c r="D26" s="98" t="s">
        <v>455</v>
      </c>
      <c r="E26" s="56">
        <f>Q26</f>
        <v>38</v>
      </c>
      <c r="F26" s="56">
        <f>(IF(AC26=5,1,0)+IF(AH26=5,1,0)+IF(AM26=5,1,0)+IF(AR26=5,1,0)+IF(AW26=5,1,0)+IF(BA26=5,1,0)+IF(BG26=5,1,0)+IF(BL26=5,1,0))</f>
        <v>2</v>
      </c>
      <c r="G26" s="67"/>
      <c r="H26" s="60" t="str">
        <f>IF(AA26="","",AA26)</f>
        <v/>
      </c>
      <c r="I26" s="60" t="str">
        <f>IF(AF26="","",AF26)</f>
        <v/>
      </c>
      <c r="J26" s="60">
        <f>IF(AK26="","",AK26)</f>
        <v>16</v>
      </c>
      <c r="K26" s="60">
        <f>IF(AP26="","",AP26)</f>
        <v>18</v>
      </c>
      <c r="L26" s="60" t="str">
        <f>IF(AU26="","",AU26)</f>
        <v/>
      </c>
      <c r="M26" s="60" t="str">
        <f t="shared" si="16"/>
        <v/>
      </c>
      <c r="N26" s="60" t="str">
        <f t="shared" si="17"/>
        <v/>
      </c>
      <c r="O26" s="60" t="str">
        <f t="shared" si="18"/>
        <v/>
      </c>
      <c r="P26" s="67"/>
      <c r="Q26" s="56">
        <f>AD26+AI26+AN26+AS26+AX26+BC26+BH26</f>
        <v>38</v>
      </c>
      <c r="R26" s="74" t="str">
        <f t="shared" si="8"/>
        <v/>
      </c>
      <c r="S26" s="74" t="str">
        <f t="shared" si="9"/>
        <v/>
      </c>
      <c r="T26" s="74" t="str">
        <f t="shared" si="10"/>
        <v/>
      </c>
      <c r="U26" s="74" t="str">
        <f t="shared" si="11"/>
        <v/>
      </c>
      <c r="V26" s="74" t="str">
        <f t="shared" si="12"/>
        <v/>
      </c>
      <c r="W26" s="74" t="str">
        <f t="shared" si="13"/>
        <v/>
      </c>
      <c r="X26" s="74" t="str">
        <f t="shared" si="14"/>
        <v/>
      </c>
      <c r="Y26" s="60" t="str">
        <f t="shared" si="15"/>
        <v/>
      </c>
      <c r="Z26" s="67"/>
      <c r="AA26" s="60"/>
      <c r="AB26" s="60">
        <f>IF(ISNUMBER(AA26),(VLOOKUP(AA26,$BO$6:$BP$50,2)),0)</f>
        <v>0</v>
      </c>
      <c r="AC26" s="60">
        <f>IF(AA26&lt;&gt;"",5,0)</f>
        <v>0</v>
      </c>
      <c r="AD26" s="60">
        <f>AB26+AC26</f>
        <v>0</v>
      </c>
      <c r="AE26" s="67"/>
      <c r="AF26" s="60"/>
      <c r="AG26" s="60">
        <f>IF(ISNUMBER(AF26),(VLOOKUP(AF26,$BO$6:$BP$50,2)),0)</f>
        <v>0</v>
      </c>
      <c r="AH26" s="60">
        <f>IF(AF26&lt;&gt;"",5,0)</f>
        <v>0</v>
      </c>
      <c r="AI26" s="60">
        <f>AG26+AH26</f>
        <v>0</v>
      </c>
      <c r="AJ26" s="67"/>
      <c r="AK26" s="60">
        <v>16</v>
      </c>
      <c r="AL26" s="60">
        <f>IF(ISNUMBER(AK26),(VLOOKUP(AK26,$BO$6:$BP$50,2)),0)</f>
        <v>15</v>
      </c>
      <c r="AM26" s="60">
        <f>IF(AK26&lt;&gt;"",5,0)</f>
        <v>5</v>
      </c>
      <c r="AN26" s="60">
        <f>AL26+AM26</f>
        <v>20</v>
      </c>
      <c r="AO26" s="67"/>
      <c r="AP26" s="60">
        <v>18</v>
      </c>
      <c r="AQ26" s="60">
        <f>IF(ISNUMBER(AP26),(VLOOKUP(AP26,$BO$6:$BP$50,2)),0)</f>
        <v>13</v>
      </c>
      <c r="AR26" s="60">
        <f>IF(AP26&lt;&gt;"",5,0)</f>
        <v>5</v>
      </c>
      <c r="AS26" s="60">
        <f>AQ26+AR26</f>
        <v>18</v>
      </c>
      <c r="AT26" s="67"/>
      <c r="AU26" s="60"/>
      <c r="AV26" s="60">
        <f>IF(ISNUMBER(AU26),(VLOOKUP(AU26,$BO$6:$BP$50,2)),0)</f>
        <v>0</v>
      </c>
      <c r="AW26" s="60">
        <f>IF(AU26&lt;&gt;"",5,0)</f>
        <v>0</v>
      </c>
      <c r="AX26" s="60">
        <f>AV26+AW26</f>
        <v>0</v>
      </c>
      <c r="AY26" s="67"/>
      <c r="AZ26" s="60"/>
      <c r="BA26" s="60">
        <f>IF(ISNUMBER(AZ26),(VLOOKUP(AZ26,$BO$6:$BP$50,2)),0)</f>
        <v>0</v>
      </c>
      <c r="BB26" s="60">
        <f>IF(AZ26&lt;&gt;"",5,0)</f>
        <v>0</v>
      </c>
      <c r="BC26" s="60">
        <f>BA26+BB26</f>
        <v>0</v>
      </c>
      <c r="BD26" s="67"/>
      <c r="BE26" s="60"/>
      <c r="BF26" s="60">
        <f>IF(ISNUMBER(BE26),(VLOOKUP(BE26,$BO$6:$BP$50,2)),0)</f>
        <v>0</v>
      </c>
      <c r="BG26" s="60">
        <f>IF(BE26&lt;&gt;"",5,0)</f>
        <v>0</v>
      </c>
      <c r="BH26" s="60">
        <f>BF26+BG26</f>
        <v>0</v>
      </c>
      <c r="BI26" s="67"/>
      <c r="BJ26" s="60"/>
      <c r="BK26" s="60">
        <f>IF(ISNUMBER(BJ26),(VLOOKUP(BJ26,$BO$6:$BP$50,2)),0)</f>
        <v>0</v>
      </c>
      <c r="BL26" s="60">
        <f>IF(BJ26&lt;&gt;"",5,0)</f>
        <v>0</v>
      </c>
      <c r="BM26" s="60">
        <f>BK26+BL26</f>
        <v>0</v>
      </c>
      <c r="BN26" s="67"/>
      <c r="BO26" s="60">
        <v>21</v>
      </c>
      <c r="BP26" s="60">
        <v>10</v>
      </c>
      <c r="BQ26" s="60">
        <f t="shared" si="7"/>
        <v>0</v>
      </c>
      <c r="BR26" s="60">
        <f t="shared" si="19"/>
        <v>0</v>
      </c>
      <c r="BS26" s="60">
        <f t="shared" si="20"/>
        <v>0</v>
      </c>
      <c r="BT26" s="60">
        <f t="shared" si="21"/>
        <v>0</v>
      </c>
      <c r="BU26" s="60">
        <f t="shared" si="22"/>
        <v>0</v>
      </c>
      <c r="BV26" s="60">
        <f t="shared" si="23"/>
        <v>0</v>
      </c>
      <c r="BW26" s="60">
        <f t="shared" si="24"/>
        <v>0</v>
      </c>
      <c r="BX26" s="60">
        <f t="shared" si="25"/>
        <v>1</v>
      </c>
    </row>
    <row r="27" spans="1:76" s="66" customFormat="1" ht="15" x14ac:dyDescent="0.25">
      <c r="A27" s="56">
        <f>IF(E27&lt;E26,BO27,A26)</f>
        <v>22</v>
      </c>
      <c r="B27" s="99" t="s">
        <v>746</v>
      </c>
      <c r="C27" s="99" t="s">
        <v>443</v>
      </c>
      <c r="D27" s="99" t="s">
        <v>22</v>
      </c>
      <c r="E27" s="56">
        <f>Q27</f>
        <v>29</v>
      </c>
      <c r="F27" s="56">
        <f>(IF(AC27=5,1,0)+IF(AH27=5,1,0)+IF(AM27=5,1,0)+IF(AR27=5,1,0)+IF(AW27=5,1,0)+IF(BA27=5,1,0)+IF(BG27=5,1,0)+IF(BL27=5,1,0))</f>
        <v>1</v>
      </c>
      <c r="G27" s="67"/>
      <c r="H27" s="74">
        <f>IF(AA27="","",AA27)</f>
        <v>11</v>
      </c>
      <c r="I27" s="60" t="str">
        <f>IF(AF27="","",AF27)</f>
        <v/>
      </c>
      <c r="J27" s="60" t="str">
        <f>IF(AK27="","",AK27)</f>
        <v/>
      </c>
      <c r="K27" s="60" t="str">
        <f>IF(AP27="","",AP27)</f>
        <v/>
      </c>
      <c r="L27" s="60" t="str">
        <f>IF(AU27="","",AU27)</f>
        <v/>
      </c>
      <c r="M27" s="60" t="str">
        <f t="shared" si="16"/>
        <v/>
      </c>
      <c r="N27" s="60" t="str">
        <f t="shared" si="17"/>
        <v/>
      </c>
      <c r="O27" s="60" t="str">
        <f t="shared" si="18"/>
        <v/>
      </c>
      <c r="P27" s="67"/>
      <c r="Q27" s="56">
        <f>AD27+AI27+AN27+AS27+AX27+BC27+BH27</f>
        <v>29</v>
      </c>
      <c r="R27" s="74" t="str">
        <f t="shared" si="8"/>
        <v/>
      </c>
      <c r="S27" s="74" t="str">
        <f t="shared" si="9"/>
        <v/>
      </c>
      <c r="T27" s="74" t="str">
        <f t="shared" si="10"/>
        <v/>
      </c>
      <c r="U27" s="74" t="str">
        <f t="shared" si="11"/>
        <v/>
      </c>
      <c r="V27" s="74" t="str">
        <f t="shared" si="12"/>
        <v/>
      </c>
      <c r="W27" s="74" t="str">
        <f t="shared" si="13"/>
        <v/>
      </c>
      <c r="X27" s="74" t="str">
        <f t="shared" si="14"/>
        <v/>
      </c>
      <c r="Y27" s="60" t="str">
        <f t="shared" si="15"/>
        <v/>
      </c>
      <c r="Z27" s="67"/>
      <c r="AA27" s="60">
        <v>11</v>
      </c>
      <c r="AB27" s="60">
        <f>IF(ISNUMBER(AA27),(VLOOKUP(AA27,$BO$6:$BP$50,2)),0)</f>
        <v>24</v>
      </c>
      <c r="AC27" s="60">
        <f>IF(AA27&lt;&gt;"",5,0)</f>
        <v>5</v>
      </c>
      <c r="AD27" s="60">
        <f>AB27+AC27</f>
        <v>29</v>
      </c>
      <c r="AE27" s="67"/>
      <c r="AF27" s="97"/>
      <c r="AG27" s="60">
        <f>IF(ISNUMBER(AF27),(VLOOKUP(AF27,$BO$6:$BP$50,2)),0)</f>
        <v>0</v>
      </c>
      <c r="AH27" s="60">
        <f>IF(AF27&lt;&gt;"",5,0)</f>
        <v>0</v>
      </c>
      <c r="AI27" s="60">
        <f>AG27+AH27</f>
        <v>0</v>
      </c>
      <c r="AJ27" s="67"/>
      <c r="AK27" s="60"/>
      <c r="AL27" s="60">
        <f>IF(ISNUMBER(AK27),(VLOOKUP(AK27,$BO$6:$BP$50,2)),0)</f>
        <v>0</v>
      </c>
      <c r="AM27" s="60">
        <f>IF(AK27&lt;&gt;"",5,0)</f>
        <v>0</v>
      </c>
      <c r="AN27" s="60">
        <f>AL27+AM27</f>
        <v>0</v>
      </c>
      <c r="AO27" s="67"/>
      <c r="AP27" s="60"/>
      <c r="AQ27" s="60">
        <f>IF(ISNUMBER(AP27),(VLOOKUP(AP27,$BO$6:$BP$50,2)),0)</f>
        <v>0</v>
      </c>
      <c r="AR27" s="60">
        <f>IF(AP27&lt;&gt;"",5,0)</f>
        <v>0</v>
      </c>
      <c r="AS27" s="60">
        <f>AQ27+AR27</f>
        <v>0</v>
      </c>
      <c r="AT27" s="67"/>
      <c r="AU27" s="60"/>
      <c r="AV27" s="60">
        <f>IF(ISNUMBER(AU27),(VLOOKUP(AU27,$BO$6:$BP$50,2)),0)</f>
        <v>0</v>
      </c>
      <c r="AW27" s="60">
        <f>IF(AU27&lt;&gt;"",5,0)</f>
        <v>0</v>
      </c>
      <c r="AX27" s="60">
        <f>AV27+AW27</f>
        <v>0</v>
      </c>
      <c r="AY27" s="67"/>
      <c r="AZ27" s="60"/>
      <c r="BA27" s="60">
        <f>IF(ISNUMBER(AZ27),(VLOOKUP(AZ27,$BO$6:$BP$50,2)),0)</f>
        <v>0</v>
      </c>
      <c r="BB27" s="60">
        <f>IF(AZ27&lt;&gt;"",5,0)</f>
        <v>0</v>
      </c>
      <c r="BC27" s="60">
        <f>BA27+BB27</f>
        <v>0</v>
      </c>
      <c r="BD27" s="67"/>
      <c r="BE27" s="60"/>
      <c r="BF27" s="60">
        <f>IF(ISNUMBER(BE27),(VLOOKUP(BE27,$BO$6:$BP$50,2)),0)</f>
        <v>0</v>
      </c>
      <c r="BG27" s="60">
        <f>IF(BE27&lt;&gt;"",5,0)</f>
        <v>0</v>
      </c>
      <c r="BH27" s="60">
        <f>BF27+BG27</f>
        <v>0</v>
      </c>
      <c r="BI27" s="67"/>
      <c r="BJ27" s="60"/>
      <c r="BK27" s="60">
        <f>IF(ISNUMBER(BJ27),(VLOOKUP(BJ27,$BO$6:$BP$50,2)),0)</f>
        <v>0</v>
      </c>
      <c r="BL27" s="60">
        <f>IF(BJ27&lt;&gt;"",5,0)</f>
        <v>0</v>
      </c>
      <c r="BM27" s="60">
        <f>BK27+BL27</f>
        <v>0</v>
      </c>
      <c r="BN27" s="67"/>
      <c r="BO27" s="60">
        <v>22</v>
      </c>
      <c r="BP27" s="60">
        <v>9</v>
      </c>
      <c r="BQ27" s="60">
        <f t="shared" si="7"/>
        <v>0</v>
      </c>
      <c r="BR27" s="60">
        <f t="shared" si="19"/>
        <v>0</v>
      </c>
      <c r="BS27" s="60">
        <f t="shared" si="20"/>
        <v>0</v>
      </c>
      <c r="BT27" s="60">
        <f t="shared" si="21"/>
        <v>0</v>
      </c>
      <c r="BU27" s="60">
        <f t="shared" si="22"/>
        <v>0</v>
      </c>
      <c r="BV27" s="60">
        <f t="shared" si="23"/>
        <v>0</v>
      </c>
      <c r="BW27" s="60">
        <f t="shared" si="24"/>
        <v>0</v>
      </c>
      <c r="BX27" s="60">
        <f t="shared" si="25"/>
        <v>1</v>
      </c>
    </row>
    <row r="28" spans="1:76" s="66" customFormat="1" ht="15" x14ac:dyDescent="0.25">
      <c r="A28" s="56">
        <f>IF(E28&lt;E27,BO28,A27)</f>
        <v>22</v>
      </c>
      <c r="B28" s="98" t="s">
        <v>1056</v>
      </c>
      <c r="C28" s="98" t="s">
        <v>1057</v>
      </c>
      <c r="D28" s="78" t="s">
        <v>11</v>
      </c>
      <c r="E28" s="56">
        <f>Q28</f>
        <v>29</v>
      </c>
      <c r="F28" s="56">
        <f>(IF(AC28=5,1,0)+IF(AH28=5,1,0)+IF(AM28=5,1,0)+IF(AR28=5,1,0)+IF(AW28=5,1,0)+IF(BA28=5,1,0)+IF(BG28=5,1,0)+IF(BL28=5,1,0))</f>
        <v>1</v>
      </c>
      <c r="G28" s="67"/>
      <c r="H28" s="74" t="str">
        <f>IF(AA28="","",AA28)</f>
        <v/>
      </c>
      <c r="I28" s="74" t="str">
        <f>IF(AF28="","",AF28)</f>
        <v/>
      </c>
      <c r="J28" s="74">
        <f>IF(AK28="","",AK28)</f>
        <v>11</v>
      </c>
      <c r="K28" s="74" t="str">
        <f>IF(AP28="","",AP28)</f>
        <v/>
      </c>
      <c r="L28" s="74" t="str">
        <f>IF(AU28="","",AU28)</f>
        <v/>
      </c>
      <c r="M28" s="60" t="str">
        <f t="shared" si="16"/>
        <v/>
      </c>
      <c r="N28" s="60" t="str">
        <f t="shared" si="17"/>
        <v/>
      </c>
      <c r="O28" s="60" t="str">
        <f t="shared" si="18"/>
        <v/>
      </c>
      <c r="P28" s="67"/>
      <c r="Q28" s="56">
        <f>AD28+AI28+AN28+AS28+AX28+BC28+BH28</f>
        <v>29</v>
      </c>
      <c r="R28" s="74" t="str">
        <f t="shared" si="8"/>
        <v/>
      </c>
      <c r="S28" s="74" t="str">
        <f t="shared" si="9"/>
        <v/>
      </c>
      <c r="T28" s="74" t="str">
        <f t="shared" si="10"/>
        <v/>
      </c>
      <c r="U28" s="74" t="str">
        <f t="shared" si="11"/>
        <v/>
      </c>
      <c r="V28" s="74" t="str">
        <f t="shared" si="12"/>
        <v/>
      </c>
      <c r="W28" s="74" t="str">
        <f t="shared" si="13"/>
        <v/>
      </c>
      <c r="X28" s="74" t="str">
        <f t="shared" si="14"/>
        <v/>
      </c>
      <c r="Y28" s="60" t="str">
        <f t="shared" si="15"/>
        <v/>
      </c>
      <c r="Z28" s="67"/>
      <c r="AA28" s="60"/>
      <c r="AB28" s="60">
        <f>IF(ISNUMBER(AA28),(VLOOKUP(AA28,$BO$6:$BP$50,2)),0)</f>
        <v>0</v>
      </c>
      <c r="AC28" s="60">
        <f>IF(AA28&lt;&gt;"",5,0)</f>
        <v>0</v>
      </c>
      <c r="AD28" s="60">
        <f>AB28+AC28</f>
        <v>0</v>
      </c>
      <c r="AE28" s="67"/>
      <c r="AF28" s="97"/>
      <c r="AG28" s="60">
        <f>IF(ISNUMBER(AF28),(VLOOKUP(AF28,$BO$6:$BP$50,2)),0)</f>
        <v>0</v>
      </c>
      <c r="AH28" s="60">
        <f>IF(AF28&lt;&gt;"",5,0)</f>
        <v>0</v>
      </c>
      <c r="AI28" s="60">
        <f>AG28+AH28</f>
        <v>0</v>
      </c>
      <c r="AJ28" s="67"/>
      <c r="AK28" s="60">
        <v>11</v>
      </c>
      <c r="AL28" s="60">
        <f>IF(ISNUMBER(AK28),(VLOOKUP(AK28,$BO$6:$BP$50,2)),0)</f>
        <v>24</v>
      </c>
      <c r="AM28" s="60">
        <f>IF(AK28&lt;&gt;"",5,0)</f>
        <v>5</v>
      </c>
      <c r="AN28" s="60">
        <f>AL28+AM28</f>
        <v>29</v>
      </c>
      <c r="AO28" s="67"/>
      <c r="AP28" s="60"/>
      <c r="AQ28" s="60">
        <f>IF(ISNUMBER(AP28),(VLOOKUP(AP28,$BO$6:$BP$50,2)),0)</f>
        <v>0</v>
      </c>
      <c r="AR28" s="60">
        <f>IF(AP28&lt;&gt;"",5,0)</f>
        <v>0</v>
      </c>
      <c r="AS28" s="60">
        <f>AQ28+AR28</f>
        <v>0</v>
      </c>
      <c r="AT28" s="67"/>
      <c r="AU28" s="60"/>
      <c r="AV28" s="60">
        <f>IF(ISNUMBER(AU28),(VLOOKUP(AU28,$BO$6:$BP$50,2)),0)</f>
        <v>0</v>
      </c>
      <c r="AW28" s="60">
        <f>IF(AU28&lt;&gt;"",5,0)</f>
        <v>0</v>
      </c>
      <c r="AX28" s="60">
        <f>AV28+AW28</f>
        <v>0</v>
      </c>
      <c r="AY28" s="67"/>
      <c r="AZ28" s="60"/>
      <c r="BA28" s="60">
        <f>IF(ISNUMBER(AZ28),(VLOOKUP(AZ28,$BO$6:$BP$50,2)),0)</f>
        <v>0</v>
      </c>
      <c r="BB28" s="60">
        <f>IF(AZ28&lt;&gt;"",5,0)</f>
        <v>0</v>
      </c>
      <c r="BC28" s="60">
        <f>BA28+BB28</f>
        <v>0</v>
      </c>
      <c r="BD28" s="67"/>
      <c r="BE28" s="60"/>
      <c r="BF28" s="60">
        <f>IF(ISNUMBER(BE28),(VLOOKUP(BE28,$BO$6:$BP$50,2)),0)</f>
        <v>0</v>
      </c>
      <c r="BG28" s="60">
        <f>IF(BE28&lt;&gt;"",5,0)</f>
        <v>0</v>
      </c>
      <c r="BH28" s="60">
        <f>BF28+BG28</f>
        <v>0</v>
      </c>
      <c r="BI28" s="67"/>
      <c r="BJ28" s="60"/>
      <c r="BK28" s="60">
        <f>IF(ISNUMBER(BJ28),(VLOOKUP(BJ28,$BO$6:$BP$50,2)),0)</f>
        <v>0</v>
      </c>
      <c r="BL28" s="60">
        <f>IF(BJ28&lt;&gt;"",5,0)</f>
        <v>0</v>
      </c>
      <c r="BM28" s="60">
        <f>BK28+BL28</f>
        <v>0</v>
      </c>
      <c r="BN28" s="67"/>
      <c r="BO28" s="60">
        <v>23</v>
      </c>
      <c r="BP28" s="60">
        <v>8</v>
      </c>
      <c r="BQ28" s="60">
        <f t="shared" si="7"/>
        <v>0</v>
      </c>
      <c r="BR28" s="60">
        <f>IF($F23=7,1,0)</f>
        <v>0</v>
      </c>
      <c r="BS28" s="60">
        <f>IF($F23=6,1,0)</f>
        <v>0</v>
      </c>
      <c r="BT28" s="60">
        <f>IF($F23=5,1,0)</f>
        <v>0</v>
      </c>
      <c r="BU28" s="60">
        <f>IF($F23=4,1,0)</f>
        <v>0</v>
      </c>
      <c r="BV28" s="60">
        <f>IF($F23=3,1,0)</f>
        <v>0</v>
      </c>
      <c r="BW28" s="60">
        <f>IF($F23=2,1,0)</f>
        <v>1</v>
      </c>
      <c r="BX28" s="60">
        <f>IF($F23=1,1,0)</f>
        <v>0</v>
      </c>
    </row>
    <row r="29" spans="1:76" s="66" customFormat="1" ht="15" x14ac:dyDescent="0.25">
      <c r="A29" s="56">
        <f>IF(E29&lt;E28,BO29,A28)</f>
        <v>24</v>
      </c>
      <c r="B29" s="78" t="s">
        <v>961</v>
      </c>
      <c r="C29" s="78" t="s">
        <v>962</v>
      </c>
      <c r="D29" s="78" t="s">
        <v>249</v>
      </c>
      <c r="E29" s="56">
        <f>Q29</f>
        <v>25</v>
      </c>
      <c r="F29" s="56">
        <f>(IF(AC29=5,1,0)+IF(AH29=5,1,0)+IF(AM29=5,1,0)+IF(AR29=5,1,0)+IF(AW29=5,1,0)+IF(BA29=5,1,0)+IF(BG29=5,1,0)+IF(BL29=5,1,0))</f>
        <v>1</v>
      </c>
      <c r="G29" s="67"/>
      <c r="H29" s="74">
        <f>IF(AA29="","",AA29)</f>
        <v>13</v>
      </c>
      <c r="I29" s="60" t="str">
        <f>IF(AF29="","",AF29)</f>
        <v/>
      </c>
      <c r="J29" s="60" t="str">
        <f>IF(AK29="","",AK29)</f>
        <v/>
      </c>
      <c r="K29" s="60" t="str">
        <f>IF(AP29="","",AP29)</f>
        <v/>
      </c>
      <c r="L29" s="60" t="str">
        <f>IF(AU29="","",AU29)</f>
        <v/>
      </c>
      <c r="M29" s="60" t="str">
        <f t="shared" si="16"/>
        <v/>
      </c>
      <c r="N29" s="60" t="str">
        <f t="shared" si="17"/>
        <v/>
      </c>
      <c r="O29" s="60" t="str">
        <f t="shared" si="18"/>
        <v/>
      </c>
      <c r="P29" s="67"/>
      <c r="Q29" s="56">
        <f>AD29+AI29+AN29+AS29+AX29+BC29+BH29</f>
        <v>25</v>
      </c>
      <c r="R29" s="74" t="str">
        <f t="shared" si="8"/>
        <v/>
      </c>
      <c r="S29" s="74" t="str">
        <f t="shared" si="9"/>
        <v/>
      </c>
      <c r="T29" s="74" t="str">
        <f t="shared" si="10"/>
        <v/>
      </c>
      <c r="U29" s="74" t="str">
        <f t="shared" si="11"/>
        <v/>
      </c>
      <c r="V29" s="74" t="str">
        <f t="shared" si="12"/>
        <v/>
      </c>
      <c r="W29" s="74" t="str">
        <f t="shared" si="13"/>
        <v/>
      </c>
      <c r="X29" s="74" t="str">
        <f t="shared" si="14"/>
        <v/>
      </c>
      <c r="Y29" s="60" t="str">
        <f t="shared" si="15"/>
        <v/>
      </c>
      <c r="Z29" s="67"/>
      <c r="AA29" s="60">
        <v>13</v>
      </c>
      <c r="AB29" s="60">
        <f>IF(ISNUMBER(AA29),(VLOOKUP(AA29,$BO$6:$BP$50,2)),0)</f>
        <v>20</v>
      </c>
      <c r="AC29" s="60">
        <f>IF(AA29&lt;&gt;"",5,0)</f>
        <v>5</v>
      </c>
      <c r="AD29" s="60">
        <f>AB29+AC29</f>
        <v>25</v>
      </c>
      <c r="AE29" s="67"/>
      <c r="AF29" s="97"/>
      <c r="AG29" s="60">
        <f>IF(ISNUMBER(AF29),(VLOOKUP(AF29,$BO$6:$BP$50,2)),0)</f>
        <v>0</v>
      </c>
      <c r="AH29" s="60">
        <f>IF(AF29&lt;&gt;"",5,0)</f>
        <v>0</v>
      </c>
      <c r="AI29" s="60">
        <f>AG29+AH29</f>
        <v>0</v>
      </c>
      <c r="AJ29" s="67"/>
      <c r="AK29" s="60"/>
      <c r="AL29" s="60">
        <f>IF(ISNUMBER(AK29),(VLOOKUP(AK29,$BO$6:$BP$50,2)),0)</f>
        <v>0</v>
      </c>
      <c r="AM29" s="60">
        <f>IF(AK29&lt;&gt;"",5,0)</f>
        <v>0</v>
      </c>
      <c r="AN29" s="60">
        <f>AL29+AM29</f>
        <v>0</v>
      </c>
      <c r="AO29" s="67"/>
      <c r="AP29" s="60"/>
      <c r="AQ29" s="60">
        <f>IF(ISNUMBER(AP29),(VLOOKUP(AP29,$BO$6:$BP$50,2)),0)</f>
        <v>0</v>
      </c>
      <c r="AR29" s="60">
        <f>IF(AP29&lt;&gt;"",5,0)</f>
        <v>0</v>
      </c>
      <c r="AS29" s="60">
        <f>AQ29+AR29</f>
        <v>0</v>
      </c>
      <c r="AT29" s="67"/>
      <c r="AU29" s="60"/>
      <c r="AV29" s="60">
        <f>IF(ISNUMBER(AU29),(VLOOKUP(AU29,$BO$6:$BP$50,2)),0)</f>
        <v>0</v>
      </c>
      <c r="AW29" s="60">
        <f>IF(AU29&lt;&gt;"",5,0)</f>
        <v>0</v>
      </c>
      <c r="AX29" s="60">
        <f>AV29+AW29</f>
        <v>0</v>
      </c>
      <c r="AY29" s="67"/>
      <c r="AZ29" s="60"/>
      <c r="BA29" s="60">
        <f>IF(ISNUMBER(AZ29),(VLOOKUP(AZ29,$BO$6:$BP$50,2)),0)</f>
        <v>0</v>
      </c>
      <c r="BB29" s="60">
        <f>IF(AZ29&lt;&gt;"",5,0)</f>
        <v>0</v>
      </c>
      <c r="BC29" s="60">
        <f>BA29+BB29</f>
        <v>0</v>
      </c>
      <c r="BD29" s="67"/>
      <c r="BE29" s="60"/>
      <c r="BF29" s="60">
        <f>IF(ISNUMBER(BE29),(VLOOKUP(BE29,$BO$6:$BP$50,2)),0)</f>
        <v>0</v>
      </c>
      <c r="BG29" s="60">
        <f>IF(BE29&lt;&gt;"",5,0)</f>
        <v>0</v>
      </c>
      <c r="BH29" s="60">
        <f>BF29+BG29</f>
        <v>0</v>
      </c>
      <c r="BI29" s="67"/>
      <c r="BJ29" s="60"/>
      <c r="BK29" s="60">
        <f>IF(ISNUMBER(BJ29),(VLOOKUP(BJ29,$BO$6:$BP$50,2)),0)</f>
        <v>0</v>
      </c>
      <c r="BL29" s="60">
        <f>IF(BJ29&lt;&gt;"",5,0)</f>
        <v>0</v>
      </c>
      <c r="BM29" s="60">
        <f>BK29+BL29</f>
        <v>0</v>
      </c>
      <c r="BN29" s="67"/>
      <c r="BO29" s="60">
        <v>24</v>
      </c>
      <c r="BP29" s="60">
        <v>7</v>
      </c>
      <c r="BQ29" s="60">
        <f t="shared" si="7"/>
        <v>0</v>
      </c>
      <c r="BR29" s="60">
        <f>IF($F24=7,1,0)</f>
        <v>0</v>
      </c>
      <c r="BS29" s="60">
        <f>IF($F24=6,1,0)</f>
        <v>0</v>
      </c>
      <c r="BT29" s="60">
        <f>IF($F24=5,1,0)</f>
        <v>0</v>
      </c>
      <c r="BU29" s="60">
        <f>IF($F24=4,1,0)</f>
        <v>0</v>
      </c>
      <c r="BV29" s="60">
        <f>IF($F24=3,1,0)</f>
        <v>0</v>
      </c>
      <c r="BW29" s="60">
        <f>IF($F24=2,1,0)</f>
        <v>0</v>
      </c>
      <c r="BX29" s="60">
        <f>IF($F24=1,1,0)</f>
        <v>1</v>
      </c>
    </row>
    <row r="30" spans="1:76" s="66" customFormat="1" ht="15" x14ac:dyDescent="0.25">
      <c r="A30" s="56">
        <f>IF(E30&lt;E29,BO30,A29)</f>
        <v>25</v>
      </c>
      <c r="B30" s="98" t="s">
        <v>1065</v>
      </c>
      <c r="C30" s="98" t="s">
        <v>1066</v>
      </c>
      <c r="D30" s="78" t="s">
        <v>11</v>
      </c>
      <c r="E30" s="56">
        <f>Q30</f>
        <v>21</v>
      </c>
      <c r="F30" s="56">
        <f>(IF(AC30=5,1,0)+IF(AH30=5,1,0)+IF(AM30=5,1,0)+IF(AR30=5,1,0)+IF(AW30=5,1,0)+IF(BA30=5,1,0)+IF(BG30=5,1,0)+IF(BL30=5,1,0))</f>
        <v>1</v>
      </c>
      <c r="G30" s="67"/>
      <c r="H30" s="60" t="str">
        <f>IF(AA30="","",AA30)</f>
        <v/>
      </c>
      <c r="I30" s="60" t="str">
        <f>IF(AF30="","",AF30)</f>
        <v/>
      </c>
      <c r="J30" s="60">
        <f>IF(AK30="","",AK30)</f>
        <v>15</v>
      </c>
      <c r="K30" s="60" t="str">
        <f>IF(AP30="","",AP30)</f>
        <v/>
      </c>
      <c r="L30" s="60" t="str">
        <f>IF(AU30="","",AU30)</f>
        <v/>
      </c>
      <c r="M30" s="60" t="str">
        <f t="shared" si="16"/>
        <v/>
      </c>
      <c r="N30" s="60" t="str">
        <f t="shared" si="17"/>
        <v/>
      </c>
      <c r="O30" s="60" t="str">
        <f t="shared" si="18"/>
        <v/>
      </c>
      <c r="P30" s="67"/>
      <c r="Q30" s="56">
        <f>AD30+AI30+AN30+AS30+AX30+BC30+BH30</f>
        <v>21</v>
      </c>
      <c r="R30" s="74" t="str">
        <f t="shared" si="8"/>
        <v/>
      </c>
      <c r="S30" s="74" t="str">
        <f t="shared" si="9"/>
        <v/>
      </c>
      <c r="T30" s="74" t="str">
        <f t="shared" si="10"/>
        <v/>
      </c>
      <c r="U30" s="74" t="str">
        <f t="shared" si="11"/>
        <v/>
      </c>
      <c r="V30" s="74" t="str">
        <f t="shared" si="12"/>
        <v/>
      </c>
      <c r="W30" s="74" t="str">
        <f t="shared" si="13"/>
        <v/>
      </c>
      <c r="X30" s="74" t="str">
        <f t="shared" si="14"/>
        <v/>
      </c>
      <c r="Y30" s="60" t="str">
        <f t="shared" si="15"/>
        <v/>
      </c>
      <c r="Z30" s="67"/>
      <c r="AA30" s="60"/>
      <c r="AB30" s="60">
        <f>IF(ISNUMBER(AA30),(VLOOKUP(AA30,$BO$6:$BP$50,2)),0)</f>
        <v>0</v>
      </c>
      <c r="AC30" s="60">
        <f>IF(AA30&lt;&gt;"",5,0)</f>
        <v>0</v>
      </c>
      <c r="AD30" s="60">
        <f>AB30+AC30</f>
        <v>0</v>
      </c>
      <c r="AE30" s="67"/>
      <c r="AF30" s="60"/>
      <c r="AG30" s="60">
        <f>IF(ISNUMBER(AF30),(VLOOKUP(AF30,$BO$6:$BP$50,2)),0)</f>
        <v>0</v>
      </c>
      <c r="AH30" s="60">
        <f>IF(AF30&lt;&gt;"",5,0)</f>
        <v>0</v>
      </c>
      <c r="AI30" s="60">
        <f>AG30+AH30</f>
        <v>0</v>
      </c>
      <c r="AJ30" s="67"/>
      <c r="AK30" s="60">
        <v>15</v>
      </c>
      <c r="AL30" s="60">
        <f>IF(ISNUMBER(AK30),(VLOOKUP(AK30,$BO$6:$BP$50,2)),0)</f>
        <v>16</v>
      </c>
      <c r="AM30" s="60">
        <f>IF(AK30&lt;&gt;"",5,0)</f>
        <v>5</v>
      </c>
      <c r="AN30" s="60">
        <f>AL30+AM30</f>
        <v>21</v>
      </c>
      <c r="AO30" s="67"/>
      <c r="AP30" s="60"/>
      <c r="AQ30" s="60">
        <f>IF(ISNUMBER(AP30),(VLOOKUP(AP30,$BO$6:$BP$50,2)),0)</f>
        <v>0</v>
      </c>
      <c r="AR30" s="60">
        <f>IF(AP30&lt;&gt;"",5,0)</f>
        <v>0</v>
      </c>
      <c r="AS30" s="60">
        <f>AQ30+AR30</f>
        <v>0</v>
      </c>
      <c r="AT30" s="67"/>
      <c r="AU30" s="60"/>
      <c r="AV30" s="60">
        <f>IF(ISNUMBER(AU30),(VLOOKUP(AU30,$BO$6:$BP$50,2)),0)</f>
        <v>0</v>
      </c>
      <c r="AW30" s="60">
        <f>IF(AU30&lt;&gt;"",5,0)</f>
        <v>0</v>
      </c>
      <c r="AX30" s="60">
        <f>AV30+AW30</f>
        <v>0</v>
      </c>
      <c r="AY30" s="67"/>
      <c r="AZ30" s="60"/>
      <c r="BA30" s="60">
        <f>IF(ISNUMBER(AZ30),(VLOOKUP(AZ30,$BO$6:$BP$50,2)),0)</f>
        <v>0</v>
      </c>
      <c r="BB30" s="60">
        <f>IF(AZ30&lt;&gt;"",5,0)</f>
        <v>0</v>
      </c>
      <c r="BC30" s="60">
        <f>BA30+BB30</f>
        <v>0</v>
      </c>
      <c r="BD30" s="67"/>
      <c r="BE30" s="60"/>
      <c r="BF30" s="60">
        <f>IF(ISNUMBER(BE30),(VLOOKUP(BE30,$BO$6:$BP$50,2)),0)</f>
        <v>0</v>
      </c>
      <c r="BG30" s="60">
        <f>IF(BE30&lt;&gt;"",5,0)</f>
        <v>0</v>
      </c>
      <c r="BH30" s="60">
        <f>BF30+BG30</f>
        <v>0</v>
      </c>
      <c r="BI30" s="67"/>
      <c r="BJ30" s="60"/>
      <c r="BK30" s="60">
        <f>IF(ISNUMBER(BJ30),(VLOOKUP(BJ30,$BO$6:$BP$50,2)),0)</f>
        <v>0</v>
      </c>
      <c r="BL30" s="60">
        <f>IF(BJ30&lt;&gt;"",5,0)</f>
        <v>0</v>
      </c>
      <c r="BM30" s="60">
        <f>BK30+BL30</f>
        <v>0</v>
      </c>
      <c r="BN30" s="67"/>
      <c r="BO30" s="60">
        <v>25</v>
      </c>
      <c r="BP30" s="60">
        <v>6</v>
      </c>
      <c r="BQ30" s="60">
        <f t="shared" si="7"/>
        <v>0</v>
      </c>
      <c r="BR30" s="60">
        <f>IF($F25=7,1,0)</f>
        <v>0</v>
      </c>
      <c r="BS30" s="60">
        <f>IF($F25=6,1,0)</f>
        <v>0</v>
      </c>
      <c r="BT30" s="60">
        <f>IF($F25=5,1,0)</f>
        <v>0</v>
      </c>
      <c r="BU30" s="60">
        <f>IF($F25=4,1,0)</f>
        <v>0</v>
      </c>
      <c r="BV30" s="60">
        <f>IF($F25=3,1,0)</f>
        <v>0</v>
      </c>
      <c r="BW30" s="60">
        <f>IF($F25=2,1,0)</f>
        <v>0</v>
      </c>
      <c r="BX30" s="60">
        <f>IF($F25=1,1,0)</f>
        <v>1</v>
      </c>
    </row>
    <row r="31" spans="1:76" s="66" customFormat="1" ht="15" x14ac:dyDescent="0.25">
      <c r="A31" s="56">
        <f>IF(E31&lt;E30,BO31,A30)</f>
        <v>26</v>
      </c>
      <c r="B31" s="98" t="s">
        <v>1071</v>
      </c>
      <c r="C31" s="98" t="s">
        <v>1072</v>
      </c>
      <c r="D31" s="98" t="s">
        <v>249</v>
      </c>
      <c r="E31" s="56">
        <f>Q31</f>
        <v>20</v>
      </c>
      <c r="F31" s="56">
        <f>(IF(AC31=5,1,0)+IF(AH31=5,1,0)+IF(AM31=5,1,0)+IF(AR31=5,1,0)+IF(AW31=5,1,0)+IF(BA31=5,1,0)+IF(BG31=5,1,0)+IF(BL31=5,1,0))</f>
        <v>1</v>
      </c>
      <c r="G31" s="67"/>
      <c r="H31" s="60" t="str">
        <f>IF(AA31="","",AA31)</f>
        <v/>
      </c>
      <c r="I31" s="60" t="str">
        <f>IF(AF31="","",AF31)</f>
        <v/>
      </c>
      <c r="J31" s="60" t="str">
        <f>IF(AK31="","",AK31)</f>
        <v/>
      </c>
      <c r="K31" s="60">
        <f>IF(AP31="","",AP31)</f>
        <v>16</v>
      </c>
      <c r="L31" s="60" t="str">
        <f>IF(AU31="","",AU31)</f>
        <v/>
      </c>
      <c r="M31" s="60" t="str">
        <f t="shared" si="16"/>
        <v/>
      </c>
      <c r="N31" s="60" t="str">
        <f t="shared" si="17"/>
        <v/>
      </c>
      <c r="O31" s="60" t="str">
        <f t="shared" si="18"/>
        <v/>
      </c>
      <c r="P31" s="67"/>
      <c r="Q31" s="56">
        <f>AD31+AI31+AN31+AS31+AX31+BC31+BH31</f>
        <v>20</v>
      </c>
      <c r="R31" s="74" t="str">
        <f t="shared" si="8"/>
        <v/>
      </c>
      <c r="S31" s="74" t="str">
        <f t="shared" si="9"/>
        <v/>
      </c>
      <c r="T31" s="74" t="str">
        <f t="shared" si="10"/>
        <v/>
      </c>
      <c r="U31" s="74" t="str">
        <f t="shared" si="11"/>
        <v/>
      </c>
      <c r="V31" s="74" t="str">
        <f t="shared" si="12"/>
        <v/>
      </c>
      <c r="W31" s="74" t="str">
        <f t="shared" si="13"/>
        <v/>
      </c>
      <c r="X31" s="74" t="str">
        <f t="shared" si="14"/>
        <v/>
      </c>
      <c r="Y31" s="60" t="str">
        <f t="shared" si="15"/>
        <v/>
      </c>
      <c r="Z31" s="67"/>
      <c r="AA31" s="60"/>
      <c r="AB31" s="60">
        <f>IF(ISNUMBER(AA31),(VLOOKUP(AA31,$BO$6:$BP$50,2)),0)</f>
        <v>0</v>
      </c>
      <c r="AC31" s="60">
        <f>IF(AA31&lt;&gt;"",5,0)</f>
        <v>0</v>
      </c>
      <c r="AD31" s="60">
        <f>AB31+AC31</f>
        <v>0</v>
      </c>
      <c r="AE31" s="67"/>
      <c r="AF31" s="60"/>
      <c r="AG31" s="60">
        <f>IF(ISNUMBER(AF31),(VLOOKUP(AF31,$BO$6:$BP$50,2)),0)</f>
        <v>0</v>
      </c>
      <c r="AH31" s="60">
        <f>IF(AF31&lt;&gt;"",5,0)</f>
        <v>0</v>
      </c>
      <c r="AI31" s="60">
        <f>AG31+AH31</f>
        <v>0</v>
      </c>
      <c r="AJ31" s="67"/>
      <c r="AK31" s="60"/>
      <c r="AL31" s="60">
        <f>IF(ISNUMBER(AK31),(VLOOKUP(AK31,$BO$6:$BP$50,2)),0)</f>
        <v>0</v>
      </c>
      <c r="AM31" s="60">
        <f>IF(AK31&lt;&gt;"",5,0)</f>
        <v>0</v>
      </c>
      <c r="AN31" s="60">
        <f>AL31+AM31</f>
        <v>0</v>
      </c>
      <c r="AO31" s="67"/>
      <c r="AP31" s="60">
        <v>16</v>
      </c>
      <c r="AQ31" s="60">
        <f>IF(ISNUMBER(AP31),(VLOOKUP(AP31,$BO$6:$BP$50,2)),0)</f>
        <v>15</v>
      </c>
      <c r="AR31" s="60">
        <f>IF(AP31&lt;&gt;"",5,0)</f>
        <v>5</v>
      </c>
      <c r="AS31" s="60">
        <f>AQ31+AR31</f>
        <v>20</v>
      </c>
      <c r="AT31" s="67"/>
      <c r="AU31" s="60"/>
      <c r="AV31" s="60">
        <f>IF(ISNUMBER(AU31),(VLOOKUP(AU31,$BO$6:$BP$50,2)),0)</f>
        <v>0</v>
      </c>
      <c r="AW31" s="60">
        <f>IF(AU31&lt;&gt;"",5,0)</f>
        <v>0</v>
      </c>
      <c r="AX31" s="60">
        <f>AV31+AW31</f>
        <v>0</v>
      </c>
      <c r="AY31" s="67"/>
      <c r="AZ31" s="60"/>
      <c r="BA31" s="60">
        <f>IF(ISNUMBER(AZ31),(VLOOKUP(AZ31,$BO$6:$BP$50,2)),0)</f>
        <v>0</v>
      </c>
      <c r="BB31" s="60">
        <f>IF(AZ31&lt;&gt;"",5,0)</f>
        <v>0</v>
      </c>
      <c r="BC31" s="60">
        <f>BA31+BB31</f>
        <v>0</v>
      </c>
      <c r="BD31" s="67"/>
      <c r="BE31" s="60"/>
      <c r="BF31" s="60">
        <f>IF(ISNUMBER(BE31),(VLOOKUP(BE31,$BO$6:$BP$50,2)),0)</f>
        <v>0</v>
      </c>
      <c r="BG31" s="60">
        <f>IF(BE31&lt;&gt;"",5,0)</f>
        <v>0</v>
      </c>
      <c r="BH31" s="60">
        <f>BF31+BG31</f>
        <v>0</v>
      </c>
      <c r="BI31" s="67"/>
      <c r="BJ31" s="60"/>
      <c r="BK31" s="60">
        <f>IF(ISNUMBER(BJ31),(VLOOKUP(BJ31,$BO$6:$BP$50,2)),0)</f>
        <v>0</v>
      </c>
      <c r="BL31" s="60">
        <f>IF(BJ31&lt;&gt;"",5,0)</f>
        <v>0</v>
      </c>
      <c r="BM31" s="60">
        <f>BK31+BL31</f>
        <v>0</v>
      </c>
      <c r="BN31" s="67"/>
      <c r="BO31" s="60">
        <v>26</v>
      </c>
      <c r="BP31" s="60">
        <v>5</v>
      </c>
      <c r="BQ31" s="60">
        <f t="shared" si="7"/>
        <v>0</v>
      </c>
      <c r="BR31" s="60">
        <f>IF($F25=7,1,0)</f>
        <v>0</v>
      </c>
      <c r="BS31" s="60">
        <f>IF($F25=6,1,0)</f>
        <v>0</v>
      </c>
      <c r="BT31" s="60">
        <f>IF($F25=5,1,0)</f>
        <v>0</v>
      </c>
      <c r="BU31" s="60">
        <f>IF($F25=4,1,0)</f>
        <v>0</v>
      </c>
      <c r="BV31" s="60">
        <f>IF($F25=3,1,0)</f>
        <v>0</v>
      </c>
      <c r="BW31" s="60">
        <f>IF($F25=2,1,0)</f>
        <v>0</v>
      </c>
      <c r="BX31" s="60">
        <f>IF($F25=1,1,0)</f>
        <v>1</v>
      </c>
    </row>
    <row r="32" spans="1:76" s="66" customFormat="1" ht="15" x14ac:dyDescent="0.25">
      <c r="A32" s="56">
        <f>IF(E32&lt;E31,BO32,A31)</f>
        <v>27</v>
      </c>
      <c r="B32" s="98" t="s">
        <v>1067</v>
      </c>
      <c r="C32" s="98" t="s">
        <v>1068</v>
      </c>
      <c r="D32" s="78" t="s">
        <v>11</v>
      </c>
      <c r="E32" s="56">
        <f>Q32</f>
        <v>19</v>
      </c>
      <c r="F32" s="56">
        <f>(IF(AC32=5,1,0)+IF(AH32=5,1,0)+IF(AM32=5,1,0)+IF(AR32=5,1,0)+IF(AW32=5,1,0)+IF(BA32=5,1,0)+IF(BG32=5,1,0)+IF(BL32=5,1,0))</f>
        <v>1</v>
      </c>
      <c r="G32" s="67"/>
      <c r="H32" s="60" t="str">
        <f>IF(AA32="","",AA32)</f>
        <v/>
      </c>
      <c r="I32" s="60" t="str">
        <f>IF(AF32="","",AF32)</f>
        <v/>
      </c>
      <c r="J32" s="60" t="str">
        <f>IF(AK32="","",AK32)</f>
        <v/>
      </c>
      <c r="K32" s="60">
        <f>IF(AP32="","",AP32)</f>
        <v>17</v>
      </c>
      <c r="L32" s="60" t="str">
        <f>IF(AU32="","",AU32)</f>
        <v/>
      </c>
      <c r="M32" s="60" t="str">
        <f t="shared" si="16"/>
        <v/>
      </c>
      <c r="N32" s="60" t="str">
        <f t="shared" si="17"/>
        <v/>
      </c>
      <c r="O32" s="60" t="str">
        <f t="shared" si="18"/>
        <v/>
      </c>
      <c r="P32" s="67"/>
      <c r="Q32" s="56">
        <f>AD32+AI32+AN32+AS32+AX32+BC32+BH32</f>
        <v>19</v>
      </c>
      <c r="R32" s="74" t="str">
        <f t="shared" si="8"/>
        <v/>
      </c>
      <c r="S32" s="74" t="str">
        <f t="shared" si="9"/>
        <v/>
      </c>
      <c r="T32" s="74" t="str">
        <f t="shared" si="10"/>
        <v/>
      </c>
      <c r="U32" s="74" t="str">
        <f t="shared" si="11"/>
        <v/>
      </c>
      <c r="V32" s="74" t="str">
        <f t="shared" si="12"/>
        <v/>
      </c>
      <c r="W32" s="74" t="str">
        <f t="shared" si="13"/>
        <v/>
      </c>
      <c r="X32" s="74" t="str">
        <f t="shared" si="14"/>
        <v/>
      </c>
      <c r="Y32" s="60" t="str">
        <f t="shared" si="15"/>
        <v/>
      </c>
      <c r="Z32" s="67"/>
      <c r="AA32" s="60"/>
      <c r="AB32" s="60">
        <f>IF(ISNUMBER(AA32),(VLOOKUP(AA32,$BO$6:$BP$50,2)),0)</f>
        <v>0</v>
      </c>
      <c r="AC32" s="60">
        <f>IF(AA32&lt;&gt;"",5,0)</f>
        <v>0</v>
      </c>
      <c r="AD32" s="60">
        <f>AB32+AC32</f>
        <v>0</v>
      </c>
      <c r="AE32" s="67"/>
      <c r="AF32" s="60"/>
      <c r="AG32" s="60">
        <f>IF(ISNUMBER(AF32),(VLOOKUP(AF32,$BO$6:$BP$50,2)),0)</f>
        <v>0</v>
      </c>
      <c r="AH32" s="60">
        <f>IF(AF32&lt;&gt;"",5,0)</f>
        <v>0</v>
      </c>
      <c r="AI32" s="60">
        <f>AG32+AH32</f>
        <v>0</v>
      </c>
      <c r="AJ32" s="67"/>
      <c r="AK32" s="60"/>
      <c r="AL32" s="60">
        <f>IF(ISNUMBER(AK32),(VLOOKUP(AK32,$BO$6:$BP$50,2)),0)</f>
        <v>0</v>
      </c>
      <c r="AM32" s="60">
        <f>IF(AK32&lt;&gt;"",5,0)</f>
        <v>0</v>
      </c>
      <c r="AN32" s="60">
        <f>AL32+AM32</f>
        <v>0</v>
      </c>
      <c r="AO32" s="67"/>
      <c r="AP32" s="60">
        <v>17</v>
      </c>
      <c r="AQ32" s="60">
        <f>IF(ISNUMBER(AP32),(VLOOKUP(AP32,$BO$6:$BP$50,2)),0)</f>
        <v>14</v>
      </c>
      <c r="AR32" s="60">
        <f>IF(AP32&lt;&gt;"",5,0)</f>
        <v>5</v>
      </c>
      <c r="AS32" s="60">
        <f>AQ32+AR32</f>
        <v>19</v>
      </c>
      <c r="AT32" s="67"/>
      <c r="AU32" s="60"/>
      <c r="AV32" s="60">
        <f>IF(ISNUMBER(AU32),(VLOOKUP(AU32,$BO$6:$BP$50,2)),0)</f>
        <v>0</v>
      </c>
      <c r="AW32" s="60">
        <f>IF(AU32&lt;&gt;"",5,0)</f>
        <v>0</v>
      </c>
      <c r="AX32" s="60">
        <f>AV32+AW32</f>
        <v>0</v>
      </c>
      <c r="AY32" s="67"/>
      <c r="AZ32" s="60"/>
      <c r="BA32" s="60">
        <f>IF(ISNUMBER(AZ32),(VLOOKUP(AZ32,$BO$6:$BP$50,2)),0)</f>
        <v>0</v>
      </c>
      <c r="BB32" s="60">
        <f>IF(AZ32&lt;&gt;"",5,0)</f>
        <v>0</v>
      </c>
      <c r="BC32" s="60">
        <f>BA32+BB32</f>
        <v>0</v>
      </c>
      <c r="BD32" s="67"/>
      <c r="BE32" s="60"/>
      <c r="BF32" s="60">
        <f>IF(ISNUMBER(BE32),(VLOOKUP(BE32,$BO$6:$BP$50,2)),0)</f>
        <v>0</v>
      </c>
      <c r="BG32" s="60">
        <f>IF(BE32&lt;&gt;"",5,0)</f>
        <v>0</v>
      </c>
      <c r="BH32" s="60">
        <f>BF32+BG32</f>
        <v>0</v>
      </c>
      <c r="BI32" s="67"/>
      <c r="BJ32" s="60"/>
      <c r="BK32" s="60">
        <f>IF(ISNUMBER(BJ32),(VLOOKUP(BJ32,$BO$6:$BP$50,2)),0)</f>
        <v>0</v>
      </c>
      <c r="BL32" s="60">
        <f>IF(BJ32&lt;&gt;"",5,0)</f>
        <v>0</v>
      </c>
      <c r="BM32" s="60">
        <f>BK32+BL32</f>
        <v>0</v>
      </c>
      <c r="BN32" s="67"/>
      <c r="BO32" s="60">
        <v>27</v>
      </c>
      <c r="BP32" s="60">
        <v>4</v>
      </c>
      <c r="BQ32" s="60">
        <f t="shared" si="7"/>
        <v>0</v>
      </c>
      <c r="BR32" s="60">
        <f t="shared" ref="BR32:BR34" si="26">IF($F26=7,1,0)</f>
        <v>0</v>
      </c>
      <c r="BS32" s="60">
        <f t="shared" ref="BS32:BS34" si="27">IF($F26=6,1,0)</f>
        <v>0</v>
      </c>
      <c r="BT32" s="60">
        <f t="shared" ref="BT32:BT34" si="28">IF($F26=5,1,0)</f>
        <v>0</v>
      </c>
      <c r="BU32" s="60">
        <f t="shared" ref="BU32:BU34" si="29">IF($F26=4,1,0)</f>
        <v>0</v>
      </c>
      <c r="BV32" s="60">
        <f t="shared" ref="BV32:BV34" si="30">IF($F26=3,1,0)</f>
        <v>0</v>
      </c>
      <c r="BW32" s="60">
        <f t="shared" ref="BW32:BW34" si="31">IF($F26=2,1,0)</f>
        <v>1</v>
      </c>
      <c r="BX32" s="60">
        <f t="shared" ref="BX32:BX34" si="32">IF($F26=1,1,0)</f>
        <v>0</v>
      </c>
    </row>
    <row r="33" spans="1:76" s="66" customFormat="1" ht="15" x14ac:dyDescent="0.25">
      <c r="A33" s="56">
        <f>IF(E33&lt;E32,BO33,A32)</f>
        <v>28</v>
      </c>
      <c r="B33" s="98" t="s">
        <v>1058</v>
      </c>
      <c r="C33" s="98" t="s">
        <v>1059</v>
      </c>
      <c r="D33" s="80" t="s">
        <v>249</v>
      </c>
      <c r="E33" s="56">
        <f>Q33</f>
        <v>15</v>
      </c>
      <c r="F33" s="56">
        <f>(IF(AC33=5,1,0)+IF(AH33=5,1,0)+IF(AM33=5,1,0)+IF(AR33=5,1,0)+IF(AW33=5,1,0)+IF(BA33=5,1,0)+IF(BG33=5,1,0)+IF(BL33=5,1,0))</f>
        <v>1</v>
      </c>
      <c r="G33" s="67"/>
      <c r="H33" s="60" t="str">
        <f>IF(AA33="","",AA33)</f>
        <v/>
      </c>
      <c r="I33" s="60" t="str">
        <f>IF(AF33="","",AF33)</f>
        <v/>
      </c>
      <c r="J33" s="60">
        <f>IF(AK33="","",AK33)</f>
        <v>21</v>
      </c>
      <c r="K33" s="60" t="str">
        <f>IF(AP33="","",AP33)</f>
        <v/>
      </c>
      <c r="L33" s="60" t="str">
        <f>IF(AU33="","",AU33)</f>
        <v/>
      </c>
      <c r="M33" s="60" t="str">
        <f t="shared" si="16"/>
        <v/>
      </c>
      <c r="N33" s="60" t="str">
        <f t="shared" si="17"/>
        <v/>
      </c>
      <c r="O33" s="60" t="str">
        <f t="shared" si="18"/>
        <v/>
      </c>
      <c r="P33" s="67"/>
      <c r="Q33" s="56">
        <f>AD33+AI33+AN33+AS33+AX33+BC33+BH33</f>
        <v>15</v>
      </c>
      <c r="R33" s="74" t="str">
        <f t="shared" si="8"/>
        <v/>
      </c>
      <c r="S33" s="74" t="str">
        <f t="shared" si="9"/>
        <v/>
      </c>
      <c r="T33" s="74" t="str">
        <f t="shared" si="10"/>
        <v/>
      </c>
      <c r="U33" s="74" t="str">
        <f t="shared" si="11"/>
        <v/>
      </c>
      <c r="V33" s="74" t="str">
        <f t="shared" si="12"/>
        <v/>
      </c>
      <c r="W33" s="74" t="str">
        <f t="shared" si="13"/>
        <v/>
      </c>
      <c r="X33" s="74" t="str">
        <f t="shared" si="14"/>
        <v/>
      </c>
      <c r="Y33" s="60" t="str">
        <f t="shared" si="15"/>
        <v/>
      </c>
      <c r="Z33" s="67"/>
      <c r="AA33" s="97"/>
      <c r="AB33" s="60">
        <f>IF(ISNUMBER(AA33),(VLOOKUP(AA33,$BO$6:$BP$50,2)),0)</f>
        <v>0</v>
      </c>
      <c r="AC33" s="60">
        <f>IF(AA33&lt;&gt;"",5,0)</f>
        <v>0</v>
      </c>
      <c r="AD33" s="60">
        <f>AB33+AC33</f>
        <v>0</v>
      </c>
      <c r="AE33" s="67"/>
      <c r="AF33" s="60"/>
      <c r="AG33" s="60">
        <f>IF(ISNUMBER(AF33),(VLOOKUP(AF33,$BO$6:$BP$50,2)),0)</f>
        <v>0</v>
      </c>
      <c r="AH33" s="60">
        <f>IF(AF33&lt;&gt;"",5,0)</f>
        <v>0</v>
      </c>
      <c r="AI33" s="60">
        <f>AG33+AH33</f>
        <v>0</v>
      </c>
      <c r="AJ33" s="67"/>
      <c r="AK33" s="60">
        <v>21</v>
      </c>
      <c r="AL33" s="60">
        <f>IF(ISNUMBER(AK33),(VLOOKUP(AK33,$BO$6:$BP$50,2)),0)</f>
        <v>10</v>
      </c>
      <c r="AM33" s="60">
        <f>IF(AK33&lt;&gt;"",5,0)</f>
        <v>5</v>
      </c>
      <c r="AN33" s="60">
        <f>AL33+AM33</f>
        <v>15</v>
      </c>
      <c r="AO33" s="67"/>
      <c r="AP33" s="60"/>
      <c r="AQ33" s="60">
        <f>IF(ISNUMBER(AP33),(VLOOKUP(AP33,$BO$6:$BP$50,2)),0)</f>
        <v>0</v>
      </c>
      <c r="AR33" s="60">
        <f>IF(AP33&lt;&gt;"",5,0)</f>
        <v>0</v>
      </c>
      <c r="AS33" s="60">
        <f>AQ33+AR33</f>
        <v>0</v>
      </c>
      <c r="AT33" s="67"/>
      <c r="AU33" s="60"/>
      <c r="AV33" s="60">
        <f>IF(ISNUMBER(AU33),(VLOOKUP(AU33,$BO$6:$BP$50,2)),0)</f>
        <v>0</v>
      </c>
      <c r="AW33" s="60">
        <f>IF(AU33&lt;&gt;"",5,0)</f>
        <v>0</v>
      </c>
      <c r="AX33" s="60">
        <f>AV33+AW33</f>
        <v>0</v>
      </c>
      <c r="AY33" s="67"/>
      <c r="AZ33" s="60"/>
      <c r="BA33" s="60">
        <f>IF(ISNUMBER(AZ33),(VLOOKUP(AZ33,$BO$6:$BP$50,2)),0)</f>
        <v>0</v>
      </c>
      <c r="BB33" s="60">
        <f>IF(AZ33&lt;&gt;"",5,0)</f>
        <v>0</v>
      </c>
      <c r="BC33" s="60">
        <f>BA33+BB33</f>
        <v>0</v>
      </c>
      <c r="BD33" s="67"/>
      <c r="BE33" s="60"/>
      <c r="BF33" s="60">
        <f>IF(ISNUMBER(BE33),(VLOOKUP(BE33,$BO$6:$BP$50,2)),0)</f>
        <v>0</v>
      </c>
      <c r="BG33" s="60">
        <f>IF(BE33&lt;&gt;"",5,0)</f>
        <v>0</v>
      </c>
      <c r="BH33" s="60">
        <f>BF33+BG33</f>
        <v>0</v>
      </c>
      <c r="BI33" s="67"/>
      <c r="BJ33" s="60"/>
      <c r="BK33" s="60">
        <f>IF(ISNUMBER(BJ33),(VLOOKUP(BJ33,$BO$6:$BP$50,2)),0)</f>
        <v>0</v>
      </c>
      <c r="BL33" s="60">
        <f>IF(BJ33&lt;&gt;"",5,0)</f>
        <v>0</v>
      </c>
      <c r="BM33" s="60">
        <f>BK33+BL33</f>
        <v>0</v>
      </c>
      <c r="BN33" s="67"/>
      <c r="BO33" s="60">
        <v>28</v>
      </c>
      <c r="BP33" s="60">
        <v>3</v>
      </c>
      <c r="BQ33" s="60">
        <f t="shared" si="7"/>
        <v>0</v>
      </c>
      <c r="BR33" s="60">
        <f t="shared" si="26"/>
        <v>0</v>
      </c>
      <c r="BS33" s="60">
        <f t="shared" si="27"/>
        <v>0</v>
      </c>
      <c r="BT33" s="60">
        <f t="shared" si="28"/>
        <v>0</v>
      </c>
      <c r="BU33" s="60">
        <f t="shared" si="29"/>
        <v>0</v>
      </c>
      <c r="BV33" s="60">
        <f t="shared" si="30"/>
        <v>0</v>
      </c>
      <c r="BW33" s="60">
        <f t="shared" si="31"/>
        <v>0</v>
      </c>
      <c r="BX33" s="60">
        <f t="shared" si="32"/>
        <v>1</v>
      </c>
    </row>
    <row r="34" spans="1:76" s="66" customFormat="1" ht="15" x14ac:dyDescent="0.25">
      <c r="A34" s="56">
        <f>IF(E34&lt;E33,BO34,A33)</f>
        <v>29</v>
      </c>
      <c r="B34" s="80" t="s">
        <v>906</v>
      </c>
      <c r="C34" s="80" t="s">
        <v>985</v>
      </c>
      <c r="D34" s="80" t="s">
        <v>249</v>
      </c>
      <c r="E34" s="56">
        <f>Q34</f>
        <v>5</v>
      </c>
      <c r="F34" s="56">
        <f>(IF(AC34=5,1,0)+IF(AH34=5,1,0)+IF(AM34=5,1,0)+IF(AR34=5,1,0)+IF(AW34=5,1,0)+IF(BA34=5,1,0)+IF(BG34=5,1,0)+IF(BL34=5,1,0))</f>
        <v>1</v>
      </c>
      <c r="G34" s="67"/>
      <c r="H34" s="74" t="str">
        <f>IF(AA34="","",AA34)</f>
        <v/>
      </c>
      <c r="I34" s="74" t="str">
        <f>IF(AF34="","",AF34)</f>
        <v>dsq</v>
      </c>
      <c r="J34" s="74" t="str">
        <f>IF(AK34="","",AK34)</f>
        <v/>
      </c>
      <c r="K34" s="74" t="str">
        <f>IF(AP34="","",AP34)</f>
        <v/>
      </c>
      <c r="L34" s="74" t="str">
        <f>IF(AU34="","",AU34)</f>
        <v/>
      </c>
      <c r="M34" s="60" t="str">
        <f t="shared" si="16"/>
        <v/>
      </c>
      <c r="N34" s="60" t="str">
        <f t="shared" si="17"/>
        <v/>
      </c>
      <c r="O34" s="60" t="str">
        <f t="shared" si="18"/>
        <v/>
      </c>
      <c r="P34" s="67"/>
      <c r="Q34" s="56">
        <f>AD34+AI34+AN34+AS34+AX34+BC34+BH34</f>
        <v>5</v>
      </c>
      <c r="R34" s="74" t="str">
        <f t="shared" si="8"/>
        <v/>
      </c>
      <c r="S34" s="74" t="str">
        <f t="shared" si="9"/>
        <v/>
      </c>
      <c r="T34" s="74" t="str">
        <f t="shared" si="10"/>
        <v/>
      </c>
      <c r="U34" s="74" t="str">
        <f t="shared" si="11"/>
        <v/>
      </c>
      <c r="V34" s="74" t="str">
        <f t="shared" si="12"/>
        <v/>
      </c>
      <c r="W34" s="74" t="str">
        <f t="shared" si="13"/>
        <v/>
      </c>
      <c r="X34" s="74" t="str">
        <f t="shared" si="14"/>
        <v/>
      </c>
      <c r="Y34" s="60" t="str">
        <f t="shared" si="15"/>
        <v/>
      </c>
      <c r="Z34" s="67"/>
      <c r="AA34" s="97"/>
      <c r="AB34" s="60">
        <f>IF(ISNUMBER(AA34),(VLOOKUP(AA34,$BO$6:$BP$50,2)),0)</f>
        <v>0</v>
      </c>
      <c r="AC34" s="60">
        <f>IF(AA34&lt;&gt;"",5,0)</f>
        <v>0</v>
      </c>
      <c r="AD34" s="60">
        <f>AB34+AC34</f>
        <v>0</v>
      </c>
      <c r="AE34" s="67"/>
      <c r="AF34" s="97" t="s">
        <v>913</v>
      </c>
      <c r="AG34" s="60">
        <f>IF(ISNUMBER(AF34),(VLOOKUP(AF34,$BO$6:$BP$50,2)),0)</f>
        <v>0</v>
      </c>
      <c r="AH34" s="60">
        <f>IF(AF34&lt;&gt;"",5,0)</f>
        <v>5</v>
      </c>
      <c r="AI34" s="60">
        <f>AG34+AH34</f>
        <v>5</v>
      </c>
      <c r="AJ34" s="67"/>
      <c r="AK34" s="79"/>
      <c r="AL34" s="60">
        <f>IF(ISNUMBER(AK34),(VLOOKUP(AK34,$BO$6:$BP$50,2)),0)</f>
        <v>0</v>
      </c>
      <c r="AM34" s="60">
        <f>IF(AK34&lt;&gt;"",5,0)</f>
        <v>0</v>
      </c>
      <c r="AN34" s="60">
        <f>AL34+AM34</f>
        <v>0</v>
      </c>
      <c r="AO34" s="67"/>
      <c r="AP34" s="60"/>
      <c r="AQ34" s="60">
        <f>IF(ISNUMBER(AP34),(VLOOKUP(AP34,$BO$6:$BP$50,2)),0)</f>
        <v>0</v>
      </c>
      <c r="AR34" s="60">
        <f>IF(AP34&lt;&gt;"",5,0)</f>
        <v>0</v>
      </c>
      <c r="AS34" s="60">
        <f>AQ34+AR34</f>
        <v>0</v>
      </c>
      <c r="AT34" s="67"/>
      <c r="AU34" s="60"/>
      <c r="AV34" s="60">
        <f>IF(ISNUMBER(AU34),(VLOOKUP(AU34,$BO$6:$BP$50,2)),0)</f>
        <v>0</v>
      </c>
      <c r="AW34" s="60">
        <f>IF(AU34&lt;&gt;"",5,0)</f>
        <v>0</v>
      </c>
      <c r="AX34" s="60">
        <f>AV34+AW34</f>
        <v>0</v>
      </c>
      <c r="AY34" s="67"/>
      <c r="AZ34" s="60"/>
      <c r="BA34" s="60">
        <f>IF(ISNUMBER(AZ34),(VLOOKUP(AZ34,$BO$6:$BP$50,2)),0)</f>
        <v>0</v>
      </c>
      <c r="BB34" s="60">
        <f>IF(AZ34&lt;&gt;"",5,0)</f>
        <v>0</v>
      </c>
      <c r="BC34" s="60">
        <f>BA34+BB34</f>
        <v>0</v>
      </c>
      <c r="BD34" s="67"/>
      <c r="BE34" s="60"/>
      <c r="BF34" s="60">
        <f>IF(ISNUMBER(BE34),(VLOOKUP(BE34,$BO$6:$BP$50,2)),0)</f>
        <v>0</v>
      </c>
      <c r="BG34" s="60">
        <f>IF(BE34&lt;&gt;"",5,0)</f>
        <v>0</v>
      </c>
      <c r="BH34" s="60">
        <f>BF34+BG34</f>
        <v>0</v>
      </c>
      <c r="BI34" s="67"/>
      <c r="BJ34" s="60"/>
      <c r="BK34" s="60">
        <f>IF(ISNUMBER(BJ34),(VLOOKUP(BJ34,$BO$6:$BP$50,2)),0)</f>
        <v>0</v>
      </c>
      <c r="BL34" s="60">
        <f>IF(BJ34&lt;&gt;"",5,0)</f>
        <v>0</v>
      </c>
      <c r="BM34" s="60">
        <f>BK34+BL34</f>
        <v>0</v>
      </c>
      <c r="BN34" s="67"/>
      <c r="BO34" s="60">
        <v>29</v>
      </c>
      <c r="BP34" s="60">
        <v>2</v>
      </c>
      <c r="BQ34" s="60">
        <f t="shared" si="7"/>
        <v>0</v>
      </c>
      <c r="BR34" s="60">
        <f t="shared" si="26"/>
        <v>0</v>
      </c>
      <c r="BS34" s="60">
        <f t="shared" si="27"/>
        <v>0</v>
      </c>
      <c r="BT34" s="60">
        <f t="shared" si="28"/>
        <v>0</v>
      </c>
      <c r="BU34" s="60">
        <f t="shared" si="29"/>
        <v>0</v>
      </c>
      <c r="BV34" s="60">
        <f t="shared" si="30"/>
        <v>0</v>
      </c>
      <c r="BW34" s="60">
        <f t="shared" si="31"/>
        <v>0</v>
      </c>
      <c r="BX34" s="60">
        <f t="shared" si="32"/>
        <v>1</v>
      </c>
    </row>
    <row r="35" spans="1:76" s="66" customFormat="1" ht="15" x14ac:dyDescent="0.25">
      <c r="A35" s="56">
        <f>IF(E35&lt;E34,BO35,A34)</f>
        <v>29</v>
      </c>
      <c r="B35" s="98" t="s">
        <v>1073</v>
      </c>
      <c r="C35" s="98" t="s">
        <v>1074</v>
      </c>
      <c r="D35" s="98" t="s">
        <v>11</v>
      </c>
      <c r="E35" s="56">
        <f>Q35</f>
        <v>5</v>
      </c>
      <c r="F35" s="56">
        <f>(IF(AC35=5,1,0)+IF(AH35=5,1,0)+IF(AM35=5,1,0)+IF(AR35=5,1,0)+IF(AW35=5,1,0)+IF(BA35=5,1,0)+IF(BG35=5,1,0)+IF(BL35=5,1,0))</f>
        <v>1</v>
      </c>
      <c r="G35" s="67"/>
      <c r="H35" s="60" t="str">
        <f>IF(AA35="","",AA35)</f>
        <v/>
      </c>
      <c r="I35" s="60" t="str">
        <f>IF(AF35="","",AF35)</f>
        <v/>
      </c>
      <c r="J35" s="60" t="str">
        <f>IF(AK35="","",AK35)</f>
        <v/>
      </c>
      <c r="K35" s="60" t="str">
        <f>IF(AP35="","",AP35)</f>
        <v>dnf</v>
      </c>
      <c r="L35" s="60" t="str">
        <f>IF(AU35="","",AU35)</f>
        <v/>
      </c>
      <c r="M35" s="60" t="str">
        <f t="shared" si="16"/>
        <v/>
      </c>
      <c r="N35" s="60" t="str">
        <f t="shared" si="17"/>
        <v/>
      </c>
      <c r="O35" s="60" t="str">
        <f t="shared" si="18"/>
        <v/>
      </c>
      <c r="P35" s="67"/>
      <c r="Q35" s="56">
        <f>AD35+AI35+AN35+AS35+AX35+BC35+BH35</f>
        <v>5</v>
      </c>
      <c r="R35" s="74" t="str">
        <f t="shared" si="8"/>
        <v/>
      </c>
      <c r="S35" s="74" t="str">
        <f t="shared" si="9"/>
        <v/>
      </c>
      <c r="T35" s="74" t="str">
        <f t="shared" si="10"/>
        <v/>
      </c>
      <c r="U35" s="74" t="str">
        <f t="shared" si="11"/>
        <v/>
      </c>
      <c r="V35" s="74" t="str">
        <f t="shared" si="12"/>
        <v/>
      </c>
      <c r="W35" s="74" t="str">
        <f t="shared" si="13"/>
        <v/>
      </c>
      <c r="X35" s="74" t="str">
        <f t="shared" si="14"/>
        <v/>
      </c>
      <c r="Y35" s="60" t="str">
        <f t="shared" si="15"/>
        <v/>
      </c>
      <c r="Z35" s="67"/>
      <c r="AA35" s="60"/>
      <c r="AB35" s="60">
        <f>IF(ISNUMBER(AA35),(VLOOKUP(AA35,$BO$6:$BP$50,2)),0)</f>
        <v>0</v>
      </c>
      <c r="AC35" s="60">
        <f>IF(AA35&lt;&gt;"",5,0)</f>
        <v>0</v>
      </c>
      <c r="AD35" s="60">
        <f>AB35+AC35</f>
        <v>0</v>
      </c>
      <c r="AE35" s="67"/>
      <c r="AF35" s="97"/>
      <c r="AG35" s="60">
        <f>IF(ISNUMBER(AF35),(VLOOKUP(AF35,$BO$6:$BP$50,2)),0)</f>
        <v>0</v>
      </c>
      <c r="AH35" s="60">
        <f>IF(AF35&lt;&gt;"",5,0)</f>
        <v>0</v>
      </c>
      <c r="AI35" s="60">
        <f>AG35+AH35</f>
        <v>0</v>
      </c>
      <c r="AJ35" s="67"/>
      <c r="AK35" s="60"/>
      <c r="AL35" s="60">
        <f>IF(ISNUMBER(AK35),(VLOOKUP(AK35,$BO$6:$BP$50,2)),0)</f>
        <v>0</v>
      </c>
      <c r="AM35" s="60">
        <f>IF(AK35&lt;&gt;"",5,0)</f>
        <v>0</v>
      </c>
      <c r="AN35" s="60">
        <f>AL35+AM35</f>
        <v>0</v>
      </c>
      <c r="AO35" s="67"/>
      <c r="AP35" s="103" t="s">
        <v>951</v>
      </c>
      <c r="AQ35" s="60">
        <f>IF(ISNUMBER(AP35),(VLOOKUP(AP35,$BO$6:$BP$50,2)),0)</f>
        <v>0</v>
      </c>
      <c r="AR35" s="60">
        <f>IF(AP35&lt;&gt;"",5,0)</f>
        <v>5</v>
      </c>
      <c r="AS35" s="60">
        <f>AQ35+AR35</f>
        <v>5</v>
      </c>
      <c r="AT35" s="67"/>
      <c r="AU35" s="60"/>
      <c r="AV35" s="60">
        <f>IF(ISNUMBER(AU35),(VLOOKUP(AU35,$BO$6:$BP$50,2)),0)</f>
        <v>0</v>
      </c>
      <c r="AW35" s="60">
        <f>IF(AU35&lt;&gt;"",5,0)</f>
        <v>0</v>
      </c>
      <c r="AX35" s="60">
        <f>AV35+AW35</f>
        <v>0</v>
      </c>
      <c r="AY35" s="67"/>
      <c r="AZ35" s="60"/>
      <c r="BA35" s="60">
        <f>IF(ISNUMBER(AZ35),(VLOOKUP(AZ35,$BO$6:$BP$50,2)),0)</f>
        <v>0</v>
      </c>
      <c r="BB35" s="60">
        <f>IF(AZ35&lt;&gt;"",5,0)</f>
        <v>0</v>
      </c>
      <c r="BC35" s="60">
        <f>BA35+BB35</f>
        <v>0</v>
      </c>
      <c r="BD35" s="67"/>
      <c r="BE35" s="60"/>
      <c r="BF35" s="60">
        <f>IF(ISNUMBER(BE35),(VLOOKUP(BE35,$BO$6:$BP$50,2)),0)</f>
        <v>0</v>
      </c>
      <c r="BG35" s="60">
        <f>IF(BE35&lt;&gt;"",5,0)</f>
        <v>0</v>
      </c>
      <c r="BH35" s="60">
        <f>BF35+BG35</f>
        <v>0</v>
      </c>
      <c r="BI35" s="67"/>
      <c r="BJ35" s="60"/>
      <c r="BK35" s="60">
        <f>IF(ISNUMBER(BJ35),(VLOOKUP(BJ35,$BO$6:$BP$50,2)),0)</f>
        <v>0</v>
      </c>
      <c r="BL35" s="60">
        <f>IF(BJ35&lt;&gt;"",5,0)</f>
        <v>0</v>
      </c>
      <c r="BM35" s="60">
        <f>BK35+BL35</f>
        <v>0</v>
      </c>
      <c r="BN35" s="67"/>
      <c r="BO35" s="60">
        <v>30</v>
      </c>
      <c r="BP35" s="60">
        <v>1</v>
      </c>
      <c r="BQ35" s="60">
        <f t="shared" si="7"/>
        <v>0</v>
      </c>
      <c r="BR35" s="60">
        <f t="shared" ref="BR35:BR50" si="33">IF($F26=7,1,0)</f>
        <v>0</v>
      </c>
      <c r="BS35" s="60">
        <f t="shared" ref="BS35:BS52" si="34">IF($F26=6,1,0)</f>
        <v>0</v>
      </c>
      <c r="BT35" s="60">
        <f t="shared" ref="BT35:BT52" si="35">IF($F26=5,1,0)</f>
        <v>0</v>
      </c>
      <c r="BU35" s="60">
        <f t="shared" ref="BU35:BU52" si="36">IF($F26=4,1,0)</f>
        <v>0</v>
      </c>
      <c r="BV35" s="60">
        <f t="shared" ref="BV35:BV52" si="37">IF($F26=3,1,0)</f>
        <v>0</v>
      </c>
      <c r="BW35" s="60">
        <f t="shared" ref="BW35:BW52" si="38">IF($F26=2,1,0)</f>
        <v>1</v>
      </c>
      <c r="BX35" s="60">
        <f t="shared" ref="BX35:BX52" si="39">IF($F26=1,1,0)</f>
        <v>0</v>
      </c>
    </row>
    <row r="36" spans="1:76" s="66" customFormat="1" ht="15" x14ac:dyDescent="0.25">
      <c r="A36" s="56">
        <f>IF(E36&lt;E35,BO36,A35)</f>
        <v>31</v>
      </c>
      <c r="B36" s="98"/>
      <c r="C36" s="98"/>
      <c r="D36" s="98"/>
      <c r="E36" s="56">
        <f>Q36</f>
        <v>0</v>
      </c>
      <c r="F36" s="56">
        <f>(IF(AC36=5,1,0)+IF(AH36=5,1,0)+IF(AM36=5,1,0)+IF(AR36=5,1,0)+IF(AW36=5,1,0)+IF(BA36=5,1,0)+IF(BG36=5,1,0)+IF(BL36=5,1,0))</f>
        <v>0</v>
      </c>
      <c r="G36" s="67"/>
      <c r="H36" s="74" t="str">
        <f>IF(AA36="","",AA36)</f>
        <v/>
      </c>
      <c r="I36" s="60" t="str">
        <f>IF(AF36="","",AF36)</f>
        <v/>
      </c>
      <c r="J36" s="60" t="str">
        <f>IF(AK36="","",AK36)</f>
        <v/>
      </c>
      <c r="K36" s="60" t="str">
        <f>IF(AP36="","",AP36)</f>
        <v/>
      </c>
      <c r="L36" s="60" t="str">
        <f>IF(AU36="","",AU36)</f>
        <v/>
      </c>
      <c r="M36" s="60" t="str">
        <f t="shared" si="16"/>
        <v/>
      </c>
      <c r="N36" s="60" t="str">
        <f t="shared" si="17"/>
        <v/>
      </c>
      <c r="O36" s="60" t="str">
        <f t="shared" si="18"/>
        <v/>
      </c>
      <c r="P36" s="67"/>
      <c r="Q36" s="56">
        <f>AD36+AI36+AN36+AS36+AX36+BC36+BH36</f>
        <v>0</v>
      </c>
      <c r="R36" s="74" t="str">
        <f t="shared" si="8"/>
        <v/>
      </c>
      <c r="S36" s="74" t="str">
        <f t="shared" si="9"/>
        <v/>
      </c>
      <c r="T36" s="74" t="str">
        <f t="shared" si="10"/>
        <v/>
      </c>
      <c r="U36" s="74" t="str">
        <f t="shared" si="11"/>
        <v/>
      </c>
      <c r="V36" s="74" t="str">
        <f t="shared" si="12"/>
        <v/>
      </c>
      <c r="W36" s="74" t="str">
        <f t="shared" si="13"/>
        <v/>
      </c>
      <c r="X36" s="74" t="str">
        <f t="shared" si="14"/>
        <v/>
      </c>
      <c r="Y36" s="60" t="str">
        <f t="shared" si="15"/>
        <v/>
      </c>
      <c r="Z36" s="67"/>
      <c r="AA36" s="60"/>
      <c r="AB36" s="60">
        <f>IF(ISNUMBER(AA36),(VLOOKUP(AA36,$BO$6:$BP$50,2)),0)</f>
        <v>0</v>
      </c>
      <c r="AC36" s="60">
        <f>IF(AA36&lt;&gt;"",5,0)</f>
        <v>0</v>
      </c>
      <c r="AD36" s="60">
        <f>AB36+AC36</f>
        <v>0</v>
      </c>
      <c r="AE36" s="67"/>
      <c r="AF36" s="60"/>
      <c r="AG36" s="60">
        <f>IF(ISNUMBER(AF36),(VLOOKUP(AF36,$BO$6:$BP$50,2)),0)</f>
        <v>0</v>
      </c>
      <c r="AH36" s="60">
        <f>IF(AF36&lt;&gt;"",5,0)</f>
        <v>0</v>
      </c>
      <c r="AI36" s="60">
        <f>AG36+AH36</f>
        <v>0</v>
      </c>
      <c r="AJ36" s="67"/>
      <c r="AK36" s="60"/>
      <c r="AL36" s="60">
        <f>IF(ISNUMBER(AK36),(VLOOKUP(AK36,$BO$6:$BP$50,2)),0)</f>
        <v>0</v>
      </c>
      <c r="AM36" s="60">
        <f>IF(AK36&lt;&gt;"",5,0)</f>
        <v>0</v>
      </c>
      <c r="AN36" s="60">
        <f>AL36+AM36</f>
        <v>0</v>
      </c>
      <c r="AO36" s="67"/>
      <c r="AP36" s="60"/>
      <c r="AQ36" s="60">
        <f>IF(ISNUMBER(AP36),(VLOOKUP(AP36,$BO$6:$BP$50,2)),0)</f>
        <v>0</v>
      </c>
      <c r="AR36" s="60">
        <f>IF(AP36&lt;&gt;"",5,0)</f>
        <v>0</v>
      </c>
      <c r="AS36" s="60">
        <f>AQ36+AR36</f>
        <v>0</v>
      </c>
      <c r="AT36" s="67"/>
      <c r="AU36" s="60"/>
      <c r="AV36" s="60">
        <f>IF(ISNUMBER(AU36),(VLOOKUP(AU36,$BO$6:$BP$50,2)),0)</f>
        <v>0</v>
      </c>
      <c r="AW36" s="60">
        <f>IF(AU36&lt;&gt;"",5,0)</f>
        <v>0</v>
      </c>
      <c r="AX36" s="60">
        <f>AV36+AW36</f>
        <v>0</v>
      </c>
      <c r="AY36" s="67"/>
      <c r="AZ36" s="60"/>
      <c r="BA36" s="60">
        <f>IF(ISNUMBER(AZ36),(VLOOKUP(AZ36,$BO$6:$BP$50,2)),0)</f>
        <v>0</v>
      </c>
      <c r="BB36" s="60">
        <f>IF(AZ36&lt;&gt;"",5,0)</f>
        <v>0</v>
      </c>
      <c r="BC36" s="60">
        <f>BA36+BB36</f>
        <v>0</v>
      </c>
      <c r="BD36" s="67"/>
      <c r="BE36" s="60"/>
      <c r="BF36" s="60">
        <f>IF(ISNUMBER(BE36),(VLOOKUP(BE36,$BO$6:$BP$50,2)),0)</f>
        <v>0</v>
      </c>
      <c r="BG36" s="60">
        <f>IF(BE36&lt;&gt;"",5,0)</f>
        <v>0</v>
      </c>
      <c r="BH36" s="60">
        <f>BF36+BG36</f>
        <v>0</v>
      </c>
      <c r="BI36" s="67"/>
      <c r="BJ36" s="60"/>
      <c r="BK36" s="60">
        <f>IF(ISNUMBER(BJ36),(VLOOKUP(BJ36,$BO$6:$BP$50,2)),0)</f>
        <v>0</v>
      </c>
      <c r="BL36" s="60">
        <f>IF(BJ36&lt;&gt;"",5,0)</f>
        <v>0</v>
      </c>
      <c r="BM36" s="60">
        <f>BK36+BL36</f>
        <v>0</v>
      </c>
      <c r="BN36" s="67"/>
      <c r="BO36" s="60">
        <v>31</v>
      </c>
      <c r="BP36" s="66">
        <v>0</v>
      </c>
      <c r="BQ36" s="60">
        <f t="shared" si="7"/>
        <v>0</v>
      </c>
      <c r="BR36" s="60">
        <f t="shared" si="33"/>
        <v>0</v>
      </c>
      <c r="BS36" s="60">
        <f t="shared" si="34"/>
        <v>0</v>
      </c>
      <c r="BT36" s="60">
        <f t="shared" si="35"/>
        <v>0</v>
      </c>
      <c r="BU36" s="60">
        <f t="shared" si="36"/>
        <v>0</v>
      </c>
      <c r="BV36" s="60">
        <f t="shared" si="37"/>
        <v>0</v>
      </c>
      <c r="BW36" s="60">
        <f t="shared" si="38"/>
        <v>0</v>
      </c>
      <c r="BX36" s="60">
        <f t="shared" si="39"/>
        <v>1</v>
      </c>
    </row>
    <row r="37" spans="1:76" s="66" customFormat="1" ht="15" x14ac:dyDescent="0.25">
      <c r="A37" s="56">
        <f>IF(E37&lt;E36,BO37,A36)</f>
        <v>31</v>
      </c>
      <c r="B37" s="98"/>
      <c r="C37" s="98"/>
      <c r="D37" s="98"/>
      <c r="E37" s="56">
        <f>Q37</f>
        <v>0</v>
      </c>
      <c r="F37" s="56">
        <f>(IF(AC37=5,1,0)+IF(AH37=5,1,0)+IF(AM37=5,1,0)+IF(AR37=5,1,0)+IF(AW37=5,1,0)+IF(BA37=5,1,0)+IF(BG37=5,1,0)+IF(BL37=5,1,0))</f>
        <v>0</v>
      </c>
      <c r="G37" s="67"/>
      <c r="H37" s="60" t="str">
        <f>IF(AA37="","",AA37)</f>
        <v/>
      </c>
      <c r="I37" s="60" t="str">
        <f>IF(AF37="","",AF37)</f>
        <v/>
      </c>
      <c r="J37" s="60" t="str">
        <f>IF(AK37="","",AK37)</f>
        <v/>
      </c>
      <c r="K37" s="60" t="str">
        <f>IF(AP37="","",AP37)</f>
        <v/>
      </c>
      <c r="L37" s="60" t="str">
        <f>IF(AU37="","",AU37)</f>
        <v/>
      </c>
      <c r="M37" s="60" t="str">
        <f t="shared" si="16"/>
        <v/>
      </c>
      <c r="N37" s="60" t="str">
        <f t="shared" si="17"/>
        <v/>
      </c>
      <c r="O37" s="60" t="str">
        <f t="shared" si="18"/>
        <v/>
      </c>
      <c r="P37" s="67"/>
      <c r="Q37" s="56">
        <f>AD37+AI37+AN37+AS37+AX37+BC37+BH37</f>
        <v>0</v>
      </c>
      <c r="R37" s="74" t="str">
        <f t="shared" si="8"/>
        <v/>
      </c>
      <c r="S37" s="74" t="str">
        <f t="shared" si="9"/>
        <v/>
      </c>
      <c r="T37" s="74" t="str">
        <f t="shared" si="10"/>
        <v/>
      </c>
      <c r="U37" s="74" t="str">
        <f t="shared" si="11"/>
        <v/>
      </c>
      <c r="V37" s="74" t="str">
        <f t="shared" si="12"/>
        <v/>
      </c>
      <c r="W37" s="74" t="str">
        <f t="shared" si="13"/>
        <v/>
      </c>
      <c r="X37" s="74" t="str">
        <f t="shared" si="14"/>
        <v/>
      </c>
      <c r="Y37" s="60" t="str">
        <f t="shared" si="15"/>
        <v/>
      </c>
      <c r="Z37" s="67"/>
      <c r="AA37" s="60"/>
      <c r="AB37" s="60">
        <f>IF(ISNUMBER(AA37),(VLOOKUP(AA37,$BO$6:$BP$50,2)),0)</f>
        <v>0</v>
      </c>
      <c r="AC37" s="60">
        <f>IF(AA37&lt;&gt;"",5,0)</f>
        <v>0</v>
      </c>
      <c r="AD37" s="60">
        <f>AB37+AC37</f>
        <v>0</v>
      </c>
      <c r="AE37" s="67"/>
      <c r="AF37" s="97"/>
      <c r="AG37" s="60">
        <f>IF(ISNUMBER(AF37),(VLOOKUP(AF37,$BO$6:$BP$50,2)),0)</f>
        <v>0</v>
      </c>
      <c r="AH37" s="60">
        <f>IF(AF37&lt;&gt;"",5,0)</f>
        <v>0</v>
      </c>
      <c r="AI37" s="60">
        <f>AG37+AH37</f>
        <v>0</v>
      </c>
      <c r="AJ37" s="67"/>
      <c r="AK37" s="60"/>
      <c r="AL37" s="60">
        <f>IF(ISNUMBER(AK37),(VLOOKUP(AK37,$BO$6:$BP$50,2)),0)</f>
        <v>0</v>
      </c>
      <c r="AM37" s="60">
        <f>IF(AK37&lt;&gt;"",5,0)</f>
        <v>0</v>
      </c>
      <c r="AN37" s="60">
        <f>AL37+AM37</f>
        <v>0</v>
      </c>
      <c r="AO37" s="67"/>
      <c r="AP37" s="60"/>
      <c r="AQ37" s="60">
        <f>IF(ISNUMBER(AP37),(VLOOKUP(AP37,$BO$6:$BP$50,2)),0)</f>
        <v>0</v>
      </c>
      <c r="AR37" s="60">
        <f>IF(AP37&lt;&gt;"",5,0)</f>
        <v>0</v>
      </c>
      <c r="AS37" s="60">
        <f>AQ37+AR37</f>
        <v>0</v>
      </c>
      <c r="AT37" s="67"/>
      <c r="AU37" s="60"/>
      <c r="AV37" s="60">
        <f>IF(ISNUMBER(AU37),(VLOOKUP(AU37,$BO$6:$BP$50,2)),0)</f>
        <v>0</v>
      </c>
      <c r="AW37" s="60">
        <f>IF(AU37&lt;&gt;"",5,0)</f>
        <v>0</v>
      </c>
      <c r="AX37" s="60">
        <f>AV37+AW37</f>
        <v>0</v>
      </c>
      <c r="AY37" s="67"/>
      <c r="AZ37" s="60"/>
      <c r="BA37" s="60">
        <f>IF(ISNUMBER(AZ37),(VLOOKUP(AZ37,$BO$6:$BP$50,2)),0)</f>
        <v>0</v>
      </c>
      <c r="BB37" s="60">
        <f>IF(AZ37&lt;&gt;"",5,0)</f>
        <v>0</v>
      </c>
      <c r="BC37" s="60">
        <f>BA37+BB37</f>
        <v>0</v>
      </c>
      <c r="BD37" s="67"/>
      <c r="BE37" s="60"/>
      <c r="BF37" s="60">
        <f>IF(ISNUMBER(BE37),(VLOOKUP(BE37,$BO$6:$BP$50,2)),0)</f>
        <v>0</v>
      </c>
      <c r="BG37" s="60">
        <f>IF(BE37&lt;&gt;"",5,0)</f>
        <v>0</v>
      </c>
      <c r="BH37" s="60">
        <f>BF37+BG37</f>
        <v>0</v>
      </c>
      <c r="BI37" s="67"/>
      <c r="BJ37" s="60"/>
      <c r="BK37" s="60">
        <f>IF(ISNUMBER(BJ37),(VLOOKUP(BJ37,$BO$6:$BP$50,2)),0)</f>
        <v>0</v>
      </c>
      <c r="BL37" s="60">
        <f>IF(BJ37&lt;&gt;"",5,0)</f>
        <v>0</v>
      </c>
      <c r="BM37" s="60">
        <f>BK37+BL37</f>
        <v>0</v>
      </c>
      <c r="BN37" s="67"/>
      <c r="BO37" s="60">
        <v>32</v>
      </c>
      <c r="BP37" s="66">
        <v>0</v>
      </c>
      <c r="BQ37" s="60">
        <f t="shared" si="7"/>
        <v>0</v>
      </c>
      <c r="BR37" s="60">
        <f t="shared" si="33"/>
        <v>0</v>
      </c>
      <c r="BS37" s="60">
        <f t="shared" si="34"/>
        <v>0</v>
      </c>
      <c r="BT37" s="60">
        <f t="shared" si="35"/>
        <v>0</v>
      </c>
      <c r="BU37" s="60">
        <f t="shared" si="36"/>
        <v>0</v>
      </c>
      <c r="BV37" s="60">
        <f t="shared" si="37"/>
        <v>0</v>
      </c>
      <c r="BW37" s="60">
        <f t="shared" si="38"/>
        <v>0</v>
      </c>
      <c r="BX37" s="60">
        <f t="shared" si="39"/>
        <v>1</v>
      </c>
    </row>
    <row r="38" spans="1:76" s="66" customFormat="1" ht="15" x14ac:dyDescent="0.25">
      <c r="A38" s="56">
        <f>IF(E38&lt;E37,BO38,A37)</f>
        <v>31</v>
      </c>
      <c r="B38" s="98"/>
      <c r="C38" s="98"/>
      <c r="D38" s="98"/>
      <c r="E38" s="56">
        <f>Q38</f>
        <v>0</v>
      </c>
      <c r="F38" s="56">
        <f>(IF(AC38=5,1,0)+IF(AH38=5,1,0)+IF(AM38=5,1,0)+IF(AR38=5,1,0)+IF(AW38=5,1,0)+IF(BA38=5,1,0)+IF(BG38=5,1,0)+IF(BL38=5,1,0))</f>
        <v>0</v>
      </c>
      <c r="G38" s="67"/>
      <c r="H38" s="60" t="str">
        <f>IF(AA38="","",AA38)</f>
        <v/>
      </c>
      <c r="I38" s="60" t="str">
        <f>IF(AF38="","",AF38)</f>
        <v/>
      </c>
      <c r="J38" s="60" t="str">
        <f>IF(AK38="","",AK38)</f>
        <v/>
      </c>
      <c r="K38" s="60" t="str">
        <f>IF(AP38="","",AP38)</f>
        <v/>
      </c>
      <c r="L38" s="60" t="str">
        <f>IF(AU38="","",AU38)</f>
        <v/>
      </c>
      <c r="M38" s="60" t="str">
        <f t="shared" si="16"/>
        <v/>
      </c>
      <c r="N38" s="60" t="str">
        <f t="shared" si="17"/>
        <v/>
      </c>
      <c r="O38" s="60" t="str">
        <f t="shared" si="18"/>
        <v/>
      </c>
      <c r="P38" s="67"/>
      <c r="Q38" s="56">
        <f>AD38+AI38+AN38+AS38+AX38+BC38+BH38</f>
        <v>0</v>
      </c>
      <c r="R38" s="74" t="str">
        <f t="shared" si="8"/>
        <v/>
      </c>
      <c r="S38" s="74" t="str">
        <f t="shared" si="9"/>
        <v/>
      </c>
      <c r="T38" s="74" t="str">
        <f t="shared" si="10"/>
        <v/>
      </c>
      <c r="U38" s="74" t="str">
        <f t="shared" si="11"/>
        <v/>
      </c>
      <c r="V38" s="74" t="str">
        <f t="shared" si="12"/>
        <v/>
      </c>
      <c r="W38" s="74" t="str">
        <f t="shared" si="13"/>
        <v/>
      </c>
      <c r="X38" s="74" t="str">
        <f t="shared" si="14"/>
        <v/>
      </c>
      <c r="Y38" s="60" t="str">
        <f t="shared" si="15"/>
        <v/>
      </c>
      <c r="Z38" s="67"/>
      <c r="AA38" s="60"/>
      <c r="AB38" s="60">
        <f>IF(ISNUMBER(AA38),(VLOOKUP(AA38,$BO$6:$BP$50,2)),0)</f>
        <v>0</v>
      </c>
      <c r="AC38" s="60">
        <f>IF(AA38&lt;&gt;"",5,0)</f>
        <v>0</v>
      </c>
      <c r="AD38" s="60">
        <f>AB38+AC38</f>
        <v>0</v>
      </c>
      <c r="AE38" s="67"/>
      <c r="AF38" s="60"/>
      <c r="AG38" s="60">
        <f>IF(ISNUMBER(AF38),(VLOOKUP(AF38,$BO$6:$BP$50,2)),0)</f>
        <v>0</v>
      </c>
      <c r="AH38" s="60">
        <f>IF(AF38&lt;&gt;"",5,0)</f>
        <v>0</v>
      </c>
      <c r="AI38" s="60">
        <f>AG38+AH38</f>
        <v>0</v>
      </c>
      <c r="AJ38" s="67"/>
      <c r="AK38" s="60"/>
      <c r="AL38" s="60">
        <f>IF(ISNUMBER(AK38),(VLOOKUP(AK38,$BO$6:$BP$50,2)),0)</f>
        <v>0</v>
      </c>
      <c r="AM38" s="60">
        <f>IF(AK38&lt;&gt;"",5,0)</f>
        <v>0</v>
      </c>
      <c r="AN38" s="60">
        <f>AL38+AM38</f>
        <v>0</v>
      </c>
      <c r="AO38" s="67"/>
      <c r="AP38" s="60"/>
      <c r="AQ38" s="60">
        <f>IF(ISNUMBER(AP38),(VLOOKUP(AP38,$BO$6:$BP$50,2)),0)</f>
        <v>0</v>
      </c>
      <c r="AR38" s="60">
        <f>IF(AP38&lt;&gt;"",5,0)</f>
        <v>0</v>
      </c>
      <c r="AS38" s="60">
        <f>AQ38+AR38</f>
        <v>0</v>
      </c>
      <c r="AT38" s="67"/>
      <c r="AU38" s="60"/>
      <c r="AV38" s="60">
        <f>IF(ISNUMBER(AU38),(VLOOKUP(AU38,$BO$6:$BP$50,2)),0)</f>
        <v>0</v>
      </c>
      <c r="AW38" s="60">
        <f>IF(AU38&lt;&gt;"",5,0)</f>
        <v>0</v>
      </c>
      <c r="AX38" s="60">
        <f>AV38+AW38</f>
        <v>0</v>
      </c>
      <c r="AY38" s="67"/>
      <c r="AZ38" s="60"/>
      <c r="BA38" s="60">
        <f>IF(ISNUMBER(AZ38),(VLOOKUP(AZ38,$BO$6:$BP$50,2)),0)</f>
        <v>0</v>
      </c>
      <c r="BB38" s="60">
        <f>IF(AZ38&lt;&gt;"",5,0)</f>
        <v>0</v>
      </c>
      <c r="BC38" s="60">
        <f>BA38+BB38</f>
        <v>0</v>
      </c>
      <c r="BD38" s="67"/>
      <c r="BE38" s="60"/>
      <c r="BF38" s="60">
        <f>IF(ISNUMBER(BE38),(VLOOKUP(BE38,$BO$6:$BP$50,2)),0)</f>
        <v>0</v>
      </c>
      <c r="BG38" s="60">
        <f>IF(BE38&lt;&gt;"",5,0)</f>
        <v>0</v>
      </c>
      <c r="BH38" s="60">
        <f>BF38+BG38</f>
        <v>0</v>
      </c>
      <c r="BI38" s="67"/>
      <c r="BJ38" s="60"/>
      <c r="BK38" s="60">
        <f>IF(ISNUMBER(BJ38),(VLOOKUP(BJ38,$BO$6:$BP$50,2)),0)</f>
        <v>0</v>
      </c>
      <c r="BL38" s="60">
        <f>IF(BJ38&lt;&gt;"",5,0)</f>
        <v>0</v>
      </c>
      <c r="BM38" s="60">
        <f>BK38+BL38</f>
        <v>0</v>
      </c>
      <c r="BN38" s="67"/>
      <c r="BO38" s="60">
        <v>33</v>
      </c>
      <c r="BP38" s="66">
        <v>0</v>
      </c>
      <c r="BQ38" s="60">
        <f t="shared" si="7"/>
        <v>0</v>
      </c>
      <c r="BR38" s="60">
        <f t="shared" si="33"/>
        <v>0</v>
      </c>
      <c r="BS38" s="60">
        <f t="shared" si="34"/>
        <v>0</v>
      </c>
      <c r="BT38" s="60">
        <f t="shared" si="35"/>
        <v>0</v>
      </c>
      <c r="BU38" s="60">
        <f t="shared" si="36"/>
        <v>0</v>
      </c>
      <c r="BV38" s="60">
        <f t="shared" si="37"/>
        <v>0</v>
      </c>
      <c r="BW38" s="60">
        <f t="shared" si="38"/>
        <v>0</v>
      </c>
      <c r="BX38" s="60">
        <f t="shared" si="39"/>
        <v>1</v>
      </c>
    </row>
    <row r="39" spans="1:76" s="66" customFormat="1" ht="15" x14ac:dyDescent="0.25">
      <c r="A39" s="56">
        <f>IF(E39&lt;E38,BO39,A38)</f>
        <v>31</v>
      </c>
      <c r="B39" s="98"/>
      <c r="C39" s="98"/>
      <c r="D39" s="98"/>
      <c r="E39" s="56">
        <f>Q39</f>
        <v>0</v>
      </c>
      <c r="F39" s="56">
        <f>(IF(AC39=5,1,0)+IF(AH39=5,1,0)+IF(AM39=5,1,0)+IF(AR39=5,1,0)+IF(AW39=5,1,0)+IF(BA39=5,1,0)+IF(BG39=5,1,0)+IF(BL39=5,1,0))</f>
        <v>0</v>
      </c>
      <c r="G39" s="67"/>
      <c r="H39" s="60" t="str">
        <f>IF(AA39="","",AA39)</f>
        <v/>
      </c>
      <c r="I39" s="60" t="str">
        <f>IF(AF39="","",AF39)</f>
        <v/>
      </c>
      <c r="J39" s="60" t="str">
        <f>IF(AK39="","",AK39)</f>
        <v/>
      </c>
      <c r="K39" s="60" t="str">
        <f>IF(AP39="","",AP39)</f>
        <v/>
      </c>
      <c r="L39" s="60" t="str">
        <f>IF(AU39="","",AU39)</f>
        <v/>
      </c>
      <c r="M39" s="60" t="str">
        <f t="shared" si="16"/>
        <v/>
      </c>
      <c r="N39" s="60" t="str">
        <f t="shared" si="17"/>
        <v/>
      </c>
      <c r="O39" s="60" t="str">
        <f t="shared" si="18"/>
        <v/>
      </c>
      <c r="P39" s="67"/>
      <c r="Q39" s="56">
        <f>AD39+AI39+AN39+AS39+AX39+BC39+BH39</f>
        <v>0</v>
      </c>
      <c r="R39" s="74" t="str">
        <f t="shared" si="8"/>
        <v/>
      </c>
      <c r="S39" s="74" t="str">
        <f t="shared" si="9"/>
        <v/>
      </c>
      <c r="T39" s="74" t="str">
        <f t="shared" si="10"/>
        <v/>
      </c>
      <c r="U39" s="74" t="str">
        <f t="shared" si="11"/>
        <v/>
      </c>
      <c r="V39" s="74" t="str">
        <f t="shared" si="12"/>
        <v/>
      </c>
      <c r="W39" s="74" t="str">
        <f t="shared" si="13"/>
        <v/>
      </c>
      <c r="X39" s="74" t="str">
        <f t="shared" si="14"/>
        <v/>
      </c>
      <c r="Y39" s="60" t="str">
        <f t="shared" si="15"/>
        <v/>
      </c>
      <c r="Z39" s="67"/>
      <c r="AA39" s="60"/>
      <c r="AB39" s="60">
        <f>IF(ISNUMBER(AA39),(VLOOKUP(AA39,$BO$6:$BP$50,2)),0)</f>
        <v>0</v>
      </c>
      <c r="AC39" s="60">
        <f>IF(AA39&lt;&gt;"",5,0)</f>
        <v>0</v>
      </c>
      <c r="AD39" s="60">
        <f>AB39+AC39</f>
        <v>0</v>
      </c>
      <c r="AE39" s="67"/>
      <c r="AF39" s="97"/>
      <c r="AG39" s="60">
        <f>IF(ISNUMBER(AF39),(VLOOKUP(AF39,$BO$6:$BP$50,2)),0)</f>
        <v>0</v>
      </c>
      <c r="AH39" s="60">
        <f>IF(AF39&lt;&gt;"",5,0)</f>
        <v>0</v>
      </c>
      <c r="AI39" s="60">
        <f>AG39+AH39</f>
        <v>0</v>
      </c>
      <c r="AJ39" s="67"/>
      <c r="AK39" s="60"/>
      <c r="AL39" s="60">
        <f>IF(ISNUMBER(AK39),(VLOOKUP(AK39,$BO$6:$BP$50,2)),0)</f>
        <v>0</v>
      </c>
      <c r="AM39" s="60">
        <f>IF(AK39&lt;&gt;"",5,0)</f>
        <v>0</v>
      </c>
      <c r="AN39" s="60">
        <f>AL39+AM39</f>
        <v>0</v>
      </c>
      <c r="AO39" s="67"/>
      <c r="AP39" s="60"/>
      <c r="AQ39" s="60">
        <f>IF(ISNUMBER(AP39),(VLOOKUP(AP39,$BO$6:$BP$50,2)),0)</f>
        <v>0</v>
      </c>
      <c r="AR39" s="60">
        <f>IF(AP39&lt;&gt;"",5,0)</f>
        <v>0</v>
      </c>
      <c r="AS39" s="60">
        <f>AQ39+AR39</f>
        <v>0</v>
      </c>
      <c r="AT39" s="67"/>
      <c r="AU39" s="60"/>
      <c r="AV39" s="60">
        <f>IF(ISNUMBER(AU39),(VLOOKUP(AU39,$BO$6:$BP$50,2)),0)</f>
        <v>0</v>
      </c>
      <c r="AW39" s="60">
        <f>IF(AU39&lt;&gt;"",5,0)</f>
        <v>0</v>
      </c>
      <c r="AX39" s="60">
        <f>AV39+AW39</f>
        <v>0</v>
      </c>
      <c r="AY39" s="67"/>
      <c r="AZ39" s="60"/>
      <c r="BA39" s="60">
        <f>IF(ISNUMBER(AZ39),(VLOOKUP(AZ39,$BO$6:$BP$50,2)),0)</f>
        <v>0</v>
      </c>
      <c r="BB39" s="60">
        <f>IF(AZ39&lt;&gt;"",5,0)</f>
        <v>0</v>
      </c>
      <c r="BC39" s="60">
        <f>BA39+BB39</f>
        <v>0</v>
      </c>
      <c r="BD39" s="67"/>
      <c r="BE39" s="60"/>
      <c r="BF39" s="60">
        <f>IF(ISNUMBER(BE39),(VLOOKUP(BE39,$BO$6:$BP$50,2)),0)</f>
        <v>0</v>
      </c>
      <c r="BG39" s="60">
        <f>IF(BE39&lt;&gt;"",5,0)</f>
        <v>0</v>
      </c>
      <c r="BH39" s="60">
        <f>BF39+BG39</f>
        <v>0</v>
      </c>
      <c r="BI39" s="67"/>
      <c r="BJ39" s="60"/>
      <c r="BK39" s="60">
        <f>IF(ISNUMBER(BJ39),(VLOOKUP(BJ39,$BO$6:$BP$50,2)),0)</f>
        <v>0</v>
      </c>
      <c r="BL39" s="60">
        <f>IF(BJ39&lt;&gt;"",5,0)</f>
        <v>0</v>
      </c>
      <c r="BM39" s="60">
        <f>BK39+BL39</f>
        <v>0</v>
      </c>
      <c r="BN39" s="67"/>
      <c r="BO39" s="60">
        <v>34</v>
      </c>
      <c r="BP39" s="66">
        <v>0</v>
      </c>
      <c r="BQ39" s="60">
        <f t="shared" si="7"/>
        <v>0</v>
      </c>
      <c r="BR39" s="60">
        <f t="shared" si="33"/>
        <v>0</v>
      </c>
      <c r="BS39" s="60">
        <f t="shared" si="34"/>
        <v>0</v>
      </c>
      <c r="BT39" s="60">
        <f t="shared" si="35"/>
        <v>0</v>
      </c>
      <c r="BU39" s="60">
        <f t="shared" si="36"/>
        <v>0</v>
      </c>
      <c r="BV39" s="60">
        <f t="shared" si="37"/>
        <v>0</v>
      </c>
      <c r="BW39" s="60">
        <f t="shared" si="38"/>
        <v>0</v>
      </c>
      <c r="BX39" s="60">
        <f t="shared" si="39"/>
        <v>1</v>
      </c>
    </row>
    <row r="40" spans="1:76" s="66" customFormat="1" ht="15" x14ac:dyDescent="0.25">
      <c r="A40" s="56">
        <f>IF(E40&lt;E39,BO40,A39)</f>
        <v>31</v>
      </c>
      <c r="B40" s="98"/>
      <c r="C40" s="98"/>
      <c r="D40" s="98"/>
      <c r="E40" s="56">
        <f>Q40</f>
        <v>0</v>
      </c>
      <c r="F40" s="56">
        <f>(IF(AC40=5,1,0)+IF(AH40=5,1,0)+IF(AM40=5,1,0)+IF(AR40=5,1,0)+IF(AW40=5,1,0)+IF(BA40=5,1,0)+IF(BG40=5,1,0)+IF(BL40=5,1,0))</f>
        <v>0</v>
      </c>
      <c r="G40" s="67"/>
      <c r="H40" s="60" t="str">
        <f>IF(AA40="","",AA40)</f>
        <v/>
      </c>
      <c r="I40" s="60" t="str">
        <f>IF(AF40="","",AF40)</f>
        <v/>
      </c>
      <c r="J40" s="60" t="str">
        <f>IF(AK40="","",AK40)</f>
        <v/>
      </c>
      <c r="K40" s="60" t="str">
        <f>IF(AP40="","",AP40)</f>
        <v/>
      </c>
      <c r="L40" s="60" t="str">
        <f>IF(AU40="","",AU40)</f>
        <v/>
      </c>
      <c r="M40" s="74" t="str">
        <f>IF(AZ40="","",AZ40)</f>
        <v/>
      </c>
      <c r="N40" s="74" t="str">
        <f>IF(BE40="","",BE40)</f>
        <v/>
      </c>
      <c r="O40" s="74" t="str">
        <f>IF(BJ40="","",BJ40)</f>
        <v/>
      </c>
      <c r="P40" s="67"/>
      <c r="Q40" s="56">
        <f>AD40+AI40+AN40+AS40+AX40+BC40+BH40</f>
        <v>0</v>
      </c>
      <c r="R40" s="60" t="str">
        <f>IF($F40&gt;=5,IF(AB40="","",AB40),"")</f>
        <v/>
      </c>
      <c r="S40" s="60" t="str">
        <f>IF($F40&gt;=5,IF(AG40="","",AG40),"")</f>
        <v/>
      </c>
      <c r="T40" s="60" t="str">
        <f>IF($F40&gt;=5,IF(AL40="","",AL40),"")</f>
        <v/>
      </c>
      <c r="U40" s="60" t="str">
        <f>IF($F40&gt;=5,IF(AQ40="","",AQ40),"")</f>
        <v/>
      </c>
      <c r="V40" s="74" t="str">
        <f>IF($F40&gt;=5,IF(AV40="","",AV40),"")</f>
        <v/>
      </c>
      <c r="W40" s="74" t="str">
        <f>IF($F40&gt;=5,IF(BA40="","",BA40),"")</f>
        <v/>
      </c>
      <c r="X40" s="74" t="str">
        <f>IF($F40&gt;=5,IF(BF40="","",BF40),"")</f>
        <v/>
      </c>
      <c r="Y40" s="60" t="str">
        <f>IF($F40&gt;=5,IF(BK40="","",BK40),"")</f>
        <v/>
      </c>
      <c r="Z40" s="67"/>
      <c r="AA40" s="60"/>
      <c r="AB40" s="60">
        <f>IF(ISNUMBER(AA40),(VLOOKUP(AA40,$BO$6:$BP$50,2)),0)</f>
        <v>0</v>
      </c>
      <c r="AC40" s="60">
        <f>IF(AA40&lt;&gt;"",5,0)</f>
        <v>0</v>
      </c>
      <c r="AD40" s="60">
        <f>AB40+AC40</f>
        <v>0</v>
      </c>
      <c r="AE40" s="67"/>
      <c r="AF40" s="60"/>
      <c r="AG40" s="60">
        <f>IF(ISNUMBER(AF40),(VLOOKUP(AF40,$BO$6:$BP$50,2)),0)</f>
        <v>0</v>
      </c>
      <c r="AH40" s="60">
        <f>IF(AF40&lt;&gt;"",5,0)</f>
        <v>0</v>
      </c>
      <c r="AI40" s="60">
        <f>AG40+AH40</f>
        <v>0</v>
      </c>
      <c r="AJ40" s="67"/>
      <c r="AK40" s="68"/>
      <c r="AL40" s="60">
        <f>IF(ISNUMBER(AK40),(VLOOKUP(AK40,$BO$6:$BP$50,2)),0)</f>
        <v>0</v>
      </c>
      <c r="AM40" s="60">
        <f>IF(AK40&lt;&gt;"",5,0)</f>
        <v>0</v>
      </c>
      <c r="AN40" s="60">
        <f>AL40+AM40</f>
        <v>0</v>
      </c>
      <c r="AO40" s="67"/>
      <c r="AP40" s="60"/>
      <c r="AQ40" s="60">
        <f>IF(ISNUMBER(AP40),(VLOOKUP(AP40,$BO$6:$BP$50,2)),0)</f>
        <v>0</v>
      </c>
      <c r="AR40" s="60">
        <f>IF(AP40&lt;&gt;"",5,0)</f>
        <v>0</v>
      </c>
      <c r="AS40" s="60">
        <f>AQ40+AR40</f>
        <v>0</v>
      </c>
      <c r="AT40" s="67"/>
      <c r="AU40" s="60"/>
      <c r="AV40" s="60">
        <f>IF(ISNUMBER(AU40),(VLOOKUP(AU40,$BO$6:$BP$50,2)),0)</f>
        <v>0</v>
      </c>
      <c r="AW40" s="60">
        <f>IF(AU40&lt;&gt;"",5,0)</f>
        <v>0</v>
      </c>
      <c r="AX40" s="60">
        <f>AV40+AW40</f>
        <v>0</v>
      </c>
      <c r="AY40" s="67"/>
      <c r="AZ40" s="60"/>
      <c r="BA40" s="60">
        <f>IF(ISNUMBER(AZ40),(VLOOKUP(AZ40,$BO$6:$BP$50,2)),0)</f>
        <v>0</v>
      </c>
      <c r="BB40" s="60">
        <f>IF(AZ40&lt;&gt;"",5,0)</f>
        <v>0</v>
      </c>
      <c r="BC40" s="60">
        <f>BA40+BB40</f>
        <v>0</v>
      </c>
      <c r="BD40" s="67"/>
      <c r="BE40" s="60"/>
      <c r="BF40" s="60">
        <f>IF(ISNUMBER(BE40),(VLOOKUP(BE40,$BO$6:$BP$50,2)),0)</f>
        <v>0</v>
      </c>
      <c r="BG40" s="60">
        <f>IF(BE40&lt;&gt;"",5,0)</f>
        <v>0</v>
      </c>
      <c r="BH40" s="60">
        <f>BF40+BG40</f>
        <v>0</v>
      </c>
      <c r="BI40" s="67"/>
      <c r="BJ40" s="60"/>
      <c r="BK40" s="60">
        <f>IF(ISNUMBER(BJ40),(VLOOKUP(BJ40,$BO$6:$BP$50,2)),0)</f>
        <v>0</v>
      </c>
      <c r="BL40" s="60">
        <f>IF(BJ40&lt;&gt;"",5,0)</f>
        <v>0</v>
      </c>
      <c r="BM40" s="60">
        <f>BK40+BL40</f>
        <v>0</v>
      </c>
      <c r="BN40" s="67"/>
      <c r="BO40" s="60">
        <v>35</v>
      </c>
      <c r="BP40" s="66">
        <v>0</v>
      </c>
      <c r="BQ40" s="60">
        <f t="shared" si="7"/>
        <v>0</v>
      </c>
      <c r="BR40" s="60">
        <f t="shared" si="33"/>
        <v>0</v>
      </c>
      <c r="BS40" s="60">
        <f t="shared" si="34"/>
        <v>0</v>
      </c>
      <c r="BT40" s="60">
        <f t="shared" si="35"/>
        <v>0</v>
      </c>
      <c r="BU40" s="60">
        <f t="shared" si="36"/>
        <v>0</v>
      </c>
      <c r="BV40" s="60">
        <f t="shared" si="37"/>
        <v>0</v>
      </c>
      <c r="BW40" s="60">
        <f t="shared" si="38"/>
        <v>0</v>
      </c>
      <c r="BX40" s="60">
        <f t="shared" si="39"/>
        <v>1</v>
      </c>
    </row>
    <row r="41" spans="1:76" s="66" customFormat="1" ht="15" x14ac:dyDescent="0.25">
      <c r="A41" s="56">
        <f>IF(E41&lt;E40,BO41,A40)</f>
        <v>31</v>
      </c>
      <c r="B41" s="98"/>
      <c r="C41" s="98"/>
      <c r="D41" s="98"/>
      <c r="E41" s="56">
        <f>Q41</f>
        <v>0</v>
      </c>
      <c r="F41" s="56">
        <f>(IF(AC41=5,1,0)+IF(AH41=5,1,0)+IF(AM41=5,1,0)+IF(AR41=5,1,0)+IF(AW41=5,1,0)+IF(BA41=5,1,0)+IF(BG41=5,1,0)+IF(BL41=5,1,0))</f>
        <v>0</v>
      </c>
      <c r="G41" s="67"/>
      <c r="H41" s="74" t="str">
        <f>IF(AA41="","",AA41)</f>
        <v/>
      </c>
      <c r="I41" s="74" t="str">
        <f>IF(AF41="","",AF41)</f>
        <v/>
      </c>
      <c r="J41" s="74" t="str">
        <f>IF(AK41="","",AK41)</f>
        <v/>
      </c>
      <c r="K41" s="74" t="str">
        <f>IF(AP41="","",AP41)</f>
        <v/>
      </c>
      <c r="L41" s="74" t="str">
        <f>IF(AU41="","",AU41)</f>
        <v/>
      </c>
      <c r="M41" s="74" t="str">
        <f>IF(AZ41="","",AZ41)</f>
        <v/>
      </c>
      <c r="N41" s="74" t="str">
        <f>IF(BE41="","",BE41)</f>
        <v/>
      </c>
      <c r="O41" s="74" t="str">
        <f>IF(BJ41="","",BJ41)</f>
        <v/>
      </c>
      <c r="P41" s="67"/>
      <c r="Q41" s="56">
        <f>AD41+AI41+AN41+AS41+AX41+BC41+BH41</f>
        <v>0</v>
      </c>
      <c r="R41" s="74" t="str">
        <f>IF($F41&gt;=5,IF(AB41="","",AB41),"")</f>
        <v/>
      </c>
      <c r="S41" s="74" t="str">
        <f>IF($F41&gt;=5,IF(AG41="","",AG41),"")</f>
        <v/>
      </c>
      <c r="T41" s="74" t="str">
        <f>IF($F41&gt;=5,IF(AL41="","",AL41),"")</f>
        <v/>
      </c>
      <c r="U41" s="74" t="str">
        <f>IF($F41&gt;=5,IF(AQ41="","",AQ41),"")</f>
        <v/>
      </c>
      <c r="V41" s="74" t="str">
        <f>IF($F41&gt;=5,IF(AV41="","",AV41),"")</f>
        <v/>
      </c>
      <c r="W41" s="74" t="str">
        <f>IF($F41&gt;=5,IF(BA41="","",BA41),"")</f>
        <v/>
      </c>
      <c r="X41" s="74" t="str">
        <f>IF($F41&gt;=5,IF(BF41="","",BF41),"")</f>
        <v/>
      </c>
      <c r="Y41" s="60" t="str">
        <f>IF($F41&gt;=5,IF(BK41="","",BK41),"")</f>
        <v/>
      </c>
      <c r="Z41" s="67"/>
      <c r="AA41" s="60"/>
      <c r="AB41" s="60">
        <f>IF(ISNUMBER(AA41),(VLOOKUP(AA41,$BO$6:$BP$50,2)),0)</f>
        <v>0</v>
      </c>
      <c r="AC41" s="60">
        <f>IF(AA41&lt;&gt;"",5,0)</f>
        <v>0</v>
      </c>
      <c r="AD41" s="60">
        <f>AB41+AC41</f>
        <v>0</v>
      </c>
      <c r="AE41" s="67"/>
      <c r="AF41" s="68"/>
      <c r="AG41" s="60">
        <f>IF(ISNUMBER(AF41),(VLOOKUP(AF41,$BO$6:$BP$50,2)),0)</f>
        <v>0</v>
      </c>
      <c r="AH41" s="60">
        <f>IF(AF41&lt;&gt;"",5,0)</f>
        <v>0</v>
      </c>
      <c r="AI41" s="60">
        <f>AG41+AH41</f>
        <v>0</v>
      </c>
      <c r="AJ41" s="67"/>
      <c r="AK41" s="60"/>
      <c r="AL41" s="60">
        <f>IF(ISNUMBER(AK41),(VLOOKUP(AK41,$BO$6:$BP$50,2)),0)</f>
        <v>0</v>
      </c>
      <c r="AM41" s="60">
        <f>IF(AK41&lt;&gt;"",5,0)</f>
        <v>0</v>
      </c>
      <c r="AN41" s="60">
        <f>AL41+AM41</f>
        <v>0</v>
      </c>
      <c r="AO41" s="67"/>
      <c r="AP41" s="60"/>
      <c r="AQ41" s="60">
        <f>IF(ISNUMBER(AP41),(VLOOKUP(AP41,$BO$6:$BP$50,2)),0)</f>
        <v>0</v>
      </c>
      <c r="AR41" s="60">
        <f>IF(AP41&lt;&gt;"",5,0)</f>
        <v>0</v>
      </c>
      <c r="AS41" s="60">
        <f>AQ41+AR41</f>
        <v>0</v>
      </c>
      <c r="AT41" s="67"/>
      <c r="AU41" s="60"/>
      <c r="AV41" s="60">
        <f>IF(ISNUMBER(AU41),(VLOOKUP(AU41,$BO$6:$BP$50,2)),0)</f>
        <v>0</v>
      </c>
      <c r="AW41" s="60">
        <f>IF(AU41&lt;&gt;"",5,0)</f>
        <v>0</v>
      </c>
      <c r="AX41" s="60">
        <f>AV41+AW41</f>
        <v>0</v>
      </c>
      <c r="AY41" s="67"/>
      <c r="AZ41" s="60"/>
      <c r="BA41" s="60">
        <f>IF(ISNUMBER(AZ41),(VLOOKUP(AZ41,$BO$6:$BP$50,2)),0)</f>
        <v>0</v>
      </c>
      <c r="BB41" s="60">
        <f>IF(AZ41&lt;&gt;"",5,0)</f>
        <v>0</v>
      </c>
      <c r="BC41" s="60">
        <f>BA41+BB41</f>
        <v>0</v>
      </c>
      <c r="BD41" s="67"/>
      <c r="BE41" s="68"/>
      <c r="BF41" s="60">
        <f>IF(ISNUMBER(BE41),(VLOOKUP(BE41,$BO$6:$BP$50,2)),0)</f>
        <v>0</v>
      </c>
      <c r="BG41" s="60">
        <f>IF(BE41&lt;&gt;"",5,0)</f>
        <v>0</v>
      </c>
      <c r="BH41" s="60">
        <f>BF41+BG41</f>
        <v>0</v>
      </c>
      <c r="BI41" s="67"/>
      <c r="BJ41" s="60"/>
      <c r="BK41" s="60">
        <f>IF(ISNUMBER(BJ41),(VLOOKUP(BJ41,$BO$6:$BP$50,2)),0)</f>
        <v>0</v>
      </c>
      <c r="BL41" s="60">
        <f>IF(BJ41&lt;&gt;"",5,0)</f>
        <v>0</v>
      </c>
      <c r="BM41" s="60">
        <f>BK41+BL41</f>
        <v>0</v>
      </c>
      <c r="BN41" s="67"/>
      <c r="BO41" s="60">
        <v>36</v>
      </c>
      <c r="BP41" s="66">
        <v>0</v>
      </c>
      <c r="BQ41" s="60">
        <f t="shared" si="7"/>
        <v>0</v>
      </c>
      <c r="BR41" s="60">
        <f t="shared" si="33"/>
        <v>0</v>
      </c>
      <c r="BS41" s="60">
        <f t="shared" si="34"/>
        <v>0</v>
      </c>
      <c r="BT41" s="60">
        <f t="shared" si="35"/>
        <v>0</v>
      </c>
      <c r="BU41" s="60">
        <f t="shared" si="36"/>
        <v>0</v>
      </c>
      <c r="BV41" s="60">
        <f t="shared" si="37"/>
        <v>0</v>
      </c>
      <c r="BW41" s="60">
        <f t="shared" si="38"/>
        <v>0</v>
      </c>
      <c r="BX41" s="60">
        <f t="shared" si="39"/>
        <v>1</v>
      </c>
    </row>
    <row r="42" spans="1:76" s="66" customFormat="1" ht="15" x14ac:dyDescent="0.25">
      <c r="A42" s="56">
        <f>IF(E42&lt;E41,BO42,A41)</f>
        <v>31</v>
      </c>
      <c r="B42" s="98"/>
      <c r="C42" s="98"/>
      <c r="D42" s="98"/>
      <c r="E42" s="56">
        <f>Q42</f>
        <v>0</v>
      </c>
      <c r="F42" s="56">
        <f>(IF(AC42=5,1,0)+IF(AH42=5,1,0)+IF(AM42=5,1,0)+IF(AR42=5,1,0)+IF(AW42=5,1,0)+IF(BA42=5,1,0)+IF(BG42=5,1,0)+IF(BL42=5,1,0))</f>
        <v>0</v>
      </c>
      <c r="G42" s="67"/>
      <c r="H42" s="74" t="str">
        <f>IF(AA42="","",AA42)</f>
        <v/>
      </c>
      <c r="I42" s="60" t="str">
        <f>IF(AF42="","",AF42)</f>
        <v/>
      </c>
      <c r="J42" s="60" t="str">
        <f>IF(AK42="","",AK42)</f>
        <v/>
      </c>
      <c r="K42" s="60" t="str">
        <f>IF(AP42="","",AP42)</f>
        <v/>
      </c>
      <c r="L42" s="60" t="str">
        <f>IF(AU42="","",AU42)</f>
        <v/>
      </c>
      <c r="M42" s="74" t="str">
        <f>IF(AZ42="","",AZ42)</f>
        <v/>
      </c>
      <c r="N42" s="74" t="str">
        <f>IF(BE42="","",BE42)</f>
        <v/>
      </c>
      <c r="O42" s="74" t="str">
        <f>IF(BJ42="","",BJ42)</f>
        <v/>
      </c>
      <c r="P42" s="67"/>
      <c r="Q42" s="56">
        <f>AD42+AI42+AN42+AS42+AX42+BC42+BH42</f>
        <v>0</v>
      </c>
      <c r="R42" s="60" t="str">
        <f>IF($F42&gt;=5,IF(AB42="","",AB42),"")</f>
        <v/>
      </c>
      <c r="S42" s="60" t="str">
        <f>IF($F42&gt;=5,IF(AG42="","",AG42),"")</f>
        <v/>
      </c>
      <c r="T42" s="60" t="str">
        <f>IF($F42&gt;=5,IF(AL42="","",AL42),"")</f>
        <v/>
      </c>
      <c r="U42" s="60" t="str">
        <f>IF($F42&gt;=5,IF(AQ42="","",AQ42),"")</f>
        <v/>
      </c>
      <c r="V42" s="60" t="str">
        <f>IF($F42&gt;=5,IF(AV42="","",AV42),"")</f>
        <v/>
      </c>
      <c r="W42" s="60" t="str">
        <f>IF($F42&gt;=5,IF(BA42="","",BA42),"")</f>
        <v/>
      </c>
      <c r="X42" s="60" t="str">
        <f>IF($F42&gt;=5,IF(BF42="","",BF42),"")</f>
        <v/>
      </c>
      <c r="Y42" s="60" t="str">
        <f>IF($F42&gt;=5,IF(BK42="","",BK42),"")</f>
        <v/>
      </c>
      <c r="Z42" s="67"/>
      <c r="AA42" s="60"/>
      <c r="AB42" s="60">
        <f>IF(ISNUMBER(AA42),(VLOOKUP(AA42,$BO$6:$BP$50,2)),0)</f>
        <v>0</v>
      </c>
      <c r="AC42" s="60">
        <f>IF(AA42&lt;&gt;"",5,0)</f>
        <v>0</v>
      </c>
      <c r="AD42" s="60">
        <f>AB42+AC42</f>
        <v>0</v>
      </c>
      <c r="AE42" s="67"/>
      <c r="AF42" s="60"/>
      <c r="AG42" s="60">
        <f>IF(ISNUMBER(AF42),(VLOOKUP(AF42,$BO$6:$BP$50,2)),0)</f>
        <v>0</v>
      </c>
      <c r="AH42" s="60">
        <f>IF(AF42&lt;&gt;"",5,0)</f>
        <v>0</v>
      </c>
      <c r="AI42" s="60">
        <f>AG42+AH42</f>
        <v>0</v>
      </c>
      <c r="AJ42" s="67"/>
      <c r="AK42" s="60"/>
      <c r="AL42" s="60">
        <f>IF(ISNUMBER(AK42),(VLOOKUP(AK42,$BO$6:$BP$50,2)),0)</f>
        <v>0</v>
      </c>
      <c r="AM42" s="60">
        <f>IF(AK42&lt;&gt;"",5,0)</f>
        <v>0</v>
      </c>
      <c r="AN42" s="60">
        <f>AL42+AM42</f>
        <v>0</v>
      </c>
      <c r="AO42" s="67"/>
      <c r="AP42" s="60"/>
      <c r="AQ42" s="60">
        <f>IF(ISNUMBER(AP42),(VLOOKUP(AP42,$BO$6:$BP$50,2)),0)</f>
        <v>0</v>
      </c>
      <c r="AR42" s="60">
        <f>IF(AP42&lt;&gt;"",5,0)</f>
        <v>0</v>
      </c>
      <c r="AS42" s="60">
        <f>AQ42+AR42</f>
        <v>0</v>
      </c>
      <c r="AT42" s="67"/>
      <c r="AU42" s="60"/>
      <c r="AV42" s="60">
        <f>IF(ISNUMBER(AU42),(VLOOKUP(AU42,$BO$6:$BP$50,2)),0)</f>
        <v>0</v>
      </c>
      <c r="AW42" s="60">
        <f>IF(AU42&lt;&gt;"",5,0)</f>
        <v>0</v>
      </c>
      <c r="AX42" s="60">
        <f>AV42+AW42</f>
        <v>0</v>
      </c>
      <c r="AY42" s="67"/>
      <c r="AZ42" s="60"/>
      <c r="BA42" s="60">
        <f>IF(ISNUMBER(AZ42),(VLOOKUP(AZ42,$BO$6:$BP$50,2)),0)</f>
        <v>0</v>
      </c>
      <c r="BB42" s="60">
        <f>IF(AZ42&lt;&gt;"",5,0)</f>
        <v>0</v>
      </c>
      <c r="BC42" s="60">
        <f>BA42+BB42</f>
        <v>0</v>
      </c>
      <c r="BD42" s="67"/>
      <c r="BE42" s="60"/>
      <c r="BF42" s="60">
        <f>IF(ISNUMBER(BE42),(VLOOKUP(BE42,$BO$6:$BP$50,2)),0)</f>
        <v>0</v>
      </c>
      <c r="BG42" s="60">
        <f>IF(BE42&lt;&gt;"",5,0)</f>
        <v>0</v>
      </c>
      <c r="BH42" s="60">
        <f>BF42+BG42</f>
        <v>0</v>
      </c>
      <c r="BI42" s="67"/>
      <c r="BJ42" s="60"/>
      <c r="BK42" s="60">
        <f>IF(ISNUMBER(BJ42),(VLOOKUP(BJ42,$BO$6:$BP$50,2)),0)</f>
        <v>0</v>
      </c>
      <c r="BL42" s="60">
        <f>IF(BJ42&lt;&gt;"",5,0)</f>
        <v>0</v>
      </c>
      <c r="BM42" s="60">
        <f>BK42+BL42</f>
        <v>0</v>
      </c>
      <c r="BN42" s="67"/>
      <c r="BO42" s="60">
        <v>37</v>
      </c>
      <c r="BP42" s="66">
        <v>0</v>
      </c>
      <c r="BQ42" s="60">
        <f t="shared" si="7"/>
        <v>0</v>
      </c>
      <c r="BR42" s="60">
        <f t="shared" si="33"/>
        <v>0</v>
      </c>
      <c r="BS42" s="60">
        <f t="shared" si="34"/>
        <v>0</v>
      </c>
      <c r="BT42" s="60">
        <f t="shared" si="35"/>
        <v>0</v>
      </c>
      <c r="BU42" s="60">
        <f t="shared" si="36"/>
        <v>0</v>
      </c>
      <c r="BV42" s="60">
        <f t="shared" si="37"/>
        <v>0</v>
      </c>
      <c r="BW42" s="60">
        <f t="shared" si="38"/>
        <v>0</v>
      </c>
      <c r="BX42" s="60">
        <f t="shared" si="39"/>
        <v>1</v>
      </c>
    </row>
    <row r="43" spans="1:76" s="66" customFormat="1" ht="15" x14ac:dyDescent="0.25">
      <c r="A43" s="56">
        <f>IF(E43&lt;E42,BO43,A42)</f>
        <v>31</v>
      </c>
      <c r="B43" s="98"/>
      <c r="C43" s="98"/>
      <c r="D43" s="98"/>
      <c r="E43" s="56">
        <f>Q43</f>
        <v>0</v>
      </c>
      <c r="F43" s="56">
        <f>(IF(AC43=5,1,0)+IF(AH43=5,1,0)+IF(AM43=5,1,0)+IF(AR43=5,1,0)+IF(AW43=5,1,0)+IF(BA43=5,1,0)+IF(BG43=5,1,0)+IF(BL43=5,1,0))</f>
        <v>0</v>
      </c>
      <c r="G43" s="67"/>
      <c r="H43" s="74" t="str">
        <f>IF(AA43="","",AA43)</f>
        <v/>
      </c>
      <c r="I43" s="60" t="str">
        <f>IF(AF43="","",AF43)</f>
        <v/>
      </c>
      <c r="J43" s="60" t="str">
        <f>IF(AK43="","",AK43)</f>
        <v/>
      </c>
      <c r="K43" s="60" t="str">
        <f>IF(AP43="","",AP43)</f>
        <v/>
      </c>
      <c r="L43" s="60" t="str">
        <f>IF(AU43="","",AU43)</f>
        <v/>
      </c>
      <c r="M43" s="74" t="str">
        <f>IF(AZ43="","",AZ43)</f>
        <v/>
      </c>
      <c r="N43" s="74" t="str">
        <f>IF(BE43="","",BE43)</f>
        <v/>
      </c>
      <c r="O43" s="74" t="str">
        <f>IF(BJ43="","",BJ43)</f>
        <v/>
      </c>
      <c r="P43" s="67"/>
      <c r="Q43" s="56">
        <f>AD43+AI43+AN43+AS43+AX43+BC43+BH43</f>
        <v>0</v>
      </c>
      <c r="R43" s="60" t="str">
        <f>IF($F43&gt;=5,IF(AB43="","",AB43),"")</f>
        <v/>
      </c>
      <c r="S43" s="60" t="str">
        <f>IF($F43&gt;=5,IF(AG43="","",AG43),"")</f>
        <v/>
      </c>
      <c r="T43" s="60" t="str">
        <f>IF($F43&gt;=5,IF(AL43="","",AL43),"")</f>
        <v/>
      </c>
      <c r="U43" s="60" t="str">
        <f>IF($F43&gt;=5,IF(AQ43="","",AQ43),"")</f>
        <v/>
      </c>
      <c r="V43" s="60" t="str">
        <f>IF($F43&gt;=5,IF(AV43="","",AV43),"")</f>
        <v/>
      </c>
      <c r="W43" s="60" t="str">
        <f>IF($F43&gt;=5,IF(BA43="","",BA43),"")</f>
        <v/>
      </c>
      <c r="X43" s="60" t="str">
        <f>IF($F43&gt;=5,IF(BF43="","",BF43),"")</f>
        <v/>
      </c>
      <c r="Y43" s="60" t="str">
        <f>IF($F43&gt;=5,IF(BK43="","",BK43),"")</f>
        <v/>
      </c>
      <c r="Z43" s="67"/>
      <c r="AA43" s="60"/>
      <c r="AB43" s="60">
        <f>IF(ISNUMBER(AA43),(VLOOKUP(AA43,$BO$6:$BP$50,2)),0)</f>
        <v>0</v>
      </c>
      <c r="AC43" s="60">
        <f>IF(AA43&lt;&gt;"",5,0)</f>
        <v>0</v>
      </c>
      <c r="AD43" s="60">
        <f>AB43+AC43</f>
        <v>0</v>
      </c>
      <c r="AE43" s="67"/>
      <c r="AF43" s="97"/>
      <c r="AG43" s="60">
        <f>IF(ISNUMBER(AF43),(VLOOKUP(AF43,$BO$6:$BP$50,2)),0)</f>
        <v>0</v>
      </c>
      <c r="AH43" s="60">
        <f>IF(AF43&lt;&gt;"",5,0)</f>
        <v>0</v>
      </c>
      <c r="AI43" s="60">
        <f>AG43+AH43</f>
        <v>0</v>
      </c>
      <c r="AJ43" s="67"/>
      <c r="AK43" s="60"/>
      <c r="AL43" s="60">
        <f>IF(ISNUMBER(AK43),(VLOOKUP(AK43,$BO$6:$BP$50,2)),0)</f>
        <v>0</v>
      </c>
      <c r="AM43" s="60">
        <f>IF(AK43&lt;&gt;"",5,0)</f>
        <v>0</v>
      </c>
      <c r="AN43" s="60">
        <f>AL43+AM43</f>
        <v>0</v>
      </c>
      <c r="AO43" s="67"/>
      <c r="AP43" s="88"/>
      <c r="AQ43" s="60">
        <f>IF(ISNUMBER(AP43),(VLOOKUP(AP43,$BO$6:$BP$50,2)),0)</f>
        <v>0</v>
      </c>
      <c r="AR43" s="60">
        <f>IF(AP43&lt;&gt;"",5,0)</f>
        <v>0</v>
      </c>
      <c r="AS43" s="60">
        <f>AQ43+AR43</f>
        <v>0</v>
      </c>
      <c r="AT43" s="67"/>
      <c r="AU43" s="60"/>
      <c r="AV43" s="60">
        <f>IF(ISNUMBER(AU43),(VLOOKUP(AU43,$BO$6:$BP$50,2)),0)</f>
        <v>0</v>
      </c>
      <c r="AW43" s="60">
        <f>IF(AU43&lt;&gt;"",5,0)</f>
        <v>0</v>
      </c>
      <c r="AX43" s="60">
        <f>AV43+AW43</f>
        <v>0</v>
      </c>
      <c r="AY43" s="67"/>
      <c r="AZ43" s="60"/>
      <c r="BA43" s="60">
        <f>IF(ISNUMBER(AZ43),(VLOOKUP(AZ43,$BO$6:$BP$50,2)),0)</f>
        <v>0</v>
      </c>
      <c r="BB43" s="60">
        <f>IF(AZ43&lt;&gt;"",5,0)</f>
        <v>0</v>
      </c>
      <c r="BC43" s="60">
        <f>BA43+BB43</f>
        <v>0</v>
      </c>
      <c r="BD43" s="67"/>
      <c r="BE43" s="60"/>
      <c r="BF43" s="60">
        <f>IF(ISNUMBER(BE43),(VLOOKUP(BE43,$BO$6:$BP$50,2)),0)</f>
        <v>0</v>
      </c>
      <c r="BG43" s="60">
        <f>IF(BE43&lt;&gt;"",5,0)</f>
        <v>0</v>
      </c>
      <c r="BH43" s="60">
        <f>BF43+BG43</f>
        <v>0</v>
      </c>
      <c r="BI43" s="67"/>
      <c r="BJ43" s="60"/>
      <c r="BK43" s="60">
        <f>IF(ISNUMBER(BJ43),(VLOOKUP(BJ43,$BO$6:$BP$50,2)),0)</f>
        <v>0</v>
      </c>
      <c r="BL43" s="60">
        <f>IF(BJ43&lt;&gt;"",5,0)</f>
        <v>0</v>
      </c>
      <c r="BM43" s="60">
        <f>BK43+BL43</f>
        <v>0</v>
      </c>
      <c r="BN43" s="67"/>
      <c r="BO43" s="60">
        <v>38</v>
      </c>
      <c r="BP43" s="66">
        <v>0</v>
      </c>
      <c r="BQ43" s="60">
        <f t="shared" si="7"/>
        <v>0</v>
      </c>
      <c r="BR43" s="60">
        <f t="shared" si="33"/>
        <v>0</v>
      </c>
      <c r="BS43" s="60">
        <f t="shared" si="34"/>
        <v>0</v>
      </c>
      <c r="BT43" s="60">
        <f t="shared" si="35"/>
        <v>0</v>
      </c>
      <c r="BU43" s="60">
        <f t="shared" si="36"/>
        <v>0</v>
      </c>
      <c r="BV43" s="60">
        <f t="shared" si="37"/>
        <v>0</v>
      </c>
      <c r="BW43" s="60">
        <f t="shared" si="38"/>
        <v>0</v>
      </c>
      <c r="BX43" s="60">
        <f t="shared" si="39"/>
        <v>1</v>
      </c>
    </row>
    <row r="44" spans="1:76" s="66" customFormat="1" ht="15" x14ac:dyDescent="0.25">
      <c r="A44" s="56">
        <f>IF(E44&lt;E43,BO44,A43)</f>
        <v>31</v>
      </c>
      <c r="B44" s="98"/>
      <c r="C44" s="98"/>
      <c r="D44" s="98"/>
      <c r="E44" s="56">
        <f>Q44</f>
        <v>0</v>
      </c>
      <c r="F44" s="56">
        <f>(IF(AC44=5,1,0)+IF(AH44=5,1,0)+IF(AM44=5,1,0)+IF(AR44=5,1,0)+IF(AW44=5,1,0)+IF(BA44=5,1,0)+IF(BG44=5,1,0)+IF(BL44=5,1,0))</f>
        <v>0</v>
      </c>
      <c r="G44" s="67"/>
      <c r="H44" s="74" t="str">
        <f>IF(AA44="","",AA44)</f>
        <v/>
      </c>
      <c r="I44" s="74" t="str">
        <f>IF(AF44="","",AF44)</f>
        <v/>
      </c>
      <c r="J44" s="74" t="str">
        <f>IF(AK44="","",AK44)</f>
        <v/>
      </c>
      <c r="K44" s="74" t="str">
        <f>IF(AP44="","",AP44)</f>
        <v/>
      </c>
      <c r="L44" s="74" t="str">
        <f>IF(AU44="","",AU44)</f>
        <v/>
      </c>
      <c r="M44" s="74" t="str">
        <f>IF(AZ44="","",AZ44)</f>
        <v/>
      </c>
      <c r="N44" s="74" t="str">
        <f>IF(BE44="","",BE44)</f>
        <v/>
      </c>
      <c r="O44" s="74" t="str">
        <f>IF(BJ44="","",BJ44)</f>
        <v/>
      </c>
      <c r="P44" s="67"/>
      <c r="Q44" s="56">
        <f>AD44+AI44+AN44+AS44+AX44+BC44+BH44</f>
        <v>0</v>
      </c>
      <c r="R44" s="74" t="str">
        <f>IF($F44&gt;=5,IF(AB44="","",AB44),"")</f>
        <v/>
      </c>
      <c r="S44" s="74" t="str">
        <f>IF($F44&gt;=5,IF(AG44="","",AG44),"")</f>
        <v/>
      </c>
      <c r="T44" s="74" t="str">
        <f>IF($F44&gt;=5,IF(AL44="","",AL44),"")</f>
        <v/>
      </c>
      <c r="U44" s="74" t="str">
        <f>IF($F44&gt;=5,IF(AQ44="","",AQ44),"")</f>
        <v/>
      </c>
      <c r="V44" s="74" t="str">
        <f>IF($F44&gt;=5,IF(AV44="","",AV44),"")</f>
        <v/>
      </c>
      <c r="W44" s="74" t="str">
        <f>IF($F44&gt;=5,IF(BA44="","",BA44),"")</f>
        <v/>
      </c>
      <c r="X44" s="74" t="str">
        <f>IF($F44&gt;=5,IF(BF44="","",BF44),"")</f>
        <v/>
      </c>
      <c r="Y44" s="60" t="str">
        <f>IF($F44&gt;=5,IF(BK44="","",BK44),"")</f>
        <v/>
      </c>
      <c r="Z44" s="67"/>
      <c r="AA44" s="60"/>
      <c r="AB44" s="60">
        <f>IF(ISNUMBER(AA44),(VLOOKUP(AA44,$BO$6:$BP$50,2)),0)</f>
        <v>0</v>
      </c>
      <c r="AC44" s="60">
        <f>IF(AA44&lt;&gt;"",5,0)</f>
        <v>0</v>
      </c>
      <c r="AD44" s="60">
        <f>AB44+AC44</f>
        <v>0</v>
      </c>
      <c r="AE44" s="67"/>
      <c r="AF44" s="97"/>
      <c r="AG44" s="60">
        <f>IF(ISNUMBER(AF44),(VLOOKUP(AF44,$BO$6:$BP$50,2)),0)</f>
        <v>0</v>
      </c>
      <c r="AH44" s="60">
        <f>IF(AF44&lt;&gt;"",5,0)</f>
        <v>0</v>
      </c>
      <c r="AI44" s="60">
        <f>AG44+AH44</f>
        <v>0</v>
      </c>
      <c r="AJ44" s="67"/>
      <c r="AK44" s="60"/>
      <c r="AL44" s="60">
        <f>IF(ISNUMBER(AK44),(VLOOKUP(AK44,$BO$6:$BP$50,2)),0)</f>
        <v>0</v>
      </c>
      <c r="AM44" s="60">
        <f>IF(AK44&lt;&gt;"",5,0)</f>
        <v>0</v>
      </c>
      <c r="AN44" s="60">
        <f>AL44+AM44</f>
        <v>0</v>
      </c>
      <c r="AO44" s="67"/>
      <c r="AP44" s="60"/>
      <c r="AQ44" s="60">
        <f>IF(ISNUMBER(AP44),(VLOOKUP(AP44,$BO$6:$BP$50,2)),0)</f>
        <v>0</v>
      </c>
      <c r="AR44" s="60">
        <f>IF(AP44&lt;&gt;"",5,0)</f>
        <v>0</v>
      </c>
      <c r="AS44" s="60">
        <f>AQ44+AR44</f>
        <v>0</v>
      </c>
      <c r="AT44" s="67"/>
      <c r="AU44" s="60"/>
      <c r="AV44" s="60">
        <f>IF(ISNUMBER(AU44),(VLOOKUP(AU44,$BO$6:$BP$50,2)),0)</f>
        <v>0</v>
      </c>
      <c r="AW44" s="60">
        <f>IF(AU44&lt;&gt;"",5,0)</f>
        <v>0</v>
      </c>
      <c r="AX44" s="60">
        <f>AV44+AW44</f>
        <v>0</v>
      </c>
      <c r="AY44" s="67"/>
      <c r="AZ44" s="60"/>
      <c r="BA44" s="60">
        <f>IF(ISNUMBER(AZ44),(VLOOKUP(AZ44,$BO$6:$BP$50,2)),0)</f>
        <v>0</v>
      </c>
      <c r="BB44" s="60">
        <f>IF(AZ44&lt;&gt;"",5,0)</f>
        <v>0</v>
      </c>
      <c r="BC44" s="60">
        <f>BA44+BB44</f>
        <v>0</v>
      </c>
      <c r="BD44" s="67"/>
      <c r="BE44" s="60"/>
      <c r="BF44" s="60">
        <f>IF(ISNUMBER(BE44),(VLOOKUP(BE44,$BO$6:$BP$50,2)),0)</f>
        <v>0</v>
      </c>
      <c r="BG44" s="60">
        <f>IF(BE44&lt;&gt;"",5,0)</f>
        <v>0</v>
      </c>
      <c r="BH44" s="60">
        <f>BF44+BG44</f>
        <v>0</v>
      </c>
      <c r="BI44" s="67"/>
      <c r="BJ44" s="60"/>
      <c r="BK44" s="60">
        <f>IF(ISNUMBER(BJ44),(VLOOKUP(BJ44,$BO$6:$BP$50,2)),0)</f>
        <v>0</v>
      </c>
      <c r="BL44" s="60">
        <f>IF(BJ44&lt;&gt;"",5,0)</f>
        <v>0</v>
      </c>
      <c r="BM44" s="60">
        <f>BK44+BL44</f>
        <v>0</v>
      </c>
      <c r="BN44" s="67"/>
      <c r="BO44" s="60">
        <v>39</v>
      </c>
      <c r="BP44" s="66">
        <v>0</v>
      </c>
      <c r="BQ44" s="60">
        <f t="shared" si="7"/>
        <v>0</v>
      </c>
      <c r="BR44" s="60">
        <f t="shared" si="33"/>
        <v>0</v>
      </c>
      <c r="BS44" s="60">
        <f t="shared" si="34"/>
        <v>0</v>
      </c>
      <c r="BT44" s="60">
        <f t="shared" si="35"/>
        <v>0</v>
      </c>
      <c r="BU44" s="60">
        <f t="shared" si="36"/>
        <v>0</v>
      </c>
      <c r="BV44" s="60">
        <f t="shared" si="37"/>
        <v>0</v>
      </c>
      <c r="BW44" s="60">
        <f t="shared" si="38"/>
        <v>0</v>
      </c>
      <c r="BX44" s="60">
        <f t="shared" si="39"/>
        <v>1</v>
      </c>
    </row>
    <row r="45" spans="1:76" s="66" customFormat="1" ht="15" x14ac:dyDescent="0.25">
      <c r="A45" s="56">
        <f>IF(E45&lt;E44,BO45,A44)</f>
        <v>31</v>
      </c>
      <c r="B45" s="98"/>
      <c r="C45" s="98"/>
      <c r="D45" s="98"/>
      <c r="E45" s="56">
        <f>Q45</f>
        <v>0</v>
      </c>
      <c r="F45" s="56">
        <f>(IF(AC45=5,1,0)+IF(AH45=5,1,0)+IF(AM45=5,1,0)+IF(AR45=5,1,0)+IF(AW45=5,1,0)+IF(BA45=5,1,0)+IF(BG45=5,1,0)+IF(BL45=5,1,0))</f>
        <v>0</v>
      </c>
      <c r="G45" s="67"/>
      <c r="H45" s="60" t="str">
        <f>IF(AA45="","",AA45)</f>
        <v/>
      </c>
      <c r="I45" s="60" t="str">
        <f>IF(AF45="","",AF45)</f>
        <v/>
      </c>
      <c r="J45" s="60" t="str">
        <f>IF(AK45="","",AK45)</f>
        <v/>
      </c>
      <c r="K45" s="60" t="str">
        <f>IF(AP45="","",AP45)</f>
        <v/>
      </c>
      <c r="L45" s="60" t="str">
        <f>IF(AU45="","",AU45)</f>
        <v/>
      </c>
      <c r="M45" s="60" t="str">
        <f>IF(AU45="","",AU45)</f>
        <v/>
      </c>
      <c r="N45" s="60" t="str">
        <f>IF(AZ45="","",AZ45)</f>
        <v/>
      </c>
      <c r="O45" s="60" t="str">
        <f>IF(BE45="","",BE45)</f>
        <v/>
      </c>
      <c r="P45" s="67"/>
      <c r="Q45" s="56">
        <f>AD45+AI45+AN45+AS45+AX45+BC45+BH45</f>
        <v>0</v>
      </c>
      <c r="R45" s="60" t="str">
        <f>IF($F36&gt;=5,IF(AB45="","",AB45),"")</f>
        <v/>
      </c>
      <c r="S45" s="60" t="str">
        <f>IF($F36&gt;=5,IF(AG45="","",AG45),"")</f>
        <v/>
      </c>
      <c r="T45" s="60" t="str">
        <f>IF($F36&gt;=5,IF(AL45="","",AL45),"")</f>
        <v/>
      </c>
      <c r="U45" s="60" t="str">
        <f>IF($F36&gt;=5,IF(AQ45="","",AQ45),"")</f>
        <v/>
      </c>
      <c r="V45" s="60" t="str">
        <f>IF($F36&gt;=5,IF(AR45="","",AR45),"")</f>
        <v/>
      </c>
      <c r="W45" s="60" t="str">
        <f>IF($F36&gt;=5,IF(AV45="","",AV45),"")</f>
        <v/>
      </c>
      <c r="X45" s="60" t="str">
        <f>IF($F36&gt;=5,IF(BA45="","",BA45),"")</f>
        <v/>
      </c>
      <c r="Y45" s="60" t="str">
        <f>IF($F36&gt;=5,IF(BF45="","",BF45),"")</f>
        <v/>
      </c>
      <c r="Z45" s="67"/>
      <c r="AA45" s="60"/>
      <c r="AB45" s="60">
        <f>IF(ISNUMBER(AA45),(VLOOKUP(AA45,$BO$6:$BP$50,2)),0)</f>
        <v>0</v>
      </c>
      <c r="AC45" s="60">
        <f>IF(AA45&lt;&gt;"",5,0)</f>
        <v>0</v>
      </c>
      <c r="AD45" s="60">
        <f>AB45+AC45</f>
        <v>0</v>
      </c>
      <c r="AE45" s="67"/>
      <c r="AF45" s="97"/>
      <c r="AG45" s="60">
        <f>IF(ISNUMBER(AF45),(VLOOKUP(AF45,$BO$6:$BP$50,2)),0)</f>
        <v>0</v>
      </c>
      <c r="AH45" s="60">
        <f>IF(AF45&lt;&gt;"",5,0)</f>
        <v>0</v>
      </c>
      <c r="AI45" s="60">
        <f>AG45+AH45</f>
        <v>0</v>
      </c>
      <c r="AJ45" s="67"/>
      <c r="AK45" s="60"/>
      <c r="AL45" s="60">
        <f>IF(ISNUMBER(AK45),(VLOOKUP(AK45,$BO$6:$BP$50,2)),0)</f>
        <v>0</v>
      </c>
      <c r="AM45" s="60">
        <f>IF(AK45&lt;&gt;"",5,0)</f>
        <v>0</v>
      </c>
      <c r="AN45" s="60">
        <f>AL45+AM45</f>
        <v>0</v>
      </c>
      <c r="AO45" s="67"/>
      <c r="AP45" s="60"/>
      <c r="AQ45" s="60">
        <f>IF(ISNUMBER(AP45),(VLOOKUP(AP45,$BO$6:$BP$50,2)),0)</f>
        <v>0</v>
      </c>
      <c r="AR45" s="60">
        <f>IF(AP45&lt;&gt;"",5,0)</f>
        <v>0</v>
      </c>
      <c r="AS45" s="60">
        <f>AQ45+AR45</f>
        <v>0</v>
      </c>
      <c r="AT45" s="67"/>
      <c r="AU45" s="60"/>
      <c r="AV45" s="60">
        <f>IF(ISNUMBER(AU45),(VLOOKUP(AU45,$BO$6:$BP$50,2)),0)</f>
        <v>0</v>
      </c>
      <c r="AW45" s="60">
        <f>IF(AU45&lt;&gt;"",5,0)</f>
        <v>0</v>
      </c>
      <c r="AX45" s="60">
        <f>AV45+AW45</f>
        <v>0</v>
      </c>
      <c r="AY45" s="67"/>
      <c r="AZ45" s="60"/>
      <c r="BA45" s="60">
        <f>IF(ISNUMBER(AZ45),(VLOOKUP(AZ45,$BO$6:$BP$50,2)),0)</f>
        <v>0</v>
      </c>
      <c r="BB45" s="60">
        <f>IF(AZ45&lt;&gt;"",5,0)</f>
        <v>0</v>
      </c>
      <c r="BC45" s="60">
        <f>BA45+BB45</f>
        <v>0</v>
      </c>
      <c r="BD45" s="67"/>
      <c r="BE45" s="60"/>
      <c r="BF45" s="60">
        <f>IF(ISNUMBER(BE45),(VLOOKUP(BE45,$BO$6:$BP$50,2)),0)</f>
        <v>0</v>
      </c>
      <c r="BG45" s="60">
        <f>IF(BE45&lt;&gt;"",5,0)</f>
        <v>0</v>
      </c>
      <c r="BH45" s="60">
        <f>BF45+BG45</f>
        <v>0</v>
      </c>
      <c r="BI45" s="67"/>
      <c r="BJ45" s="60"/>
      <c r="BK45" s="60">
        <f>IF(ISNUMBER(BJ45),(VLOOKUP(BJ45,$BO$6:$BP$50,2)),0)</f>
        <v>0</v>
      </c>
      <c r="BL45" s="60">
        <f>IF(BJ45&lt;&gt;"",5,0)</f>
        <v>0</v>
      </c>
      <c r="BM45" s="60">
        <f>BK45+BL45</f>
        <v>0</v>
      </c>
      <c r="BN45" s="67"/>
      <c r="BO45" s="60">
        <v>40</v>
      </c>
      <c r="BP45" s="66">
        <v>0</v>
      </c>
      <c r="BQ45" s="60">
        <f t="shared" si="7"/>
        <v>0</v>
      </c>
      <c r="BR45" s="60">
        <f t="shared" si="33"/>
        <v>0</v>
      </c>
      <c r="BS45" s="60">
        <f t="shared" si="34"/>
        <v>0</v>
      </c>
      <c r="BT45" s="60">
        <f t="shared" si="35"/>
        <v>0</v>
      </c>
      <c r="BU45" s="60">
        <f t="shared" si="36"/>
        <v>0</v>
      </c>
      <c r="BV45" s="60">
        <f t="shared" si="37"/>
        <v>0</v>
      </c>
      <c r="BW45" s="60">
        <f t="shared" si="38"/>
        <v>0</v>
      </c>
      <c r="BX45" s="60">
        <f t="shared" si="39"/>
        <v>0</v>
      </c>
    </row>
    <row r="46" spans="1:76" s="66" customFormat="1" ht="15" x14ac:dyDescent="0.25">
      <c r="A46" s="56">
        <f>IF(E46&lt;E45,BO46,A45)</f>
        <v>31</v>
      </c>
      <c r="B46" s="98"/>
      <c r="C46" s="98"/>
      <c r="D46" s="98"/>
      <c r="E46" s="56"/>
      <c r="F46" s="56"/>
      <c r="G46" s="67"/>
      <c r="H46" s="60" t="str">
        <f>IF(AA46="","",AA46)</f>
        <v/>
      </c>
      <c r="I46" s="60" t="str">
        <f>IF(AF46="","",AF46)</f>
        <v/>
      </c>
      <c r="J46" s="60" t="str">
        <f>IF(AK46="","",AK46)</f>
        <v/>
      </c>
      <c r="K46" s="60" t="str">
        <f>IF(AP46="","",AP46)</f>
        <v/>
      </c>
      <c r="L46" s="60" t="str">
        <f>IF(AU46="","",AU46)</f>
        <v/>
      </c>
      <c r="M46" s="60" t="str">
        <f>IF(AU46="","",AU46)</f>
        <v/>
      </c>
      <c r="N46" s="60" t="str">
        <f>IF(AZ46="","",AZ46)</f>
        <v/>
      </c>
      <c r="O46" s="60" t="str">
        <f>IF(BE46="","",BE46)</f>
        <v/>
      </c>
      <c r="P46" s="67"/>
      <c r="Q46" s="56">
        <f>AD46+AI46+AN46+AS46+AX46+BC46+BH46</f>
        <v>0</v>
      </c>
      <c r="R46" s="60" t="str">
        <f>IF($F37&gt;=5,IF(AB46="","",AB46),"")</f>
        <v/>
      </c>
      <c r="S46" s="60" t="str">
        <f>IF($F37&gt;=5,IF(AG46="","",AG46),"")</f>
        <v/>
      </c>
      <c r="T46" s="60" t="str">
        <f>IF($F37&gt;=5,IF(AL46="","",AL46),"")</f>
        <v/>
      </c>
      <c r="U46" s="60" t="str">
        <f>IF($F37&gt;=5,IF(AQ46="","",AQ46),"")</f>
        <v/>
      </c>
      <c r="V46" s="60" t="str">
        <f>IF($F37&gt;=5,IF(AR46="","",AR46),"")</f>
        <v/>
      </c>
      <c r="W46" s="60" t="str">
        <f>IF($F37&gt;=5,IF(AV46="","",AV46),"")</f>
        <v/>
      </c>
      <c r="X46" s="60" t="str">
        <f>IF($F37&gt;=5,IF(BA46="","",BA46),"")</f>
        <v/>
      </c>
      <c r="Y46" s="60" t="str">
        <f>IF($F37&gt;=5,IF(BF46="","",BF46),"")</f>
        <v/>
      </c>
      <c r="Z46" s="67"/>
      <c r="AA46" s="60"/>
      <c r="AB46" s="60">
        <f>IF(ISNUMBER(AA46),(VLOOKUP(AA46,$BO$6:$BP$50,2)),0)</f>
        <v>0</v>
      </c>
      <c r="AC46" s="60">
        <f>IF(AA46&lt;&gt;"",5,0)</f>
        <v>0</v>
      </c>
      <c r="AD46" s="60">
        <f>AB46+AC46</f>
        <v>0</v>
      </c>
      <c r="AE46" s="67"/>
      <c r="AF46" s="60"/>
      <c r="AG46" s="60">
        <f>IF(ISNUMBER(AF46),(VLOOKUP(AF46,$BO$6:$BP$50,2)),0)</f>
        <v>0</v>
      </c>
      <c r="AH46" s="60">
        <f>IF(AF46&lt;&gt;"",5,0)</f>
        <v>0</v>
      </c>
      <c r="AI46" s="60">
        <f>AG46+AH46</f>
        <v>0</v>
      </c>
      <c r="AJ46" s="67"/>
      <c r="AK46" s="60"/>
      <c r="AL46" s="60">
        <f>IF(ISNUMBER(AK46),(VLOOKUP(AK46,$BO$6:$BP$50,2)),0)</f>
        <v>0</v>
      </c>
      <c r="AM46" s="60">
        <f>IF(AK46&lt;&gt;"",5,0)</f>
        <v>0</v>
      </c>
      <c r="AN46" s="60">
        <f>AL46+AM46</f>
        <v>0</v>
      </c>
      <c r="AO46" s="67"/>
      <c r="AP46" s="60"/>
      <c r="AQ46" s="60">
        <f>IF(ISNUMBER(AP46),(VLOOKUP(AP46,$BO$6:$BP$50,2)),0)</f>
        <v>0</v>
      </c>
      <c r="AR46" s="60">
        <f>IF(AP46&lt;&gt;"",5,0)</f>
        <v>0</v>
      </c>
      <c r="AS46" s="60">
        <f>AQ46+AR46</f>
        <v>0</v>
      </c>
      <c r="AT46" s="67"/>
      <c r="AU46" s="60"/>
      <c r="AV46" s="60">
        <f>IF(ISNUMBER(AU46),(VLOOKUP(AU46,$BO$6:$BP$50,2)),0)</f>
        <v>0</v>
      </c>
      <c r="AW46" s="60">
        <f>IF(AU46&lt;&gt;"",5,0)</f>
        <v>0</v>
      </c>
      <c r="AX46" s="60">
        <f>AV46+AW46</f>
        <v>0</v>
      </c>
      <c r="AY46" s="67"/>
      <c r="AZ46" s="60"/>
      <c r="BA46" s="60">
        <f>IF(ISNUMBER(AZ46),(VLOOKUP(AZ46,$BO$6:$BP$50,2)),0)</f>
        <v>0</v>
      </c>
      <c r="BB46" s="60">
        <f>IF(AZ46&lt;&gt;"",5,0)</f>
        <v>0</v>
      </c>
      <c r="BC46" s="60">
        <f>BA46+BB46</f>
        <v>0</v>
      </c>
      <c r="BD46" s="67"/>
      <c r="BE46" s="60"/>
      <c r="BF46" s="60">
        <f>IF(ISNUMBER(BE46),(VLOOKUP(BE46,$BO$6:$BP$50,2)),0)</f>
        <v>0</v>
      </c>
      <c r="BG46" s="60">
        <f>IF(BE46&lt;&gt;"",5,0)</f>
        <v>0</v>
      </c>
      <c r="BH46" s="60">
        <f>BF46+BG46</f>
        <v>0</v>
      </c>
      <c r="BI46" s="67"/>
      <c r="BJ46" s="60"/>
      <c r="BK46" s="60">
        <f>IF(ISNUMBER(BJ46),(VLOOKUP(BJ46,$BO$6:$BP$50,2)),0)</f>
        <v>0</v>
      </c>
      <c r="BL46" s="60">
        <f>IF(BJ46&lt;&gt;"",5,0)</f>
        <v>0</v>
      </c>
      <c r="BM46" s="60">
        <f>BK46+BL46</f>
        <v>0</v>
      </c>
      <c r="BN46" s="67"/>
      <c r="BO46" s="60">
        <v>41</v>
      </c>
      <c r="BP46" s="66">
        <v>0</v>
      </c>
      <c r="BQ46" s="60">
        <f t="shared" si="7"/>
        <v>0</v>
      </c>
      <c r="BR46" s="60">
        <f t="shared" si="33"/>
        <v>0</v>
      </c>
      <c r="BS46" s="60">
        <f t="shared" si="34"/>
        <v>0</v>
      </c>
      <c r="BT46" s="60">
        <f t="shared" si="35"/>
        <v>0</v>
      </c>
      <c r="BU46" s="60">
        <f t="shared" si="36"/>
        <v>0</v>
      </c>
      <c r="BV46" s="60">
        <f t="shared" si="37"/>
        <v>0</v>
      </c>
      <c r="BW46" s="60">
        <f t="shared" si="38"/>
        <v>0</v>
      </c>
      <c r="BX46" s="60">
        <f t="shared" si="39"/>
        <v>0</v>
      </c>
    </row>
    <row r="47" spans="1:76" s="66" customFormat="1" ht="15" x14ac:dyDescent="0.25">
      <c r="A47" s="56">
        <f>IF(E47&lt;E46,BO47,A46)</f>
        <v>31</v>
      </c>
      <c r="B47" s="98"/>
      <c r="C47" s="98"/>
      <c r="D47" s="98"/>
      <c r="E47" s="56"/>
      <c r="F47" s="56"/>
      <c r="G47" s="67"/>
      <c r="H47" s="60" t="str">
        <f>IF(AA47="","",AA47)</f>
        <v/>
      </c>
      <c r="I47" s="60" t="str">
        <f>IF(AF47="","",AF47)</f>
        <v/>
      </c>
      <c r="J47" s="60" t="str">
        <f>IF(AK47="","",AK47)</f>
        <v/>
      </c>
      <c r="K47" s="60" t="str">
        <f>IF(AP47="","",AP47)</f>
        <v/>
      </c>
      <c r="L47" s="60" t="str">
        <f>IF(AU47="","",AU47)</f>
        <v/>
      </c>
      <c r="M47" s="60" t="str">
        <f>IF(AU47="","",AU47)</f>
        <v/>
      </c>
      <c r="N47" s="60" t="str">
        <f>IF(AZ47="","",AZ47)</f>
        <v/>
      </c>
      <c r="O47" s="60" t="str">
        <f>IF(BE47="","",BE47)</f>
        <v/>
      </c>
      <c r="P47" s="67"/>
      <c r="Q47" s="56">
        <f>AD47+AI47+AN47+AS47+AX47+BC47+BH47</f>
        <v>0</v>
      </c>
      <c r="R47" s="60" t="str">
        <f>IF($F38&gt;=5,IF(AB47="","",AB47),"")</f>
        <v/>
      </c>
      <c r="S47" s="60" t="str">
        <f>IF($F38&gt;=5,IF(AG47="","",AG47),"")</f>
        <v/>
      </c>
      <c r="T47" s="60" t="str">
        <f>IF($F38&gt;=5,IF(AL47="","",AL47),"")</f>
        <v/>
      </c>
      <c r="U47" s="60" t="str">
        <f>IF($F38&gt;=5,IF(AQ47="","",AQ47),"")</f>
        <v/>
      </c>
      <c r="V47" s="60" t="str">
        <f>IF($F38&gt;=5,IF(AR47="","",AR47),"")</f>
        <v/>
      </c>
      <c r="W47" s="60" t="str">
        <f>IF($F38&gt;=5,IF(AV47="","",AV47),"")</f>
        <v/>
      </c>
      <c r="X47" s="60" t="str">
        <f>IF($F38&gt;=5,IF(BA47="","",BA47),"")</f>
        <v/>
      </c>
      <c r="Y47" s="60" t="str">
        <f>IF($F38&gt;=5,IF(BF47="","",BF47),"")</f>
        <v/>
      </c>
      <c r="Z47" s="67"/>
      <c r="AA47" s="60"/>
      <c r="AB47" s="60">
        <f>IF(ISNUMBER(AA47),(VLOOKUP(AA47,$BO$6:$BP$50,2)),0)</f>
        <v>0</v>
      </c>
      <c r="AC47" s="60">
        <f>IF(AA47&lt;&gt;"",5,0)</f>
        <v>0</v>
      </c>
      <c r="AD47" s="60">
        <f>AB47+AC47</f>
        <v>0</v>
      </c>
      <c r="AE47" s="67"/>
      <c r="AF47" s="60"/>
      <c r="AG47" s="60">
        <f>IF(ISNUMBER(AF47),(VLOOKUP(AF47,$BO$6:$BP$50,2)),0)</f>
        <v>0</v>
      </c>
      <c r="AH47" s="60">
        <f>IF(AF47&lt;&gt;"",5,0)</f>
        <v>0</v>
      </c>
      <c r="AI47" s="60">
        <f>AG47+AH47</f>
        <v>0</v>
      </c>
      <c r="AJ47" s="67"/>
      <c r="AK47" s="60"/>
      <c r="AL47" s="60">
        <f>IF(ISNUMBER(AK47),(VLOOKUP(AK47,$BO$6:$BP$50,2)),0)</f>
        <v>0</v>
      </c>
      <c r="AM47" s="60">
        <f>IF(AK47&lt;&gt;"",5,0)</f>
        <v>0</v>
      </c>
      <c r="AN47" s="60">
        <f>AL47+AM47</f>
        <v>0</v>
      </c>
      <c r="AO47" s="67"/>
      <c r="AP47" s="60"/>
      <c r="AQ47" s="60">
        <f>IF(ISNUMBER(AP47),(VLOOKUP(AP47,$BO$6:$BP$50,2)),0)</f>
        <v>0</v>
      </c>
      <c r="AR47" s="60">
        <f>IF(AP47&lt;&gt;"",5,0)</f>
        <v>0</v>
      </c>
      <c r="AS47" s="60">
        <f>AQ47+AR47</f>
        <v>0</v>
      </c>
      <c r="AT47" s="67"/>
      <c r="AU47" s="60"/>
      <c r="AV47" s="60">
        <f>IF(ISNUMBER(AU47),(VLOOKUP(AU47,$BO$6:$BP$50,2)),0)</f>
        <v>0</v>
      </c>
      <c r="AW47" s="60">
        <f>IF(AU47&lt;&gt;"",5,0)</f>
        <v>0</v>
      </c>
      <c r="AX47" s="60">
        <f>AV47+AW47</f>
        <v>0</v>
      </c>
      <c r="AY47" s="67"/>
      <c r="AZ47" s="60"/>
      <c r="BA47" s="60">
        <f>IF(ISNUMBER(AZ47),(VLOOKUP(AZ47,$BO$6:$BP$50,2)),0)</f>
        <v>0</v>
      </c>
      <c r="BB47" s="60">
        <f>IF(AZ47&lt;&gt;"",5,0)</f>
        <v>0</v>
      </c>
      <c r="BC47" s="60">
        <f>BA47+BB47</f>
        <v>0</v>
      </c>
      <c r="BD47" s="67"/>
      <c r="BE47" s="60"/>
      <c r="BF47" s="60">
        <f>IF(ISNUMBER(BE47),(VLOOKUP(BE47,$BO$6:$BP$50,2)),0)</f>
        <v>0</v>
      </c>
      <c r="BG47" s="60">
        <f>IF(BE47&lt;&gt;"",5,0)</f>
        <v>0</v>
      </c>
      <c r="BH47" s="60">
        <f>BF47+BG47</f>
        <v>0</v>
      </c>
      <c r="BI47" s="67"/>
      <c r="BJ47" s="60"/>
      <c r="BK47" s="60">
        <f>IF(ISNUMBER(BJ47),(VLOOKUP(BJ47,$BO$6:$BP$50,2)),0)</f>
        <v>0</v>
      </c>
      <c r="BL47" s="60">
        <f>IF(BJ47&lt;&gt;"",5,0)</f>
        <v>0</v>
      </c>
      <c r="BM47" s="60">
        <f>BK47+BL47</f>
        <v>0</v>
      </c>
      <c r="BN47" s="67"/>
      <c r="BO47" s="60">
        <v>42</v>
      </c>
      <c r="BP47" s="66">
        <v>0</v>
      </c>
      <c r="BQ47" s="60">
        <f t="shared" si="7"/>
        <v>0</v>
      </c>
      <c r="BR47" s="60">
        <f t="shared" si="33"/>
        <v>0</v>
      </c>
      <c r="BS47" s="60">
        <f t="shared" si="34"/>
        <v>0</v>
      </c>
      <c r="BT47" s="60">
        <f t="shared" si="35"/>
        <v>0</v>
      </c>
      <c r="BU47" s="60">
        <f t="shared" si="36"/>
        <v>0</v>
      </c>
      <c r="BV47" s="60">
        <f t="shared" si="37"/>
        <v>0</v>
      </c>
      <c r="BW47" s="60">
        <f t="shared" si="38"/>
        <v>0</v>
      </c>
      <c r="BX47" s="60">
        <f t="shared" si="39"/>
        <v>0</v>
      </c>
    </row>
    <row r="48" spans="1:76" s="66" customFormat="1" x14ac:dyDescent="0.25">
      <c r="A48" s="56">
        <f>IF(E48&lt;E47,BO48,A47)</f>
        <v>31</v>
      </c>
      <c r="B48"/>
      <c r="C48"/>
      <c r="D48"/>
      <c r="E48" s="5"/>
      <c r="F48" s="5"/>
      <c r="G48" s="67"/>
      <c r="H48" s="60" t="str">
        <f>IF(AA48="","",AA48)</f>
        <v/>
      </c>
      <c r="I48" s="60" t="str">
        <f>IF(AF48="","",AF48)</f>
        <v/>
      </c>
      <c r="J48" s="60" t="str">
        <f>IF(AK48="","",AK48)</f>
        <v/>
      </c>
      <c r="K48" s="60" t="str">
        <f>IF(AP48="","",AP48)</f>
        <v/>
      </c>
      <c r="L48" s="60" t="str">
        <f>IF(AU48="","",AU48)</f>
        <v/>
      </c>
      <c r="M48" s="60" t="str">
        <f>IF(AU48="","",AU48)</f>
        <v/>
      </c>
      <c r="N48" s="60" t="str">
        <f>IF(AZ48="","",AZ48)</f>
        <v/>
      </c>
      <c r="O48" s="60" t="str">
        <f>IF(BE48="","",BE48)</f>
        <v/>
      </c>
      <c r="P48" s="67"/>
      <c r="Q48" s="56">
        <f>AD48+AI48+AN48+AS48+AX48+BC48+BH48</f>
        <v>0</v>
      </c>
      <c r="R48" s="60" t="str">
        <f>IF($F39&gt;=5,IF(AB48="","",AB48),"")</f>
        <v/>
      </c>
      <c r="S48" s="60" t="str">
        <f>IF($F39&gt;=5,IF(AG48="","",AG48),"")</f>
        <v/>
      </c>
      <c r="T48" s="60" t="str">
        <f>IF($F39&gt;=5,IF(AL48="","",AL48),"")</f>
        <v/>
      </c>
      <c r="U48" s="60" t="str">
        <f>IF($F39&gt;=5,IF(AQ48="","",AQ48),"")</f>
        <v/>
      </c>
      <c r="V48" s="60" t="str">
        <f>IF($F39&gt;=5,IF(AR48="","",AR48),"")</f>
        <v/>
      </c>
      <c r="W48" s="60" t="str">
        <f>IF($F39&gt;=5,IF(AV48="","",AV48),"")</f>
        <v/>
      </c>
      <c r="X48" s="60" t="str">
        <f>IF($F39&gt;=5,IF(BA48="","",BA48),"")</f>
        <v/>
      </c>
      <c r="Y48" s="60" t="str">
        <f>IF($F39&gt;=5,IF(BF48="","",BF48),"")</f>
        <v/>
      </c>
      <c r="Z48" s="67"/>
      <c r="AA48" s="60"/>
      <c r="AB48" s="60">
        <f>IF(ISNUMBER(AA48),(VLOOKUP(AA48,$BO$6:$BP$50,2)),0)</f>
        <v>0</v>
      </c>
      <c r="AC48" s="60">
        <f>IF(AA48&lt;&gt;"",5,0)</f>
        <v>0</v>
      </c>
      <c r="AD48" s="60">
        <f>AB48+AC48</f>
        <v>0</v>
      </c>
      <c r="AE48" s="67"/>
      <c r="AF48" s="60"/>
      <c r="AG48" s="60">
        <f>IF(ISNUMBER(AF48),(VLOOKUP(AF48,$BO$6:$BP$50,2)),0)</f>
        <v>0</v>
      </c>
      <c r="AH48" s="60">
        <f>IF(AF48&lt;&gt;"",5,0)</f>
        <v>0</v>
      </c>
      <c r="AI48" s="60">
        <f>AG48+AH48</f>
        <v>0</v>
      </c>
      <c r="AJ48" s="67"/>
      <c r="AK48" s="60"/>
      <c r="AL48" s="60">
        <f>IF(ISNUMBER(AK48),(VLOOKUP(AK48,$BO$6:$BP$50,2)),0)</f>
        <v>0</v>
      </c>
      <c r="AM48" s="60">
        <f>IF(AK48&lt;&gt;"",5,0)</f>
        <v>0</v>
      </c>
      <c r="AN48" s="60">
        <f>AL48+AM48</f>
        <v>0</v>
      </c>
      <c r="AO48" s="67"/>
      <c r="AP48" s="60"/>
      <c r="AQ48" s="60">
        <f>IF(ISNUMBER(AP48),(VLOOKUP(AP48,$BO$6:$BP$50,2)),0)</f>
        <v>0</v>
      </c>
      <c r="AR48" s="60">
        <f>IF(AP48&lt;&gt;"",5,0)</f>
        <v>0</v>
      </c>
      <c r="AS48" s="60">
        <f>AQ48+AR48</f>
        <v>0</v>
      </c>
      <c r="AT48" s="67"/>
      <c r="AU48" s="60"/>
      <c r="AV48" s="60">
        <f>IF(ISNUMBER(AU48),(VLOOKUP(AU48,$BO$6:$BP$50,2)),0)</f>
        <v>0</v>
      </c>
      <c r="AW48" s="60">
        <f>IF(AU48&lt;&gt;"",5,0)</f>
        <v>0</v>
      </c>
      <c r="AX48" s="60">
        <f>AV48+AW48</f>
        <v>0</v>
      </c>
      <c r="AY48" s="67"/>
      <c r="AZ48" s="60"/>
      <c r="BA48" s="60">
        <f>IF(ISNUMBER(AZ48),(VLOOKUP(AZ48,$BO$6:$BP$50,2)),0)</f>
        <v>0</v>
      </c>
      <c r="BB48" s="60">
        <f>IF(AZ48&lt;&gt;"",5,0)</f>
        <v>0</v>
      </c>
      <c r="BC48" s="60">
        <f>BA48+BB48</f>
        <v>0</v>
      </c>
      <c r="BD48" s="67"/>
      <c r="BE48" s="60"/>
      <c r="BF48" s="60">
        <f>IF(ISNUMBER(BE48),(VLOOKUP(BE48,$BO$6:$BP$50,2)),0)</f>
        <v>0</v>
      </c>
      <c r="BG48" s="60">
        <f>IF(BE48&lt;&gt;"",5,0)</f>
        <v>0</v>
      </c>
      <c r="BH48" s="60">
        <f>BF48+BG48</f>
        <v>0</v>
      </c>
      <c r="BI48" s="67"/>
      <c r="BJ48" s="60"/>
      <c r="BK48" s="60">
        <f>IF(ISNUMBER(BJ48),(VLOOKUP(BJ48,$BO$6:$BP$50,2)),0)</f>
        <v>0</v>
      </c>
      <c r="BL48" s="60">
        <f>IF(BJ48&lt;&gt;"",5,0)</f>
        <v>0</v>
      </c>
      <c r="BM48" s="60">
        <f>BK48+BL48</f>
        <v>0</v>
      </c>
      <c r="BN48" s="67"/>
      <c r="BO48" s="60">
        <v>43</v>
      </c>
      <c r="BP48" s="66">
        <v>0</v>
      </c>
      <c r="BQ48" s="60">
        <f t="shared" si="7"/>
        <v>0</v>
      </c>
      <c r="BR48" s="60">
        <f t="shared" si="33"/>
        <v>0</v>
      </c>
      <c r="BS48" s="60">
        <f t="shared" si="34"/>
        <v>0</v>
      </c>
      <c r="BT48" s="60">
        <f t="shared" si="35"/>
        <v>0</v>
      </c>
      <c r="BU48" s="60">
        <f t="shared" si="36"/>
        <v>0</v>
      </c>
      <c r="BV48" s="60">
        <f t="shared" si="37"/>
        <v>0</v>
      </c>
      <c r="BW48" s="60">
        <f t="shared" si="38"/>
        <v>0</v>
      </c>
      <c r="BX48" s="60">
        <f t="shared" si="39"/>
        <v>0</v>
      </c>
    </row>
    <row r="49" spans="1:76" s="66" customFormat="1" x14ac:dyDescent="0.25">
      <c r="A49" s="3"/>
      <c r="B49"/>
      <c r="C49"/>
      <c r="D49"/>
      <c r="E49" s="5"/>
      <c r="F49" s="5"/>
      <c r="G49" s="67"/>
      <c r="H49" s="60" t="str">
        <f t="shared" ref="H49:H52" si="40">IF(AA49="","",AA49)</f>
        <v/>
      </c>
      <c r="I49" s="60" t="str">
        <f t="shared" ref="I49:I52" si="41">IF(AF49="","",AF49)</f>
        <v/>
      </c>
      <c r="J49" s="60" t="str">
        <f t="shared" ref="J49:J52" si="42">IF(AK49="","",AK49)</f>
        <v/>
      </c>
      <c r="K49" s="60" t="str">
        <f t="shared" ref="K49:L52" si="43">IF(AP49="","",AP49)</f>
        <v/>
      </c>
      <c r="L49" s="60" t="str">
        <f t="shared" ref="L49" si="44">IF(AU49="","",AU49)</f>
        <v/>
      </c>
      <c r="M49" s="60" t="str">
        <f t="shared" ref="M49:M52" si="45">IF(AU49="","",AU49)</f>
        <v/>
      </c>
      <c r="N49" s="60" t="str">
        <f t="shared" ref="N49:N52" si="46">IF(AZ49="","",AZ49)</f>
        <v/>
      </c>
      <c r="O49" s="60" t="str">
        <f t="shared" ref="O49:O52" si="47">IF(BE49="","",BE49)</f>
        <v/>
      </c>
      <c r="P49" s="67"/>
      <c r="Q49" s="56">
        <f t="shared" ref="Q49:Q52" si="48">AD49+AI49+AN49+AS49+AX49+BC49+BH49</f>
        <v>0</v>
      </c>
      <c r="R49" s="60" t="str">
        <f t="shared" ref="R49:R52" si="49">IF($F40&gt;=5,IF(AB49="","",AB49),"")</f>
        <v/>
      </c>
      <c r="S49" s="60" t="str">
        <f t="shared" ref="S49:S52" si="50">IF($F40&gt;=5,IF(AG49="","",AG49),"")</f>
        <v/>
      </c>
      <c r="T49" s="60" t="str">
        <f t="shared" ref="T49:T52" si="51">IF($F40&gt;=5,IF(AL49="","",AL49),"")</f>
        <v/>
      </c>
      <c r="U49" s="60" t="str">
        <f t="shared" ref="U49:V52" si="52">IF($F40&gt;=5,IF(AQ49="","",AQ49),"")</f>
        <v/>
      </c>
      <c r="V49" s="60" t="str">
        <f t="shared" si="52"/>
        <v/>
      </c>
      <c r="W49" s="60" t="str">
        <f t="shared" ref="W49:W52" si="53">IF($F40&gt;=5,IF(AV49="","",AV49),"")</f>
        <v/>
      </c>
      <c r="X49" s="60" t="str">
        <f t="shared" ref="X49:X52" si="54">IF($F40&gt;=5,IF(BA49="","",BA49),"")</f>
        <v/>
      </c>
      <c r="Y49" s="60" t="str">
        <f t="shared" ref="Y49:Y52" si="55">IF($F40&gt;=5,IF(BF49="","",BF49),"")</f>
        <v/>
      </c>
      <c r="Z49" s="67"/>
      <c r="AA49" s="60"/>
      <c r="AB49" s="60">
        <f t="shared" ref="AB49" si="56">IF(ISNUMBER(AA49),(VLOOKUP(AA49,$BO$6:$BP$50,2)),0)</f>
        <v>0</v>
      </c>
      <c r="AC49" s="60">
        <f t="shared" ref="AC49" si="57">IF(AA49&lt;&gt;"",5,0)</f>
        <v>0</v>
      </c>
      <c r="AD49" s="60">
        <f t="shared" ref="AD49" si="58">AB49+AC49</f>
        <v>0</v>
      </c>
      <c r="AE49" s="67"/>
      <c r="AF49" s="60"/>
      <c r="AG49" s="60">
        <f t="shared" ref="AG49" si="59">IF(ISNUMBER(AF49),(VLOOKUP(AF49,$BO$6:$BP$50,2)),0)</f>
        <v>0</v>
      </c>
      <c r="AH49" s="60">
        <f t="shared" ref="AH49" si="60">IF(AF49&lt;&gt;"",5,0)</f>
        <v>0</v>
      </c>
      <c r="AI49" s="60">
        <f t="shared" ref="AI49:AI52" si="61">AG49+AH49</f>
        <v>0</v>
      </c>
      <c r="AJ49" s="67"/>
      <c r="AK49" s="60"/>
      <c r="AL49" s="60">
        <f t="shared" ref="AL49" si="62">IF(ISNUMBER(AK49),(VLOOKUP(AK49,$BO$6:$BP$50,2)),0)</f>
        <v>0</v>
      </c>
      <c r="AM49" s="60">
        <f t="shared" ref="AM49" si="63">IF(AK49&lt;&gt;"",5,0)</f>
        <v>0</v>
      </c>
      <c r="AN49" s="60">
        <f t="shared" ref="AN49:AN52" si="64">AL49+AM49</f>
        <v>0</v>
      </c>
      <c r="AO49" s="67"/>
      <c r="AP49" s="60"/>
      <c r="AQ49" s="60">
        <f t="shared" ref="AQ49" si="65">IF(ISNUMBER(AP49),(VLOOKUP(AP49,$BO$6:$BP$50,2)),0)</f>
        <v>0</v>
      </c>
      <c r="AR49" s="60">
        <f t="shared" ref="AR49" si="66">IF(AP49&lt;&gt;"",5,0)</f>
        <v>0</v>
      </c>
      <c r="AS49" s="60">
        <f t="shared" ref="AS49:AS52" si="67">AQ49+AR49</f>
        <v>0</v>
      </c>
      <c r="AT49" s="67"/>
      <c r="AU49" s="60"/>
      <c r="AV49" s="60">
        <f t="shared" ref="AV49" si="68">IF(ISNUMBER(AU49),(VLOOKUP(AU49,$BO$6:$BP$50,2)),0)</f>
        <v>0</v>
      </c>
      <c r="AW49" s="60">
        <f t="shared" ref="AW49" si="69">IF(AU49&lt;&gt;"",5,0)</f>
        <v>0</v>
      </c>
      <c r="AX49" s="60">
        <f t="shared" ref="AX49:AX52" si="70">AV49+AW49</f>
        <v>0</v>
      </c>
      <c r="AY49" s="67"/>
      <c r="AZ49" s="60"/>
      <c r="BA49" s="60">
        <f t="shared" ref="BA49" si="71">IF(ISNUMBER(AZ49),(VLOOKUP(AZ49,$BO$6:$BP$50,2)),0)</f>
        <v>0</v>
      </c>
      <c r="BB49" s="60">
        <f t="shared" ref="BB49" si="72">IF(AZ49&lt;&gt;"",5,0)</f>
        <v>0</v>
      </c>
      <c r="BC49" s="60">
        <f t="shared" ref="BC49:BC52" si="73">BA49+BB49</f>
        <v>0</v>
      </c>
      <c r="BD49" s="67"/>
      <c r="BE49" s="60"/>
      <c r="BF49" s="60">
        <f t="shared" ref="BF49" si="74">IF(ISNUMBER(BE49),(VLOOKUP(BE49,$BO$6:$BP$50,2)),0)</f>
        <v>0</v>
      </c>
      <c r="BG49" s="60">
        <f t="shared" ref="BG49" si="75">IF(BE49&lt;&gt;"",5,0)</f>
        <v>0</v>
      </c>
      <c r="BH49" s="60">
        <f t="shared" ref="BH49:BH52" si="76">BF49+BG49</f>
        <v>0</v>
      </c>
      <c r="BI49" s="67"/>
      <c r="BJ49" s="60"/>
      <c r="BK49" s="60">
        <f t="shared" ref="BK49" si="77">IF(ISNUMBER(BJ49),(VLOOKUP(BJ49,$BO$6:$BP$50,2)),0)</f>
        <v>0</v>
      </c>
      <c r="BL49" s="60">
        <f t="shared" ref="BL49" si="78">IF(BJ49&lt;&gt;"",5,0)</f>
        <v>0</v>
      </c>
      <c r="BM49" s="60">
        <f t="shared" ref="BM49:BM52" si="79">BK49+BL49</f>
        <v>0</v>
      </c>
      <c r="BN49" s="67"/>
      <c r="BO49" s="60">
        <v>44</v>
      </c>
      <c r="BP49" s="66">
        <v>0</v>
      </c>
      <c r="BQ49" s="60">
        <f t="shared" si="7"/>
        <v>0</v>
      </c>
      <c r="BR49" s="60">
        <f t="shared" si="33"/>
        <v>0</v>
      </c>
      <c r="BS49" s="60">
        <f t="shared" si="34"/>
        <v>0</v>
      </c>
      <c r="BT49" s="60">
        <f t="shared" si="35"/>
        <v>0</v>
      </c>
      <c r="BU49" s="60">
        <f t="shared" si="36"/>
        <v>0</v>
      </c>
      <c r="BV49" s="60">
        <f t="shared" si="37"/>
        <v>0</v>
      </c>
      <c r="BW49" s="60">
        <f t="shared" si="38"/>
        <v>0</v>
      </c>
      <c r="BX49" s="60">
        <f t="shared" si="39"/>
        <v>0</v>
      </c>
    </row>
    <row r="50" spans="1:76" s="66" customFormat="1" x14ac:dyDescent="0.25">
      <c r="A50" s="3"/>
      <c r="B50"/>
      <c r="C50"/>
      <c r="D50"/>
      <c r="E50" s="5"/>
      <c r="F50" s="5"/>
      <c r="G50" s="67"/>
      <c r="H50" s="60" t="str">
        <f t="shared" si="40"/>
        <v/>
      </c>
      <c r="I50" s="60" t="str">
        <f t="shared" si="41"/>
        <v/>
      </c>
      <c r="J50" s="60" t="str">
        <f t="shared" si="42"/>
        <v/>
      </c>
      <c r="K50" s="60" t="str">
        <f t="shared" si="43"/>
        <v/>
      </c>
      <c r="L50" s="60" t="str">
        <f t="shared" si="43"/>
        <v/>
      </c>
      <c r="M50" s="60" t="str">
        <f t="shared" si="45"/>
        <v/>
      </c>
      <c r="N50" s="60" t="str">
        <f t="shared" si="46"/>
        <v/>
      </c>
      <c r="O50" s="60" t="str">
        <f t="shared" si="47"/>
        <v/>
      </c>
      <c r="P50" s="67"/>
      <c r="Q50" s="56">
        <f t="shared" si="48"/>
        <v>0</v>
      </c>
      <c r="R50" s="60" t="str">
        <f t="shared" si="49"/>
        <v/>
      </c>
      <c r="S50" s="60" t="str">
        <f t="shared" si="50"/>
        <v/>
      </c>
      <c r="T50" s="60" t="str">
        <f t="shared" si="51"/>
        <v/>
      </c>
      <c r="U50" s="60" t="str">
        <f t="shared" si="52"/>
        <v/>
      </c>
      <c r="V50" s="60" t="str">
        <f t="shared" si="52"/>
        <v/>
      </c>
      <c r="W50" s="60" t="str">
        <f t="shared" si="53"/>
        <v/>
      </c>
      <c r="X50" s="60" t="str">
        <f t="shared" si="54"/>
        <v/>
      </c>
      <c r="Y50" s="60" t="str">
        <f t="shared" si="55"/>
        <v/>
      </c>
      <c r="Z50" s="67"/>
      <c r="AA50" s="60"/>
      <c r="AB50" s="60"/>
      <c r="AC50" s="60"/>
      <c r="AD50" s="60"/>
      <c r="AE50" s="67"/>
      <c r="AF50" s="60"/>
      <c r="AG50" s="60"/>
      <c r="AH50" s="60"/>
      <c r="AI50" s="60">
        <f t="shared" si="61"/>
        <v>0</v>
      </c>
      <c r="AJ50" s="67"/>
      <c r="AK50" s="60"/>
      <c r="AL50" s="60"/>
      <c r="AM50" s="60"/>
      <c r="AN50" s="60">
        <f t="shared" si="64"/>
        <v>0</v>
      </c>
      <c r="AO50" s="67"/>
      <c r="AP50" s="60"/>
      <c r="AQ50" s="60"/>
      <c r="AR50" s="60"/>
      <c r="AS50" s="60">
        <f t="shared" si="67"/>
        <v>0</v>
      </c>
      <c r="AT50" s="67"/>
      <c r="AU50" s="60"/>
      <c r="AV50" s="60"/>
      <c r="AW50" s="60"/>
      <c r="AX50" s="60">
        <f t="shared" si="70"/>
        <v>0</v>
      </c>
      <c r="AY50" s="67"/>
      <c r="AZ50" s="60"/>
      <c r="BA50" s="60"/>
      <c r="BB50" s="60"/>
      <c r="BC50" s="60">
        <f t="shared" si="73"/>
        <v>0</v>
      </c>
      <c r="BD50" s="67"/>
      <c r="BE50" s="60"/>
      <c r="BF50" s="60"/>
      <c r="BG50" s="60"/>
      <c r="BH50" s="60">
        <f t="shared" si="76"/>
        <v>0</v>
      </c>
      <c r="BI50" s="67"/>
      <c r="BJ50" s="60"/>
      <c r="BK50" s="60"/>
      <c r="BL50" s="60"/>
      <c r="BM50" s="60">
        <f t="shared" si="79"/>
        <v>0</v>
      </c>
      <c r="BN50" s="67"/>
      <c r="BO50" s="60">
        <v>45</v>
      </c>
      <c r="BP50" s="66">
        <v>0</v>
      </c>
      <c r="BQ50" s="60">
        <f t="shared" si="7"/>
        <v>0</v>
      </c>
      <c r="BR50" s="60">
        <f t="shared" si="33"/>
        <v>0</v>
      </c>
      <c r="BS50" s="60">
        <f t="shared" si="34"/>
        <v>0</v>
      </c>
      <c r="BT50" s="60">
        <f t="shared" si="35"/>
        <v>0</v>
      </c>
      <c r="BU50" s="60">
        <f t="shared" si="36"/>
        <v>0</v>
      </c>
      <c r="BV50" s="60">
        <f t="shared" si="37"/>
        <v>0</v>
      </c>
      <c r="BW50" s="60">
        <f t="shared" si="38"/>
        <v>0</v>
      </c>
      <c r="BX50" s="60">
        <f t="shared" si="39"/>
        <v>0</v>
      </c>
    </row>
    <row r="51" spans="1:76" s="66" customFormat="1" x14ac:dyDescent="0.25">
      <c r="A51" s="3"/>
      <c r="B51"/>
      <c r="C51"/>
      <c r="D51"/>
      <c r="E51" s="5"/>
      <c r="F51" s="5"/>
      <c r="G51" s="67"/>
      <c r="H51" s="60" t="str">
        <f t="shared" si="40"/>
        <v/>
      </c>
      <c r="I51" s="60" t="str">
        <f t="shared" si="41"/>
        <v/>
      </c>
      <c r="J51" s="60" t="str">
        <f t="shared" si="42"/>
        <v/>
      </c>
      <c r="K51" s="60" t="str">
        <f t="shared" si="43"/>
        <v/>
      </c>
      <c r="L51" s="60" t="str">
        <f t="shared" si="43"/>
        <v/>
      </c>
      <c r="M51" s="60" t="str">
        <f t="shared" si="45"/>
        <v/>
      </c>
      <c r="N51" s="60" t="str">
        <f t="shared" si="46"/>
        <v/>
      </c>
      <c r="O51" s="60" t="str">
        <f t="shared" si="47"/>
        <v/>
      </c>
      <c r="P51" s="67"/>
      <c r="Q51" s="56">
        <f t="shared" si="48"/>
        <v>0</v>
      </c>
      <c r="R51" s="60" t="str">
        <f t="shared" si="49"/>
        <v/>
      </c>
      <c r="S51" s="60" t="str">
        <f t="shared" si="50"/>
        <v/>
      </c>
      <c r="T51" s="60" t="str">
        <f t="shared" si="51"/>
        <v/>
      </c>
      <c r="U51" s="60" t="str">
        <f t="shared" si="52"/>
        <v/>
      </c>
      <c r="V51" s="60" t="str">
        <f t="shared" si="52"/>
        <v/>
      </c>
      <c r="W51" s="60" t="str">
        <f t="shared" si="53"/>
        <v/>
      </c>
      <c r="X51" s="60" t="str">
        <f t="shared" si="54"/>
        <v/>
      </c>
      <c r="Y51" s="60" t="str">
        <f t="shared" si="55"/>
        <v/>
      </c>
      <c r="Z51" s="67"/>
      <c r="AA51" s="60"/>
      <c r="AB51" s="60"/>
      <c r="AC51" s="60"/>
      <c r="AD51" s="60"/>
      <c r="AE51" s="67"/>
      <c r="AF51" s="60"/>
      <c r="AG51" s="60"/>
      <c r="AH51" s="60"/>
      <c r="AI51" s="60">
        <f t="shared" si="61"/>
        <v>0</v>
      </c>
      <c r="AJ51" s="67"/>
      <c r="AK51" s="60"/>
      <c r="AL51" s="60"/>
      <c r="AM51" s="60"/>
      <c r="AN51" s="60">
        <f t="shared" si="64"/>
        <v>0</v>
      </c>
      <c r="AO51" s="67"/>
      <c r="AP51" s="60"/>
      <c r="AQ51" s="60"/>
      <c r="AR51" s="60"/>
      <c r="AS51" s="60">
        <f t="shared" si="67"/>
        <v>0</v>
      </c>
      <c r="AT51" s="67"/>
      <c r="AU51" s="60"/>
      <c r="AV51" s="60"/>
      <c r="AW51" s="60"/>
      <c r="AX51" s="60">
        <f t="shared" si="70"/>
        <v>0</v>
      </c>
      <c r="AY51" s="67"/>
      <c r="AZ51" s="60"/>
      <c r="BA51" s="60"/>
      <c r="BB51" s="60"/>
      <c r="BC51" s="60">
        <f t="shared" si="73"/>
        <v>0</v>
      </c>
      <c r="BD51" s="67"/>
      <c r="BE51" s="60"/>
      <c r="BF51" s="60"/>
      <c r="BG51" s="60"/>
      <c r="BH51" s="60">
        <f t="shared" si="76"/>
        <v>0</v>
      </c>
      <c r="BI51" s="67"/>
      <c r="BJ51" s="60"/>
      <c r="BK51" s="60"/>
      <c r="BL51" s="60"/>
      <c r="BM51" s="60">
        <f t="shared" si="79"/>
        <v>0</v>
      </c>
      <c r="BN51" s="67"/>
      <c r="BO51" s="60">
        <v>46</v>
      </c>
      <c r="BP51" s="66">
        <v>0</v>
      </c>
      <c r="BQ51" s="60">
        <f t="shared" si="7"/>
        <v>0</v>
      </c>
      <c r="BR51" s="60">
        <f t="shared" ref="BR51:BR52" si="80">IF($F42=7,1,0)</f>
        <v>0</v>
      </c>
      <c r="BS51" s="60">
        <f t="shared" si="34"/>
        <v>0</v>
      </c>
      <c r="BT51" s="60">
        <f t="shared" si="35"/>
        <v>0</v>
      </c>
      <c r="BU51" s="60">
        <f t="shared" si="36"/>
        <v>0</v>
      </c>
      <c r="BV51" s="60">
        <f t="shared" si="37"/>
        <v>0</v>
      </c>
      <c r="BW51" s="60">
        <f t="shared" si="38"/>
        <v>0</v>
      </c>
      <c r="BX51" s="60">
        <f t="shared" si="39"/>
        <v>0</v>
      </c>
    </row>
    <row r="52" spans="1:76" s="66" customFormat="1" x14ac:dyDescent="0.25">
      <c r="A52" s="3"/>
      <c r="B52"/>
      <c r="C52"/>
      <c r="D52"/>
      <c r="E52" s="5"/>
      <c r="F52" s="5"/>
      <c r="G52" s="67"/>
      <c r="H52" s="60" t="str">
        <f t="shared" si="40"/>
        <v/>
      </c>
      <c r="I52" s="60" t="str">
        <f t="shared" si="41"/>
        <v/>
      </c>
      <c r="J52" s="60" t="str">
        <f t="shared" si="42"/>
        <v/>
      </c>
      <c r="K52" s="60" t="str">
        <f t="shared" si="43"/>
        <v/>
      </c>
      <c r="L52" s="60" t="str">
        <f t="shared" si="43"/>
        <v/>
      </c>
      <c r="M52" s="60" t="str">
        <f t="shared" si="45"/>
        <v/>
      </c>
      <c r="N52" s="60" t="str">
        <f t="shared" si="46"/>
        <v/>
      </c>
      <c r="O52" s="60" t="str">
        <f t="shared" si="47"/>
        <v/>
      </c>
      <c r="P52" s="67"/>
      <c r="Q52" s="56">
        <f t="shared" si="48"/>
        <v>0</v>
      </c>
      <c r="R52" s="60" t="str">
        <f t="shared" si="49"/>
        <v/>
      </c>
      <c r="S52" s="60" t="str">
        <f t="shared" si="50"/>
        <v/>
      </c>
      <c r="T52" s="60" t="str">
        <f t="shared" si="51"/>
        <v/>
      </c>
      <c r="U52" s="60" t="str">
        <f t="shared" si="52"/>
        <v/>
      </c>
      <c r="V52" s="60" t="str">
        <f t="shared" si="52"/>
        <v/>
      </c>
      <c r="W52" s="60" t="str">
        <f t="shared" si="53"/>
        <v/>
      </c>
      <c r="X52" s="60" t="str">
        <f t="shared" si="54"/>
        <v/>
      </c>
      <c r="Y52" s="60" t="str">
        <f t="shared" si="55"/>
        <v/>
      </c>
      <c r="Z52" s="67"/>
      <c r="AA52" s="60"/>
      <c r="AB52" s="60"/>
      <c r="AC52" s="60"/>
      <c r="AD52" s="60"/>
      <c r="AE52" s="67"/>
      <c r="AF52" s="60"/>
      <c r="AG52" s="60"/>
      <c r="AH52" s="60"/>
      <c r="AI52" s="60">
        <f t="shared" si="61"/>
        <v>0</v>
      </c>
      <c r="AJ52" s="67"/>
      <c r="AK52" s="60"/>
      <c r="AL52" s="60"/>
      <c r="AM52" s="60"/>
      <c r="AN52" s="60">
        <f t="shared" si="64"/>
        <v>0</v>
      </c>
      <c r="AO52" s="67"/>
      <c r="AP52" s="60"/>
      <c r="AQ52" s="60"/>
      <c r="AR52" s="60"/>
      <c r="AS52" s="60">
        <f t="shared" si="67"/>
        <v>0</v>
      </c>
      <c r="AT52" s="67"/>
      <c r="AU52" s="60"/>
      <c r="AV52" s="60"/>
      <c r="AW52" s="60"/>
      <c r="AX52" s="60">
        <f t="shared" si="70"/>
        <v>0</v>
      </c>
      <c r="AY52" s="67"/>
      <c r="AZ52" s="60"/>
      <c r="BA52" s="60"/>
      <c r="BB52" s="60"/>
      <c r="BC52" s="60">
        <f t="shared" si="73"/>
        <v>0</v>
      </c>
      <c r="BD52" s="67"/>
      <c r="BE52" s="60"/>
      <c r="BF52" s="60"/>
      <c r="BG52" s="60"/>
      <c r="BH52" s="60">
        <f t="shared" si="76"/>
        <v>0</v>
      </c>
      <c r="BI52" s="67"/>
      <c r="BJ52" s="60"/>
      <c r="BK52" s="60"/>
      <c r="BL52" s="60"/>
      <c r="BM52" s="60">
        <f t="shared" si="79"/>
        <v>0</v>
      </c>
      <c r="BN52" s="67"/>
      <c r="BO52" s="97">
        <v>47</v>
      </c>
      <c r="BP52" s="66">
        <v>0</v>
      </c>
      <c r="BQ52" s="60">
        <f t="shared" si="7"/>
        <v>0</v>
      </c>
      <c r="BR52" s="60">
        <f t="shared" si="80"/>
        <v>0</v>
      </c>
      <c r="BS52" s="60">
        <f t="shared" si="34"/>
        <v>0</v>
      </c>
      <c r="BT52" s="60">
        <f t="shared" si="35"/>
        <v>0</v>
      </c>
      <c r="BU52" s="60">
        <f t="shared" si="36"/>
        <v>0</v>
      </c>
      <c r="BV52" s="60">
        <f t="shared" si="37"/>
        <v>0</v>
      </c>
      <c r="BW52" s="60">
        <f t="shared" si="38"/>
        <v>0</v>
      </c>
      <c r="BX52" s="60">
        <f t="shared" si="39"/>
        <v>0</v>
      </c>
    </row>
    <row r="53" spans="1:76" s="66" customFormat="1" x14ac:dyDescent="0.25">
      <c r="A53" s="3"/>
      <c r="B53"/>
      <c r="C53"/>
      <c r="D53"/>
      <c r="E53" s="5"/>
      <c r="F53" s="5"/>
      <c r="G53" s="60"/>
      <c r="H53" s="56"/>
      <c r="I53" s="56"/>
      <c r="J53" s="56"/>
      <c r="K53" s="56"/>
      <c r="L53" s="56"/>
      <c r="M53" s="56"/>
      <c r="N53" s="56"/>
      <c r="O53" s="56"/>
      <c r="P53" s="60"/>
      <c r="Q53" s="56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97">
        <v>48</v>
      </c>
      <c r="BP53" s="66">
        <v>0</v>
      </c>
      <c r="BR53" s="60"/>
      <c r="BS53" s="60"/>
      <c r="BT53" s="60"/>
      <c r="BU53" s="60"/>
      <c r="BV53" s="60"/>
      <c r="BW53" s="60"/>
      <c r="BX53" s="60"/>
    </row>
    <row r="54" spans="1:76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R54" s="60"/>
      <c r="BS54" s="60"/>
      <c r="BT54" s="60"/>
      <c r="BU54" s="60"/>
      <c r="BV54" s="60"/>
      <c r="BW54" s="60"/>
      <c r="BX54" s="60"/>
    </row>
    <row r="55" spans="1:76" x14ac:dyDescent="0.25">
      <c r="A55" s="3"/>
      <c r="F55"/>
      <c r="R55" s="18"/>
      <c r="S55" s="18"/>
      <c r="T55" s="18"/>
      <c r="U55" s="18"/>
      <c r="V55" s="18"/>
      <c r="W55" s="18"/>
      <c r="X55" s="18"/>
      <c r="Y55" s="18"/>
      <c r="BO55" s="66"/>
      <c r="BP55" s="66"/>
    </row>
    <row r="56" spans="1:76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6" x14ac:dyDescent="0.25">
      <c r="A57" s="3"/>
      <c r="F57"/>
    </row>
    <row r="58" spans="1:76" x14ac:dyDescent="0.25">
      <c r="A58" s="3"/>
      <c r="E58" s="3"/>
      <c r="F58"/>
    </row>
    <row r="59" spans="1:76" x14ac:dyDescent="0.25">
      <c r="F59"/>
    </row>
    <row r="60" spans="1:76" x14ac:dyDescent="0.25">
      <c r="F60"/>
    </row>
    <row r="61" spans="1:76" x14ac:dyDescent="0.25">
      <c r="F61"/>
    </row>
    <row r="62" spans="1:76" x14ac:dyDescent="0.25">
      <c r="F62"/>
    </row>
    <row r="63" spans="1:76" x14ac:dyDescent="0.25">
      <c r="F63"/>
    </row>
    <row r="64" spans="1:76" x14ac:dyDescent="0.25"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R64"/>
      <c r="BS64"/>
      <c r="BT64"/>
      <c r="BU64"/>
      <c r="BV64"/>
      <c r="BW64"/>
      <c r="BX64"/>
    </row>
    <row r="65" spans="5:76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R65"/>
      <c r="BS65"/>
      <c r="BT65"/>
      <c r="BU65"/>
      <c r="BV65"/>
      <c r="BW65"/>
      <c r="BX65"/>
    </row>
    <row r="66" spans="5:76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R66"/>
      <c r="BS66"/>
      <c r="BT66"/>
      <c r="BU66"/>
      <c r="BV66"/>
      <c r="BW66"/>
      <c r="BX66"/>
    </row>
    <row r="67" spans="5:76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R67"/>
      <c r="BS67"/>
      <c r="BT67"/>
      <c r="BU67"/>
      <c r="BV67"/>
      <c r="BW67"/>
      <c r="BX67"/>
    </row>
    <row r="68" spans="5:76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R68"/>
      <c r="BS68"/>
      <c r="BT68"/>
      <c r="BU68"/>
      <c r="BV68"/>
      <c r="BW68"/>
      <c r="BX68"/>
    </row>
    <row r="69" spans="5:76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R69"/>
      <c r="BS69"/>
      <c r="BT69"/>
      <c r="BU69"/>
      <c r="BV69"/>
      <c r="BW69"/>
      <c r="BX69"/>
    </row>
    <row r="70" spans="5:76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R70"/>
      <c r="BS70"/>
      <c r="BT70"/>
      <c r="BU70"/>
      <c r="BV70"/>
      <c r="BW70"/>
      <c r="BX70"/>
    </row>
    <row r="71" spans="5:76" x14ac:dyDescent="0.25"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R71"/>
      <c r="BS71"/>
      <c r="BT71"/>
      <c r="BU71"/>
      <c r="BV71"/>
      <c r="BW71"/>
      <c r="BX71"/>
    </row>
    <row r="72" spans="5:76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R72"/>
      <c r="BS72"/>
      <c r="BT72"/>
      <c r="BU72"/>
      <c r="BV72"/>
      <c r="BW72"/>
      <c r="BX72"/>
    </row>
    <row r="73" spans="5:76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R73"/>
      <c r="BS73"/>
      <c r="BT73"/>
      <c r="BU73"/>
      <c r="BV73"/>
      <c r="BW73"/>
      <c r="BX73"/>
    </row>
    <row r="74" spans="5:76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R74"/>
      <c r="BS74"/>
      <c r="BT74"/>
      <c r="BU74"/>
      <c r="BV74"/>
      <c r="BW74"/>
      <c r="BX74"/>
    </row>
    <row r="75" spans="5:76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R75"/>
      <c r="BS75"/>
      <c r="BT75"/>
      <c r="BU75"/>
      <c r="BV75"/>
      <c r="BW75"/>
      <c r="BX75"/>
    </row>
    <row r="76" spans="5:76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R76"/>
      <c r="BS76"/>
      <c r="BT76"/>
      <c r="BU76"/>
      <c r="BV76"/>
      <c r="BW76"/>
      <c r="BX76"/>
    </row>
    <row r="77" spans="5:76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R77"/>
      <c r="BS77"/>
      <c r="BT77"/>
      <c r="BU77"/>
      <c r="BV77"/>
      <c r="BW77"/>
      <c r="BX77"/>
    </row>
    <row r="78" spans="5:76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R78"/>
      <c r="BS78"/>
      <c r="BT78"/>
      <c r="BU78"/>
      <c r="BV78"/>
      <c r="BW78"/>
      <c r="BX78"/>
    </row>
    <row r="79" spans="5:76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R79"/>
      <c r="BS79"/>
      <c r="BT79"/>
      <c r="BU79"/>
      <c r="BV79"/>
      <c r="BW79"/>
      <c r="BX79"/>
    </row>
    <row r="80" spans="5:76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R80"/>
      <c r="BS80"/>
      <c r="BT80"/>
      <c r="BU80"/>
      <c r="BV80"/>
      <c r="BW80"/>
      <c r="BX80"/>
    </row>
    <row r="81" spans="5:76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R81"/>
      <c r="BS81"/>
      <c r="BT81"/>
      <c r="BU81"/>
      <c r="BV81"/>
      <c r="BW81"/>
      <c r="BX81"/>
    </row>
    <row r="82" spans="5:76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R82"/>
      <c r="BS82"/>
      <c r="BT82"/>
      <c r="BU82"/>
      <c r="BV82"/>
      <c r="BW82"/>
      <c r="BX82"/>
    </row>
    <row r="83" spans="5:76" x14ac:dyDescent="0.25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R83"/>
      <c r="BS83"/>
      <c r="BT83"/>
      <c r="BU83"/>
      <c r="BV83"/>
      <c r="BW83"/>
      <c r="BX83"/>
    </row>
    <row r="84" spans="5:76" x14ac:dyDescent="0.25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R84"/>
      <c r="BS84"/>
      <c r="BT84"/>
      <c r="BU84"/>
      <c r="BV84"/>
      <c r="BW84"/>
      <c r="BX84"/>
    </row>
    <row r="85" spans="5:76" x14ac:dyDescent="0.25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R85"/>
      <c r="BS85"/>
      <c r="BT85"/>
      <c r="BU85"/>
      <c r="BV85"/>
      <c r="BW85"/>
      <c r="BX85"/>
    </row>
    <row r="86" spans="5:76" x14ac:dyDescent="0.25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R86"/>
      <c r="BS86"/>
      <c r="BT86"/>
      <c r="BU86"/>
      <c r="BV86"/>
      <c r="BW86"/>
      <c r="BX86"/>
    </row>
    <row r="87" spans="5:76" x14ac:dyDescent="0.25"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R87"/>
      <c r="BS87"/>
      <c r="BT87"/>
      <c r="BU87"/>
      <c r="BV87"/>
      <c r="BW87"/>
      <c r="BX87"/>
    </row>
    <row r="88" spans="5:76" x14ac:dyDescent="0.25"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R88"/>
      <c r="BS88"/>
      <c r="BT88"/>
      <c r="BU88"/>
      <c r="BV88"/>
      <c r="BW88"/>
      <c r="BX88"/>
    </row>
    <row r="89" spans="5:76" x14ac:dyDescent="0.25"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R89"/>
      <c r="BS89"/>
      <c r="BT89"/>
      <c r="BU89"/>
      <c r="BV89"/>
      <c r="BW89"/>
      <c r="BX89"/>
    </row>
    <row r="90" spans="5:76" x14ac:dyDescent="0.25"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R90"/>
      <c r="BS90"/>
      <c r="BT90"/>
      <c r="BU90"/>
      <c r="BV90"/>
      <c r="BW90"/>
      <c r="BX90"/>
    </row>
    <row r="91" spans="5:76" x14ac:dyDescent="0.25"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R91"/>
      <c r="BS91"/>
      <c r="BT91"/>
      <c r="BU91"/>
      <c r="BV91"/>
      <c r="BW91"/>
      <c r="BX91"/>
    </row>
    <row r="92" spans="5:76" x14ac:dyDescent="0.25"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R92"/>
      <c r="BS92"/>
      <c r="BT92"/>
      <c r="BU92"/>
      <c r="BV92"/>
      <c r="BW92"/>
      <c r="BX92"/>
    </row>
    <row r="93" spans="5:76" x14ac:dyDescent="0.25"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R93"/>
      <c r="BS93"/>
      <c r="BT93"/>
      <c r="BU93"/>
      <c r="BV93"/>
      <c r="BW93"/>
      <c r="BX93"/>
    </row>
    <row r="94" spans="5:76" x14ac:dyDescent="0.25"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R94"/>
      <c r="BS94"/>
      <c r="BT94"/>
      <c r="BU94"/>
      <c r="BV94"/>
      <c r="BW94"/>
      <c r="BX94"/>
    </row>
    <row r="95" spans="5:76" x14ac:dyDescent="0.25"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R95"/>
      <c r="BS95"/>
      <c r="BT95"/>
      <c r="BU95"/>
      <c r="BV95"/>
      <c r="BW95"/>
      <c r="BX95"/>
    </row>
    <row r="96" spans="5:76" x14ac:dyDescent="0.25"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R96"/>
      <c r="BS96"/>
      <c r="BT96"/>
      <c r="BU96"/>
      <c r="BV96"/>
      <c r="BW96"/>
      <c r="BX96"/>
    </row>
    <row r="97" spans="5:76" x14ac:dyDescent="0.25"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R97"/>
      <c r="BS97"/>
      <c r="BT97"/>
      <c r="BU97"/>
      <c r="BV97"/>
      <c r="BW97"/>
      <c r="BX97"/>
    </row>
    <row r="98" spans="5:76" x14ac:dyDescent="0.25"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R98"/>
      <c r="BS98"/>
      <c r="BT98"/>
      <c r="BU98"/>
      <c r="BV98"/>
      <c r="BW98"/>
      <c r="BX98"/>
    </row>
    <row r="99" spans="5:76" x14ac:dyDescent="0.25"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R99"/>
      <c r="BS99"/>
      <c r="BT99"/>
      <c r="BU99"/>
      <c r="BV99"/>
      <c r="BW99"/>
      <c r="BX99"/>
    </row>
    <row r="100" spans="5:76" x14ac:dyDescent="0.25"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R100"/>
      <c r="BS100"/>
      <c r="BT100"/>
      <c r="BU100"/>
      <c r="BV100"/>
      <c r="BW100"/>
      <c r="BX100"/>
    </row>
    <row r="101" spans="5:76" x14ac:dyDescent="0.25"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R101"/>
      <c r="BS101"/>
      <c r="BT101"/>
      <c r="BU101"/>
      <c r="BV101"/>
      <c r="BW101"/>
      <c r="BX101"/>
    </row>
    <row r="102" spans="5:76" x14ac:dyDescent="0.25"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R102"/>
      <c r="BS102"/>
      <c r="BT102"/>
      <c r="BU102"/>
      <c r="BV102"/>
      <c r="BW102"/>
      <c r="BX102"/>
    </row>
    <row r="103" spans="5:76" x14ac:dyDescent="0.25"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R103"/>
      <c r="BS103"/>
      <c r="BT103"/>
      <c r="BU103"/>
      <c r="BV103"/>
      <c r="BW103"/>
      <c r="BX103"/>
    </row>
    <row r="104" spans="5:76" x14ac:dyDescent="0.25"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R104"/>
      <c r="BS104"/>
      <c r="BT104"/>
      <c r="BU104"/>
      <c r="BV104"/>
      <c r="BW104"/>
      <c r="BX104"/>
    </row>
    <row r="105" spans="5:76" x14ac:dyDescent="0.25"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R105"/>
      <c r="BS105"/>
      <c r="BT105"/>
      <c r="BU105"/>
      <c r="BV105"/>
      <c r="BW105"/>
      <c r="BX105"/>
    </row>
    <row r="106" spans="5:76" x14ac:dyDescent="0.25"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R106"/>
      <c r="BS106"/>
      <c r="BT106"/>
      <c r="BU106"/>
      <c r="BV106"/>
      <c r="BW106"/>
      <c r="BX106"/>
    </row>
    <row r="107" spans="5:7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R107"/>
      <c r="BS107"/>
      <c r="BT107"/>
      <c r="BU107"/>
      <c r="BV107"/>
      <c r="BW107"/>
      <c r="BX107"/>
    </row>
    <row r="108" spans="5:76" x14ac:dyDescent="0.25"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R108"/>
      <c r="BS108"/>
      <c r="BT108"/>
      <c r="BU108"/>
      <c r="BV108"/>
      <c r="BW108"/>
      <c r="BX108"/>
    </row>
    <row r="109" spans="5:76" x14ac:dyDescent="0.25"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R109"/>
      <c r="BS109"/>
      <c r="BT109"/>
      <c r="BU109"/>
      <c r="BV109"/>
      <c r="BW109"/>
      <c r="BX109"/>
    </row>
    <row r="110" spans="5:76" x14ac:dyDescent="0.25"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R110"/>
      <c r="BS110"/>
      <c r="BT110"/>
      <c r="BU110"/>
      <c r="BV110"/>
      <c r="BW110"/>
      <c r="BX110"/>
    </row>
    <row r="111" spans="5:76" x14ac:dyDescent="0.25"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R111"/>
      <c r="BS111"/>
      <c r="BT111"/>
      <c r="BU111"/>
      <c r="BV111"/>
      <c r="BW111"/>
      <c r="BX111"/>
    </row>
    <row r="112" spans="5:76" x14ac:dyDescent="0.25"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R112"/>
      <c r="BS112"/>
      <c r="BT112"/>
      <c r="BU112"/>
      <c r="BV112"/>
      <c r="BW112"/>
      <c r="BX112"/>
    </row>
    <row r="113" spans="5:76" x14ac:dyDescent="0.25"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R113"/>
      <c r="BS113"/>
      <c r="BT113"/>
      <c r="BU113"/>
      <c r="BV113"/>
      <c r="BW113"/>
      <c r="BX113"/>
    </row>
    <row r="114" spans="5:76" x14ac:dyDescent="0.25"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R114"/>
      <c r="BS114"/>
      <c r="BT114"/>
      <c r="BU114"/>
      <c r="BV114"/>
      <c r="BW114"/>
      <c r="BX114"/>
    </row>
    <row r="115" spans="5:76" x14ac:dyDescent="0.25"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R115"/>
      <c r="BS115"/>
      <c r="BT115"/>
      <c r="BU115"/>
      <c r="BV115"/>
      <c r="BW115"/>
      <c r="BX115"/>
    </row>
    <row r="116" spans="5:76" x14ac:dyDescent="0.25"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R116"/>
      <c r="BS116"/>
      <c r="BT116"/>
      <c r="BU116"/>
      <c r="BV116"/>
      <c r="BW116"/>
      <c r="BX116"/>
    </row>
    <row r="117" spans="5:76" x14ac:dyDescent="0.25"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R117"/>
      <c r="BS117"/>
      <c r="BT117"/>
      <c r="BU117"/>
      <c r="BV117"/>
      <c r="BW117"/>
      <c r="BX117"/>
    </row>
    <row r="118" spans="5:76" x14ac:dyDescent="0.25"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R118"/>
      <c r="BS118"/>
      <c r="BT118"/>
      <c r="BU118"/>
      <c r="BV118"/>
      <c r="BW118"/>
      <c r="BX118"/>
    </row>
    <row r="119" spans="5:76" x14ac:dyDescent="0.25"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R119"/>
      <c r="BS119"/>
      <c r="BT119"/>
      <c r="BU119"/>
      <c r="BV119"/>
      <c r="BW119"/>
      <c r="BX119"/>
    </row>
    <row r="120" spans="5:76" x14ac:dyDescent="0.25"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R120"/>
      <c r="BS120"/>
      <c r="BT120"/>
      <c r="BU120"/>
      <c r="BV120"/>
      <c r="BW120"/>
      <c r="BX120"/>
    </row>
    <row r="121" spans="5:76" x14ac:dyDescent="0.25"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R121"/>
      <c r="BS121"/>
      <c r="BT121"/>
      <c r="BU121"/>
      <c r="BV121"/>
      <c r="BW121"/>
      <c r="BX121"/>
    </row>
    <row r="122" spans="5:76" x14ac:dyDescent="0.25"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R122"/>
      <c r="BS122"/>
      <c r="BT122"/>
      <c r="BU122"/>
      <c r="BV122"/>
      <c r="BW122"/>
      <c r="BX122"/>
    </row>
    <row r="123" spans="5:76" x14ac:dyDescent="0.25"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R123"/>
      <c r="BS123"/>
      <c r="BT123"/>
      <c r="BU123"/>
      <c r="BV123"/>
      <c r="BW123"/>
      <c r="BX123"/>
    </row>
    <row r="124" spans="5:76" x14ac:dyDescent="0.25"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R124"/>
      <c r="BS124"/>
      <c r="BT124"/>
      <c r="BU124"/>
      <c r="BV124"/>
      <c r="BW124"/>
      <c r="BX124"/>
    </row>
    <row r="125" spans="5:76" x14ac:dyDescent="0.25"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R125"/>
      <c r="BS125"/>
      <c r="BT125"/>
      <c r="BU125"/>
      <c r="BV125"/>
      <c r="BW125"/>
      <c r="BX125"/>
    </row>
    <row r="126" spans="5:76" x14ac:dyDescent="0.25"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R126"/>
      <c r="BS126"/>
      <c r="BT126"/>
      <c r="BU126"/>
      <c r="BV126"/>
      <c r="BW126"/>
      <c r="BX126"/>
    </row>
    <row r="127" spans="5:76" x14ac:dyDescent="0.25"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R127"/>
      <c r="BS127"/>
      <c r="BT127"/>
      <c r="BU127"/>
      <c r="BV127"/>
      <c r="BW127"/>
      <c r="BX127"/>
    </row>
    <row r="128" spans="5:76" x14ac:dyDescent="0.25"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R128"/>
      <c r="BS128"/>
      <c r="BT128"/>
      <c r="BU128"/>
      <c r="BV128"/>
      <c r="BW128"/>
      <c r="BX128"/>
    </row>
    <row r="129" spans="5:76" x14ac:dyDescent="0.25"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R129"/>
      <c r="BS129"/>
      <c r="BT129"/>
      <c r="BU129"/>
      <c r="BV129"/>
      <c r="BW129"/>
      <c r="BX129"/>
    </row>
    <row r="130" spans="5:76" x14ac:dyDescent="0.25"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R130"/>
      <c r="BS130"/>
      <c r="BT130"/>
      <c r="BU130"/>
      <c r="BV130"/>
      <c r="BW130"/>
      <c r="BX130"/>
    </row>
    <row r="131" spans="5:76" x14ac:dyDescent="0.25"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R131"/>
      <c r="BS131"/>
      <c r="BT131"/>
      <c r="BU131"/>
      <c r="BV131"/>
      <c r="BW131"/>
      <c r="BX131"/>
    </row>
    <row r="132" spans="5:76" x14ac:dyDescent="0.25"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R132"/>
      <c r="BS132"/>
      <c r="BT132"/>
      <c r="BU132"/>
      <c r="BV132"/>
      <c r="BW132"/>
      <c r="BX132"/>
    </row>
    <row r="133" spans="5:76" x14ac:dyDescent="0.25"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R133"/>
      <c r="BS133"/>
      <c r="BT133"/>
      <c r="BU133"/>
      <c r="BV133"/>
      <c r="BW133"/>
      <c r="BX133"/>
    </row>
    <row r="134" spans="5:76" x14ac:dyDescent="0.25"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R134"/>
      <c r="BS134"/>
      <c r="BT134"/>
      <c r="BU134"/>
      <c r="BV134"/>
      <c r="BW134"/>
      <c r="BX134"/>
    </row>
    <row r="135" spans="5:76" x14ac:dyDescent="0.25"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R135"/>
      <c r="BS135"/>
      <c r="BT135"/>
      <c r="BU135"/>
      <c r="BV135"/>
      <c r="BW135"/>
      <c r="BX135"/>
    </row>
    <row r="136" spans="5:76" x14ac:dyDescent="0.25"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R136"/>
      <c r="BS136"/>
      <c r="BT136"/>
      <c r="BU136"/>
      <c r="BV136"/>
      <c r="BW136"/>
      <c r="BX136"/>
    </row>
    <row r="137" spans="5:76" x14ac:dyDescent="0.25"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R137"/>
      <c r="BS137"/>
      <c r="BT137"/>
      <c r="BU137"/>
      <c r="BV137"/>
      <c r="BW137"/>
      <c r="BX137"/>
    </row>
    <row r="138" spans="5:76" x14ac:dyDescent="0.25"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R138"/>
      <c r="BS138"/>
      <c r="BT138"/>
      <c r="BU138"/>
      <c r="BV138"/>
      <c r="BW138"/>
      <c r="BX138"/>
    </row>
    <row r="139" spans="5:76" x14ac:dyDescent="0.25"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R139"/>
      <c r="BS139"/>
      <c r="BT139"/>
      <c r="BU139"/>
      <c r="BV139"/>
      <c r="BW139"/>
      <c r="BX139"/>
    </row>
    <row r="140" spans="5:76" x14ac:dyDescent="0.25"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R140"/>
      <c r="BS140"/>
      <c r="BT140"/>
      <c r="BU140"/>
      <c r="BV140"/>
      <c r="BW140"/>
      <c r="BX140"/>
    </row>
    <row r="141" spans="5:76" x14ac:dyDescent="0.25"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R141"/>
      <c r="BS141"/>
      <c r="BT141"/>
      <c r="BU141"/>
      <c r="BV141"/>
      <c r="BW141"/>
      <c r="BX141"/>
    </row>
    <row r="142" spans="5:76" x14ac:dyDescent="0.25"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R142"/>
      <c r="BS142"/>
      <c r="BT142"/>
      <c r="BU142"/>
      <c r="BV142"/>
      <c r="BW142"/>
      <c r="BX142"/>
    </row>
    <row r="143" spans="5:76" x14ac:dyDescent="0.25"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R143"/>
      <c r="BS143"/>
      <c r="BT143"/>
      <c r="BU143"/>
      <c r="BV143"/>
      <c r="BW143"/>
      <c r="BX143"/>
    </row>
    <row r="144" spans="5:76" x14ac:dyDescent="0.25"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R144"/>
      <c r="BS144"/>
      <c r="BT144"/>
      <c r="BU144"/>
      <c r="BV144"/>
      <c r="BW144"/>
      <c r="BX144"/>
    </row>
    <row r="145" spans="5:76" x14ac:dyDescent="0.25"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R145"/>
      <c r="BS145"/>
      <c r="BT145"/>
      <c r="BU145"/>
      <c r="BV145"/>
      <c r="BW145"/>
      <c r="BX145"/>
    </row>
  </sheetData>
  <autoFilter ref="A5:BN5" xr:uid="{96A2FA2D-2077-48E1-BE5C-BE6B40579CA5}"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sortState ref="A6:BN48">
      <sortCondition descending="1" ref="E5"/>
    </sortState>
  </autoFilter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353D0-5FA8-4E4C-B6AD-EE7013768087}">
  <dimension ref="A1:BX145"/>
  <sheetViews>
    <sheetView topLeftCell="A4" zoomScale="90" zoomScaleNormal="90" zoomScalePageLayoutView="90" workbookViewId="0">
      <pane xSplit="4" topLeftCell="E1" activePane="topRight" state="frozen"/>
      <selection pane="topRight" activeCell="A2" sqref="A2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7.5" style="5" bestFit="1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70" max="75" width="13.875" style="3" customWidth="1"/>
    <col min="76" max="76" width="12.125" style="3" customWidth="1"/>
  </cols>
  <sheetData>
    <row r="1" spans="1:76" s="2" customFormat="1" ht="18.75" x14ac:dyDescent="0.3">
      <c r="A1" s="2" t="s">
        <v>954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4"/>
      <c r="AR1" s="104"/>
      <c r="AS1" s="104"/>
      <c r="AT1" s="10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R1" s="4"/>
      <c r="BS1" s="4"/>
      <c r="BT1" s="4"/>
      <c r="BU1" s="4"/>
      <c r="BV1" s="4"/>
      <c r="BW1" s="4"/>
      <c r="BX1" s="4"/>
    </row>
    <row r="2" spans="1:76" x14ac:dyDescent="0.25">
      <c r="A2" s="66" t="str">
        <f>'Forside 2018'!A2</f>
        <v>Etter 4 av 8 renn</v>
      </c>
    </row>
    <row r="3" spans="1:76" s="55" customFormat="1" ht="101.25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477</v>
      </c>
      <c r="AL3" s="104"/>
      <c r="AM3" s="104"/>
      <c r="AN3" s="104"/>
      <c r="AO3" s="57"/>
      <c r="AP3" s="104" t="s">
        <v>478</v>
      </c>
      <c r="AQ3" s="104"/>
      <c r="AR3" s="104"/>
      <c r="AS3" s="104"/>
      <c r="AT3" s="57"/>
      <c r="AU3" s="104" t="s">
        <v>457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R3" s="56"/>
      <c r="BS3" s="56"/>
      <c r="BT3" s="56"/>
      <c r="BU3" s="56"/>
      <c r="BV3" s="56"/>
      <c r="BW3" s="56"/>
      <c r="BX3" s="56"/>
    </row>
    <row r="4" spans="1:76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  <c r="BX4" s="56" t="s">
        <v>402</v>
      </c>
    </row>
    <row r="5" spans="1:76" s="55" customFormat="1" ht="15" x14ac:dyDescent="0.25">
      <c r="A5" s="95" t="s">
        <v>1</v>
      </c>
      <c r="B5" s="63" t="s">
        <v>2</v>
      </c>
      <c r="C5" s="63" t="s">
        <v>3</v>
      </c>
      <c r="D5" s="63" t="s">
        <v>4</v>
      </c>
      <c r="E5" s="95" t="s">
        <v>5</v>
      </c>
      <c r="F5" s="95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95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95" t="s">
        <v>1</v>
      </c>
      <c r="AB5" s="95" t="s">
        <v>205</v>
      </c>
      <c r="AC5" s="95" t="s">
        <v>204</v>
      </c>
      <c r="AD5" s="95" t="s">
        <v>206</v>
      </c>
      <c r="AE5" s="64"/>
      <c r="AF5" s="95" t="s">
        <v>1</v>
      </c>
      <c r="AG5" s="95" t="s">
        <v>205</v>
      </c>
      <c r="AH5" s="95" t="s">
        <v>204</v>
      </c>
      <c r="AI5" s="95" t="s">
        <v>206</v>
      </c>
      <c r="AJ5" s="64"/>
      <c r="AK5" s="95" t="s">
        <v>1</v>
      </c>
      <c r="AL5" s="95" t="s">
        <v>205</v>
      </c>
      <c r="AM5" s="95" t="s">
        <v>204</v>
      </c>
      <c r="AN5" s="95" t="s">
        <v>206</v>
      </c>
      <c r="AO5" s="64"/>
      <c r="AP5" s="95" t="s">
        <v>1</v>
      </c>
      <c r="AQ5" s="95" t="s">
        <v>205</v>
      </c>
      <c r="AR5" s="95" t="s">
        <v>204</v>
      </c>
      <c r="AS5" s="95" t="s">
        <v>206</v>
      </c>
      <c r="AT5" s="64"/>
      <c r="AU5" s="95" t="s">
        <v>1</v>
      </c>
      <c r="AV5" s="95" t="s">
        <v>205</v>
      </c>
      <c r="AW5" s="95" t="s">
        <v>204</v>
      </c>
      <c r="AX5" s="95" t="s">
        <v>206</v>
      </c>
      <c r="AY5" s="64"/>
      <c r="AZ5" s="95" t="s">
        <v>1</v>
      </c>
      <c r="BA5" s="95" t="s">
        <v>205</v>
      </c>
      <c r="BB5" s="95" t="s">
        <v>204</v>
      </c>
      <c r="BC5" s="95" t="s">
        <v>206</v>
      </c>
      <c r="BD5" s="64"/>
      <c r="BE5" s="95" t="s">
        <v>1</v>
      </c>
      <c r="BF5" s="95" t="s">
        <v>205</v>
      </c>
      <c r="BG5" s="95" t="s">
        <v>204</v>
      </c>
      <c r="BH5" s="95" t="s">
        <v>206</v>
      </c>
      <c r="BI5" s="64"/>
      <c r="BJ5" s="95" t="s">
        <v>1</v>
      </c>
      <c r="BK5" s="95" t="s">
        <v>205</v>
      </c>
      <c r="BL5" s="95" t="s">
        <v>204</v>
      </c>
      <c r="BM5" s="95" t="s">
        <v>206</v>
      </c>
      <c r="BN5" s="64"/>
      <c r="BO5" s="55" t="s">
        <v>1</v>
      </c>
      <c r="BP5" s="55" t="s">
        <v>5</v>
      </c>
      <c r="BQ5" s="96" t="s">
        <v>480</v>
      </c>
      <c r="BR5" s="96" t="s">
        <v>415</v>
      </c>
      <c r="BS5" s="96" t="s">
        <v>424</v>
      </c>
      <c r="BT5" s="96" t="s">
        <v>425</v>
      </c>
      <c r="BU5" s="96" t="s">
        <v>426</v>
      </c>
      <c r="BV5" s="96" t="s">
        <v>427</v>
      </c>
      <c r="BW5" s="96" t="s">
        <v>428</v>
      </c>
      <c r="BX5" s="96" t="s">
        <v>416</v>
      </c>
    </row>
    <row r="6" spans="1:76" s="66" customFormat="1" ht="15" x14ac:dyDescent="0.25">
      <c r="A6" s="56">
        <f t="shared" ref="A6:A48" si="0">IF(E6&lt;E5,BO6,A5)</f>
        <v>1</v>
      </c>
      <c r="B6" s="78" t="s">
        <v>725</v>
      </c>
      <c r="C6" s="78" t="s">
        <v>940</v>
      </c>
      <c r="D6" s="78" t="s">
        <v>18</v>
      </c>
      <c r="E6" s="56">
        <f t="shared" ref="E6:E48" si="1">Q6</f>
        <v>320</v>
      </c>
      <c r="F6" s="56">
        <f t="shared" ref="F6:F48" si="2">(IF(AC6=5,1,0)+IF(AH6=5,1,0)+IF(AM6=5,1,0)+IF(AR6=5,1,0)+IF(AW6=5,1,0)+IF(BA6=5,1,0)+IF(BG6=5,1,0)+IF(BL6=5,1,0))</f>
        <v>4</v>
      </c>
      <c r="G6" s="67"/>
      <c r="H6" s="74">
        <f t="shared" ref="H6:H48" si="3">IF(AA6="","",AA6)</f>
        <v>2</v>
      </c>
      <c r="I6" s="74">
        <f t="shared" ref="I6:I48" si="4">IF(AF6="","",AF6)</f>
        <v>3</v>
      </c>
      <c r="J6" s="74">
        <f t="shared" ref="J6:J48" si="5">IF(AK6="","",AK6)</f>
        <v>2</v>
      </c>
      <c r="K6" s="74">
        <f t="shared" ref="K6:K48" si="6">IF(AP6="","",AP6)</f>
        <v>2</v>
      </c>
      <c r="L6" s="74" t="str">
        <f t="shared" ref="L6:L48" si="7">IF(AU6="","",AU6)</f>
        <v/>
      </c>
      <c r="M6" s="74" t="str">
        <f t="shared" ref="M6:M29" si="8">IF(AZ6="","",AZ6)</f>
        <v/>
      </c>
      <c r="N6" s="74" t="str">
        <f t="shared" ref="N6:N29" si="9">IF(BE6="","",BE6)</f>
        <v/>
      </c>
      <c r="O6" s="74" t="str">
        <f t="shared" ref="O6:O29" si="10">IF(BJ6="","",BJ6)</f>
        <v/>
      </c>
      <c r="P6" s="67"/>
      <c r="Q6" s="56">
        <f t="shared" ref="Q6:Q48" si="11">AD6+AI6+AN6+AS6+AX6+BC6+BH6</f>
        <v>320</v>
      </c>
      <c r="R6" s="74" t="str">
        <f t="shared" ref="R6:R29" si="12">IF($F6&gt;=5,IF(AB6="","",AB6),"")</f>
        <v/>
      </c>
      <c r="S6" s="74" t="str">
        <f t="shared" ref="S6:S29" si="13">IF($F6&gt;=5,IF(AG6="","",AG6),"")</f>
        <v/>
      </c>
      <c r="T6" s="74" t="str">
        <f t="shared" ref="T6:T29" si="14">IF($F6&gt;=5,IF(AL6="","",AL6),"")</f>
        <v/>
      </c>
      <c r="U6" s="74" t="str">
        <f t="shared" ref="U6:U29" si="15">IF($F6&gt;=5,IF(AQ6="","",AQ6),"")</f>
        <v/>
      </c>
      <c r="V6" s="74" t="str">
        <f t="shared" ref="V6:V20" si="16">IF($F6&gt;=5,IF(AV6="","",AV6),"")</f>
        <v/>
      </c>
      <c r="W6" s="74" t="str">
        <f t="shared" ref="W6:W29" si="17">IF($F6&gt;=5,IF(BA6="","",BA6),"")</f>
        <v/>
      </c>
      <c r="X6" s="74" t="str">
        <f t="shared" ref="X6:X29" si="18">IF($F6&gt;=5,IF(BF6="","",BF6),"")</f>
        <v/>
      </c>
      <c r="Y6" s="60" t="str">
        <f t="shared" ref="Y6:Y29" si="19">IF($F6&gt;=5,IF(BK6="","",BK6),"")</f>
        <v/>
      </c>
      <c r="Z6" s="67"/>
      <c r="AA6" s="60">
        <v>2</v>
      </c>
      <c r="AB6" s="60">
        <f t="shared" ref="AB6:AB48" si="20">IF(ISNUMBER(AA6),(VLOOKUP(AA6,$BO$6:$BP$50,2)),0)</f>
        <v>80</v>
      </c>
      <c r="AC6" s="60">
        <f t="shared" ref="AC6:AC48" si="21">IF(AA6&lt;&gt;"",5,0)</f>
        <v>5</v>
      </c>
      <c r="AD6" s="60">
        <f t="shared" ref="AD6:AD48" si="22">AB6+AC6</f>
        <v>85</v>
      </c>
      <c r="AE6" s="67"/>
      <c r="AF6" s="60">
        <v>3</v>
      </c>
      <c r="AG6" s="60">
        <f t="shared" ref="AG6:AG48" si="23">IF(ISNUMBER(AF6),(VLOOKUP(AF6,$BO$6:$BP$50,2)),0)</f>
        <v>60</v>
      </c>
      <c r="AH6" s="60">
        <f t="shared" ref="AH6:AH48" si="24">IF(AF6&lt;&gt;"",5,0)</f>
        <v>5</v>
      </c>
      <c r="AI6" s="60">
        <f t="shared" ref="AI6:AI48" si="25">AG6+AH6</f>
        <v>65</v>
      </c>
      <c r="AJ6" s="67"/>
      <c r="AK6" s="68">
        <v>2</v>
      </c>
      <c r="AL6" s="60">
        <f t="shared" ref="AL6:AL48" si="26">IF(ISNUMBER(AK6),(VLOOKUP(AK6,$BO$6:$BP$50,2)),0)</f>
        <v>80</v>
      </c>
      <c r="AM6" s="60">
        <f t="shared" ref="AM6:AM48" si="27">IF(AK6&lt;&gt;"",5,0)</f>
        <v>5</v>
      </c>
      <c r="AN6" s="60">
        <f t="shared" ref="AN6:AN48" si="28">AL6+AM6</f>
        <v>85</v>
      </c>
      <c r="AO6" s="67"/>
      <c r="AP6" s="88">
        <v>2</v>
      </c>
      <c r="AQ6" s="60">
        <f t="shared" ref="AQ6:AQ48" si="29">IF(ISNUMBER(AP6),(VLOOKUP(AP6,$BO$6:$BP$50,2)),0)</f>
        <v>80</v>
      </c>
      <c r="AR6" s="60">
        <f t="shared" ref="AR6:AR48" si="30">IF(AP6&lt;&gt;"",5,0)</f>
        <v>5</v>
      </c>
      <c r="AS6" s="60">
        <f t="shared" ref="AS6:AS48" si="31">AQ6+AR6</f>
        <v>85</v>
      </c>
      <c r="AT6" s="67"/>
      <c r="AU6" s="88"/>
      <c r="AV6" s="60">
        <f t="shared" ref="AV6:AV48" si="32">IF(ISNUMBER(AU6),(VLOOKUP(AU6,$BO$6:$BP$50,2)),0)</f>
        <v>0</v>
      </c>
      <c r="AW6" s="60">
        <f t="shared" ref="AW6:AW48" si="33">IF(AU6&lt;&gt;"",5,0)</f>
        <v>0</v>
      </c>
      <c r="AX6" s="60">
        <f t="shared" ref="AX6:AX48" si="34">AV6+AW6</f>
        <v>0</v>
      </c>
      <c r="AY6" s="67"/>
      <c r="AZ6" s="60"/>
      <c r="BA6" s="60">
        <f t="shared" ref="BA6:BA48" si="35">IF(ISNUMBER(AZ6),(VLOOKUP(AZ6,$BO$6:$BP$50,2)),0)</f>
        <v>0</v>
      </c>
      <c r="BB6" s="60">
        <f t="shared" ref="BB6:BB48" si="36">IF(AZ6&lt;&gt;"",5,0)</f>
        <v>0</v>
      </c>
      <c r="BC6" s="60">
        <f t="shared" ref="BC6:BC48" si="37">BA6+BB6</f>
        <v>0</v>
      </c>
      <c r="BD6" s="67"/>
      <c r="BE6" s="60"/>
      <c r="BF6" s="60">
        <f t="shared" ref="BF6:BF48" si="38">IF(ISNUMBER(BE6),(VLOOKUP(BE6,$BO$6:$BP$50,2)),0)</f>
        <v>0</v>
      </c>
      <c r="BG6" s="60">
        <f t="shared" ref="BG6:BG48" si="39">IF(BE6&lt;&gt;"",5,0)</f>
        <v>0</v>
      </c>
      <c r="BH6" s="60">
        <f t="shared" ref="BH6:BH48" si="40">BF6+BG6</f>
        <v>0</v>
      </c>
      <c r="BI6" s="67"/>
      <c r="BJ6" s="60"/>
      <c r="BK6" s="60">
        <f t="shared" ref="BK6:BK48" si="41">IF(ISNUMBER(BJ6),(VLOOKUP(BJ6,$BO$6:$BP$50,2)),0)</f>
        <v>0</v>
      </c>
      <c r="BL6" s="60">
        <f t="shared" ref="BL6:BL48" si="42">IF(BJ6&lt;&gt;"",5,0)</f>
        <v>0</v>
      </c>
      <c r="BM6" s="60">
        <f t="shared" ref="BM6:BM48" si="43">BK6+BL6</f>
        <v>0</v>
      </c>
      <c r="BN6" s="67"/>
      <c r="BO6" s="60">
        <v>1</v>
      </c>
      <c r="BP6" s="60">
        <v>100</v>
      </c>
      <c r="BQ6" s="60">
        <f>IF($F6=8,1,0)</f>
        <v>0</v>
      </c>
      <c r="BR6" s="60">
        <f t="shared" ref="BR6:BR17" si="44">IF($F6=7,1,0)</f>
        <v>0</v>
      </c>
      <c r="BS6" s="60">
        <f t="shared" ref="BS6:BS17" si="45">IF($F6=6,1,0)</f>
        <v>0</v>
      </c>
      <c r="BT6" s="60">
        <f t="shared" ref="BT6:BT17" si="46">IF($F6=5,1,0)</f>
        <v>0</v>
      </c>
      <c r="BU6" s="60">
        <f t="shared" ref="BU6:BU17" si="47">IF($F6=4,1,0)</f>
        <v>1</v>
      </c>
      <c r="BV6" s="60">
        <f t="shared" ref="BV6:BV17" si="48">IF($F6=3,1,0)</f>
        <v>0</v>
      </c>
      <c r="BW6" s="60">
        <f t="shared" ref="BW6:BW17" si="49">IF($F6=2,1,0)</f>
        <v>0</v>
      </c>
      <c r="BX6" s="60">
        <f t="shared" ref="BX6:BX17" si="50">IF($F6=1,1,0)</f>
        <v>0</v>
      </c>
    </row>
    <row r="7" spans="1:76" s="66" customFormat="1" ht="15" x14ac:dyDescent="0.25">
      <c r="A7" s="56">
        <f t="shared" si="0"/>
        <v>2</v>
      </c>
      <c r="B7" s="78" t="s">
        <v>169</v>
      </c>
      <c r="C7" s="78" t="s">
        <v>710</v>
      </c>
      <c r="D7" s="78" t="s">
        <v>11</v>
      </c>
      <c r="E7" s="56">
        <f t="shared" si="1"/>
        <v>310</v>
      </c>
      <c r="F7" s="56">
        <f t="shared" si="2"/>
        <v>4</v>
      </c>
      <c r="G7" s="67"/>
      <c r="H7" s="74">
        <f t="shared" si="3"/>
        <v>4</v>
      </c>
      <c r="I7" s="74">
        <f t="shared" si="4"/>
        <v>2</v>
      </c>
      <c r="J7" s="74">
        <f t="shared" si="5"/>
        <v>3</v>
      </c>
      <c r="K7" s="74">
        <f t="shared" si="6"/>
        <v>1</v>
      </c>
      <c r="L7" s="74" t="str">
        <f t="shared" si="7"/>
        <v/>
      </c>
      <c r="M7" s="74" t="str">
        <f t="shared" si="8"/>
        <v/>
      </c>
      <c r="N7" s="74" t="str">
        <f t="shared" si="9"/>
        <v/>
      </c>
      <c r="O7" s="74" t="str">
        <f t="shared" si="10"/>
        <v/>
      </c>
      <c r="P7" s="67"/>
      <c r="Q7" s="56">
        <f t="shared" si="11"/>
        <v>310</v>
      </c>
      <c r="R7" s="74" t="str">
        <f t="shared" si="12"/>
        <v/>
      </c>
      <c r="S7" s="74" t="str">
        <f t="shared" si="13"/>
        <v/>
      </c>
      <c r="T7" s="74" t="str">
        <f t="shared" si="14"/>
        <v/>
      </c>
      <c r="U7" s="74" t="str">
        <f t="shared" si="15"/>
        <v/>
      </c>
      <c r="V7" s="74" t="str">
        <f t="shared" si="16"/>
        <v/>
      </c>
      <c r="W7" s="74" t="str">
        <f t="shared" si="17"/>
        <v/>
      </c>
      <c r="X7" s="74" t="str">
        <f t="shared" si="18"/>
        <v/>
      </c>
      <c r="Y7" s="60" t="str">
        <f t="shared" si="19"/>
        <v/>
      </c>
      <c r="Z7" s="67"/>
      <c r="AA7" s="97">
        <v>4</v>
      </c>
      <c r="AB7" s="60">
        <f t="shared" si="20"/>
        <v>50</v>
      </c>
      <c r="AC7" s="60">
        <f t="shared" si="21"/>
        <v>5</v>
      </c>
      <c r="AD7" s="60">
        <f t="shared" si="22"/>
        <v>55</v>
      </c>
      <c r="AE7" s="67"/>
      <c r="AF7" s="60">
        <v>2</v>
      </c>
      <c r="AG7" s="60">
        <f t="shared" si="23"/>
        <v>80</v>
      </c>
      <c r="AH7" s="60">
        <f t="shared" si="24"/>
        <v>5</v>
      </c>
      <c r="AI7" s="60">
        <f t="shared" si="25"/>
        <v>85</v>
      </c>
      <c r="AJ7" s="67"/>
      <c r="AK7" s="79">
        <v>3</v>
      </c>
      <c r="AL7" s="60">
        <f t="shared" si="26"/>
        <v>60</v>
      </c>
      <c r="AM7" s="60">
        <f t="shared" si="27"/>
        <v>5</v>
      </c>
      <c r="AN7" s="60">
        <f t="shared" si="28"/>
        <v>65</v>
      </c>
      <c r="AO7" s="67"/>
      <c r="AP7" s="60">
        <v>1</v>
      </c>
      <c r="AQ7" s="60">
        <f t="shared" si="29"/>
        <v>100</v>
      </c>
      <c r="AR7" s="60">
        <f t="shared" si="30"/>
        <v>5</v>
      </c>
      <c r="AS7" s="60">
        <f t="shared" si="31"/>
        <v>105</v>
      </c>
      <c r="AT7" s="67"/>
      <c r="AU7" s="60"/>
      <c r="AV7" s="60">
        <f t="shared" si="32"/>
        <v>0</v>
      </c>
      <c r="AW7" s="60">
        <f t="shared" si="33"/>
        <v>0</v>
      </c>
      <c r="AX7" s="60">
        <f t="shared" si="34"/>
        <v>0</v>
      </c>
      <c r="AY7" s="67"/>
      <c r="AZ7" s="60"/>
      <c r="BA7" s="60">
        <f t="shared" si="35"/>
        <v>0</v>
      </c>
      <c r="BB7" s="60">
        <f t="shared" si="36"/>
        <v>0</v>
      </c>
      <c r="BC7" s="60">
        <f t="shared" si="37"/>
        <v>0</v>
      </c>
      <c r="BD7" s="67"/>
      <c r="BE7" s="60"/>
      <c r="BF7" s="60">
        <f t="shared" si="38"/>
        <v>0</v>
      </c>
      <c r="BG7" s="60">
        <f t="shared" si="39"/>
        <v>0</v>
      </c>
      <c r="BH7" s="60">
        <f t="shared" si="40"/>
        <v>0</v>
      </c>
      <c r="BI7" s="67"/>
      <c r="BJ7" s="60"/>
      <c r="BK7" s="60">
        <f t="shared" si="41"/>
        <v>0</v>
      </c>
      <c r="BL7" s="60">
        <f t="shared" si="42"/>
        <v>0</v>
      </c>
      <c r="BM7" s="60">
        <f t="shared" si="43"/>
        <v>0</v>
      </c>
      <c r="BN7" s="67"/>
      <c r="BO7" s="60">
        <v>2</v>
      </c>
      <c r="BP7" s="60">
        <v>80</v>
      </c>
      <c r="BQ7" s="60">
        <f t="shared" ref="BQ7:BQ53" si="51">IF($F7=8,1,0)</f>
        <v>0</v>
      </c>
      <c r="BR7" s="60">
        <f t="shared" si="44"/>
        <v>0</v>
      </c>
      <c r="BS7" s="60">
        <f t="shared" si="45"/>
        <v>0</v>
      </c>
      <c r="BT7" s="60">
        <f t="shared" si="46"/>
        <v>0</v>
      </c>
      <c r="BU7" s="60">
        <f t="shared" si="47"/>
        <v>1</v>
      </c>
      <c r="BV7" s="60">
        <f t="shared" si="48"/>
        <v>0</v>
      </c>
      <c r="BW7" s="60">
        <f t="shared" si="49"/>
        <v>0</v>
      </c>
      <c r="BX7" s="60">
        <f t="shared" si="50"/>
        <v>0</v>
      </c>
    </row>
    <row r="8" spans="1:76" s="66" customFormat="1" ht="15" x14ac:dyDescent="0.25">
      <c r="A8" s="56">
        <f t="shared" si="0"/>
        <v>3</v>
      </c>
      <c r="B8" s="78" t="s">
        <v>955</v>
      </c>
      <c r="C8" s="78" t="s">
        <v>943</v>
      </c>
      <c r="D8" s="78" t="s">
        <v>11</v>
      </c>
      <c r="E8" s="56">
        <f t="shared" si="1"/>
        <v>242</v>
      </c>
      <c r="F8" s="56">
        <f t="shared" si="2"/>
        <v>4</v>
      </c>
      <c r="G8" s="67"/>
      <c r="H8" s="74">
        <f t="shared" si="3"/>
        <v>5</v>
      </c>
      <c r="I8" s="74">
        <f t="shared" si="4"/>
        <v>1</v>
      </c>
      <c r="J8" s="74">
        <f t="shared" si="5"/>
        <v>8</v>
      </c>
      <c r="K8" s="74">
        <f t="shared" si="6"/>
        <v>5</v>
      </c>
      <c r="L8" s="74" t="str">
        <f t="shared" si="7"/>
        <v/>
      </c>
      <c r="M8" s="74" t="str">
        <f t="shared" si="8"/>
        <v/>
      </c>
      <c r="N8" s="74" t="str">
        <f t="shared" si="9"/>
        <v/>
      </c>
      <c r="O8" s="74" t="str">
        <f t="shared" si="10"/>
        <v/>
      </c>
      <c r="P8" s="67"/>
      <c r="Q8" s="56">
        <f t="shared" si="11"/>
        <v>242</v>
      </c>
      <c r="R8" s="74" t="str">
        <f t="shared" si="12"/>
        <v/>
      </c>
      <c r="S8" s="74" t="str">
        <f t="shared" si="13"/>
        <v/>
      </c>
      <c r="T8" s="74" t="str">
        <f t="shared" si="14"/>
        <v/>
      </c>
      <c r="U8" s="74" t="str">
        <f t="shared" si="15"/>
        <v/>
      </c>
      <c r="V8" s="74" t="str">
        <f t="shared" si="16"/>
        <v/>
      </c>
      <c r="W8" s="74" t="str">
        <f t="shared" si="17"/>
        <v/>
      </c>
      <c r="X8" s="74" t="str">
        <f t="shared" si="18"/>
        <v/>
      </c>
      <c r="Y8" s="60" t="str">
        <f t="shared" si="19"/>
        <v/>
      </c>
      <c r="Z8" s="67"/>
      <c r="AA8" s="60">
        <v>5</v>
      </c>
      <c r="AB8" s="60">
        <f t="shared" si="20"/>
        <v>45</v>
      </c>
      <c r="AC8" s="60">
        <f t="shared" si="21"/>
        <v>5</v>
      </c>
      <c r="AD8" s="60">
        <f t="shared" si="22"/>
        <v>50</v>
      </c>
      <c r="AE8" s="67"/>
      <c r="AF8" s="60">
        <v>1</v>
      </c>
      <c r="AG8" s="60">
        <f t="shared" si="23"/>
        <v>100</v>
      </c>
      <c r="AH8" s="60">
        <f t="shared" si="24"/>
        <v>5</v>
      </c>
      <c r="AI8" s="60">
        <f t="shared" si="25"/>
        <v>105</v>
      </c>
      <c r="AJ8" s="67"/>
      <c r="AK8" s="60">
        <v>8</v>
      </c>
      <c r="AL8" s="60">
        <f t="shared" si="26"/>
        <v>32</v>
      </c>
      <c r="AM8" s="60">
        <f t="shared" si="27"/>
        <v>5</v>
      </c>
      <c r="AN8" s="60">
        <f t="shared" si="28"/>
        <v>37</v>
      </c>
      <c r="AO8" s="67"/>
      <c r="AP8" s="60">
        <v>5</v>
      </c>
      <c r="AQ8" s="60">
        <f t="shared" si="29"/>
        <v>45</v>
      </c>
      <c r="AR8" s="60">
        <f t="shared" si="30"/>
        <v>5</v>
      </c>
      <c r="AS8" s="60">
        <f t="shared" si="31"/>
        <v>50</v>
      </c>
      <c r="AT8" s="67"/>
      <c r="AU8" s="60"/>
      <c r="AV8" s="60">
        <f t="shared" si="32"/>
        <v>0</v>
      </c>
      <c r="AW8" s="60">
        <f t="shared" si="33"/>
        <v>0</v>
      </c>
      <c r="AX8" s="60">
        <f t="shared" si="34"/>
        <v>0</v>
      </c>
      <c r="AY8" s="67"/>
      <c r="AZ8" s="60"/>
      <c r="BA8" s="60">
        <f t="shared" si="35"/>
        <v>0</v>
      </c>
      <c r="BB8" s="60">
        <f t="shared" si="36"/>
        <v>0</v>
      </c>
      <c r="BC8" s="60">
        <f t="shared" si="37"/>
        <v>0</v>
      </c>
      <c r="BD8" s="67"/>
      <c r="BE8" s="68"/>
      <c r="BF8" s="60">
        <f t="shared" si="38"/>
        <v>0</v>
      </c>
      <c r="BG8" s="60">
        <f t="shared" si="39"/>
        <v>0</v>
      </c>
      <c r="BH8" s="60">
        <f t="shared" si="40"/>
        <v>0</v>
      </c>
      <c r="BI8" s="67"/>
      <c r="BJ8" s="60"/>
      <c r="BK8" s="60">
        <f t="shared" si="41"/>
        <v>0</v>
      </c>
      <c r="BL8" s="60">
        <f t="shared" si="42"/>
        <v>0</v>
      </c>
      <c r="BM8" s="60">
        <f t="shared" si="43"/>
        <v>0</v>
      </c>
      <c r="BN8" s="67"/>
      <c r="BO8" s="60">
        <v>3</v>
      </c>
      <c r="BP8" s="60">
        <v>60</v>
      </c>
      <c r="BQ8" s="60">
        <f t="shared" si="51"/>
        <v>0</v>
      </c>
      <c r="BR8" s="60">
        <f t="shared" si="44"/>
        <v>0</v>
      </c>
      <c r="BS8" s="60">
        <f t="shared" si="45"/>
        <v>0</v>
      </c>
      <c r="BT8" s="60">
        <f t="shared" si="46"/>
        <v>0</v>
      </c>
      <c r="BU8" s="60">
        <f t="shared" si="47"/>
        <v>1</v>
      </c>
      <c r="BV8" s="60">
        <f t="shared" si="48"/>
        <v>0</v>
      </c>
      <c r="BW8" s="60">
        <f t="shared" si="49"/>
        <v>0</v>
      </c>
      <c r="BX8" s="60">
        <f t="shared" si="50"/>
        <v>0</v>
      </c>
    </row>
    <row r="9" spans="1:76" s="66" customFormat="1" ht="15" x14ac:dyDescent="0.25">
      <c r="A9" s="56">
        <f t="shared" si="0"/>
        <v>4</v>
      </c>
      <c r="B9" s="78" t="s">
        <v>724</v>
      </c>
      <c r="C9" s="78" t="s">
        <v>137</v>
      </c>
      <c r="D9" s="78" t="s">
        <v>11</v>
      </c>
      <c r="E9" s="56">
        <f t="shared" si="1"/>
        <v>230</v>
      </c>
      <c r="F9" s="56">
        <f t="shared" si="2"/>
        <v>4</v>
      </c>
      <c r="G9" s="67"/>
      <c r="H9" s="74">
        <f t="shared" si="3"/>
        <v>3</v>
      </c>
      <c r="I9" s="74">
        <f t="shared" si="4"/>
        <v>4</v>
      </c>
      <c r="J9" s="74">
        <f t="shared" si="5"/>
        <v>4</v>
      </c>
      <c r="K9" s="74">
        <f t="shared" si="6"/>
        <v>4</v>
      </c>
      <c r="L9" s="74" t="str">
        <f t="shared" si="7"/>
        <v/>
      </c>
      <c r="M9" s="74" t="str">
        <f t="shared" si="8"/>
        <v/>
      </c>
      <c r="N9" s="74" t="str">
        <f t="shared" si="9"/>
        <v/>
      </c>
      <c r="O9" s="74" t="str">
        <f t="shared" si="10"/>
        <v/>
      </c>
      <c r="P9" s="67"/>
      <c r="Q9" s="56">
        <f t="shared" si="11"/>
        <v>230</v>
      </c>
      <c r="R9" s="74" t="str">
        <f t="shared" si="12"/>
        <v/>
      </c>
      <c r="S9" s="74" t="str">
        <f t="shared" si="13"/>
        <v/>
      </c>
      <c r="T9" s="74" t="str">
        <f t="shared" si="14"/>
        <v/>
      </c>
      <c r="U9" s="74" t="str">
        <f t="shared" si="15"/>
        <v/>
      </c>
      <c r="V9" s="74" t="str">
        <f t="shared" si="16"/>
        <v/>
      </c>
      <c r="W9" s="74" t="str">
        <f t="shared" si="17"/>
        <v/>
      </c>
      <c r="X9" s="74" t="str">
        <f t="shared" si="18"/>
        <v/>
      </c>
      <c r="Y9" s="60" t="str">
        <f t="shared" si="19"/>
        <v/>
      </c>
      <c r="Z9" s="67"/>
      <c r="AA9" s="97">
        <v>3</v>
      </c>
      <c r="AB9" s="60">
        <f t="shared" si="20"/>
        <v>60</v>
      </c>
      <c r="AC9" s="60">
        <f t="shared" si="21"/>
        <v>5</v>
      </c>
      <c r="AD9" s="60">
        <f t="shared" si="22"/>
        <v>65</v>
      </c>
      <c r="AE9" s="67"/>
      <c r="AF9" s="60">
        <v>4</v>
      </c>
      <c r="AG9" s="60">
        <f t="shared" si="23"/>
        <v>50</v>
      </c>
      <c r="AH9" s="60">
        <f t="shared" si="24"/>
        <v>5</v>
      </c>
      <c r="AI9" s="60">
        <f t="shared" si="25"/>
        <v>55</v>
      </c>
      <c r="AJ9" s="67"/>
      <c r="AK9" s="60">
        <v>4</v>
      </c>
      <c r="AL9" s="60">
        <f t="shared" si="26"/>
        <v>50</v>
      </c>
      <c r="AM9" s="60">
        <f t="shared" si="27"/>
        <v>5</v>
      </c>
      <c r="AN9" s="60">
        <f t="shared" si="28"/>
        <v>55</v>
      </c>
      <c r="AO9" s="67"/>
      <c r="AP9" s="60">
        <v>4</v>
      </c>
      <c r="AQ9" s="60">
        <f t="shared" si="29"/>
        <v>50</v>
      </c>
      <c r="AR9" s="60">
        <f t="shared" si="30"/>
        <v>5</v>
      </c>
      <c r="AS9" s="60">
        <f t="shared" si="31"/>
        <v>55</v>
      </c>
      <c r="AT9" s="67"/>
      <c r="AU9" s="60"/>
      <c r="AV9" s="60">
        <f t="shared" si="32"/>
        <v>0</v>
      </c>
      <c r="AW9" s="60">
        <f t="shared" si="33"/>
        <v>0</v>
      </c>
      <c r="AX9" s="60">
        <f t="shared" si="34"/>
        <v>0</v>
      </c>
      <c r="AY9" s="67"/>
      <c r="AZ9" s="60"/>
      <c r="BA9" s="60">
        <f t="shared" si="35"/>
        <v>0</v>
      </c>
      <c r="BB9" s="60">
        <f t="shared" si="36"/>
        <v>0</v>
      </c>
      <c r="BC9" s="60">
        <f t="shared" si="37"/>
        <v>0</v>
      </c>
      <c r="BD9" s="67"/>
      <c r="BE9" s="68"/>
      <c r="BF9" s="60">
        <f t="shared" si="38"/>
        <v>0</v>
      </c>
      <c r="BG9" s="60">
        <f t="shared" si="39"/>
        <v>0</v>
      </c>
      <c r="BH9" s="60">
        <f t="shared" si="40"/>
        <v>0</v>
      </c>
      <c r="BI9" s="67"/>
      <c r="BJ9" s="60"/>
      <c r="BK9" s="60">
        <f t="shared" si="41"/>
        <v>0</v>
      </c>
      <c r="BL9" s="60">
        <f t="shared" si="42"/>
        <v>0</v>
      </c>
      <c r="BM9" s="60">
        <f t="shared" si="43"/>
        <v>0</v>
      </c>
      <c r="BN9" s="67"/>
      <c r="BO9" s="60">
        <v>4</v>
      </c>
      <c r="BP9" s="60">
        <v>50</v>
      </c>
      <c r="BQ9" s="60">
        <f t="shared" si="51"/>
        <v>0</v>
      </c>
      <c r="BR9" s="60">
        <f t="shared" si="44"/>
        <v>0</v>
      </c>
      <c r="BS9" s="60">
        <f t="shared" si="45"/>
        <v>0</v>
      </c>
      <c r="BT9" s="60">
        <f t="shared" si="46"/>
        <v>0</v>
      </c>
      <c r="BU9" s="60">
        <f t="shared" si="47"/>
        <v>1</v>
      </c>
      <c r="BV9" s="60">
        <f t="shared" si="48"/>
        <v>0</v>
      </c>
      <c r="BW9" s="60">
        <f t="shared" si="49"/>
        <v>0</v>
      </c>
      <c r="BX9" s="60">
        <f t="shared" si="50"/>
        <v>0</v>
      </c>
    </row>
    <row r="10" spans="1:76" s="66" customFormat="1" ht="15" x14ac:dyDescent="0.25">
      <c r="A10" s="56">
        <f t="shared" si="0"/>
        <v>5</v>
      </c>
      <c r="B10" s="78" t="s">
        <v>169</v>
      </c>
      <c r="C10" s="78" t="s">
        <v>855</v>
      </c>
      <c r="D10" s="78" t="s">
        <v>613</v>
      </c>
      <c r="E10" s="56">
        <f t="shared" si="1"/>
        <v>215</v>
      </c>
      <c r="F10" s="56">
        <f t="shared" si="2"/>
        <v>3</v>
      </c>
      <c r="G10" s="67"/>
      <c r="H10" s="74">
        <f t="shared" si="3"/>
        <v>1</v>
      </c>
      <c r="I10" s="74" t="str">
        <f t="shared" si="4"/>
        <v>dsq</v>
      </c>
      <c r="J10" s="74">
        <f t="shared" si="5"/>
        <v>1</v>
      </c>
      <c r="K10" s="74" t="str">
        <f t="shared" si="6"/>
        <v/>
      </c>
      <c r="L10" s="74" t="str">
        <f t="shared" si="7"/>
        <v/>
      </c>
      <c r="M10" s="74" t="str">
        <f t="shared" si="8"/>
        <v/>
      </c>
      <c r="N10" s="74" t="str">
        <f t="shared" si="9"/>
        <v/>
      </c>
      <c r="O10" s="74" t="str">
        <f t="shared" si="10"/>
        <v/>
      </c>
      <c r="P10" s="67"/>
      <c r="Q10" s="56">
        <f t="shared" si="11"/>
        <v>215</v>
      </c>
      <c r="R10" s="74" t="str">
        <f t="shared" si="12"/>
        <v/>
      </c>
      <c r="S10" s="74" t="str">
        <f t="shared" si="13"/>
        <v/>
      </c>
      <c r="T10" s="74" t="str">
        <f t="shared" si="14"/>
        <v/>
      </c>
      <c r="U10" s="74" t="str">
        <f t="shared" si="15"/>
        <v/>
      </c>
      <c r="V10" s="74" t="str">
        <f t="shared" si="16"/>
        <v/>
      </c>
      <c r="W10" s="74" t="str">
        <f t="shared" si="17"/>
        <v/>
      </c>
      <c r="X10" s="74" t="str">
        <f t="shared" si="18"/>
        <v/>
      </c>
      <c r="Y10" s="60" t="str">
        <f t="shared" si="19"/>
        <v/>
      </c>
      <c r="Z10" s="67"/>
      <c r="AA10" s="60">
        <v>1</v>
      </c>
      <c r="AB10" s="60">
        <f t="shared" si="20"/>
        <v>100</v>
      </c>
      <c r="AC10" s="60">
        <f t="shared" si="21"/>
        <v>5</v>
      </c>
      <c r="AD10" s="60">
        <f t="shared" si="22"/>
        <v>105</v>
      </c>
      <c r="AE10" s="67"/>
      <c r="AF10" s="97" t="s">
        <v>913</v>
      </c>
      <c r="AG10" s="60">
        <f t="shared" si="23"/>
        <v>0</v>
      </c>
      <c r="AH10" s="60">
        <f t="shared" si="24"/>
        <v>5</v>
      </c>
      <c r="AI10" s="60">
        <f t="shared" si="25"/>
        <v>5</v>
      </c>
      <c r="AJ10" s="67"/>
      <c r="AK10" s="79">
        <v>1</v>
      </c>
      <c r="AL10" s="60">
        <f t="shared" si="26"/>
        <v>100</v>
      </c>
      <c r="AM10" s="60">
        <f t="shared" si="27"/>
        <v>5</v>
      </c>
      <c r="AN10" s="60">
        <f t="shared" si="28"/>
        <v>105</v>
      </c>
      <c r="AO10" s="67"/>
      <c r="AP10" s="60"/>
      <c r="AQ10" s="60">
        <f t="shared" si="29"/>
        <v>0</v>
      </c>
      <c r="AR10" s="60">
        <f t="shared" si="30"/>
        <v>0</v>
      </c>
      <c r="AS10" s="60">
        <f t="shared" si="31"/>
        <v>0</v>
      </c>
      <c r="AT10" s="67"/>
      <c r="AU10" s="60"/>
      <c r="AV10" s="60">
        <f t="shared" si="32"/>
        <v>0</v>
      </c>
      <c r="AW10" s="60">
        <f t="shared" si="33"/>
        <v>0</v>
      </c>
      <c r="AX10" s="60">
        <f t="shared" si="34"/>
        <v>0</v>
      </c>
      <c r="AY10" s="67"/>
      <c r="AZ10" s="60"/>
      <c r="BA10" s="60">
        <f t="shared" si="35"/>
        <v>0</v>
      </c>
      <c r="BB10" s="60">
        <f t="shared" si="36"/>
        <v>0</v>
      </c>
      <c r="BC10" s="60">
        <f t="shared" si="37"/>
        <v>0</v>
      </c>
      <c r="BD10" s="67"/>
      <c r="BE10" s="60"/>
      <c r="BF10" s="60">
        <f t="shared" si="38"/>
        <v>0</v>
      </c>
      <c r="BG10" s="60">
        <f t="shared" si="39"/>
        <v>0</v>
      </c>
      <c r="BH10" s="60">
        <f t="shared" si="40"/>
        <v>0</v>
      </c>
      <c r="BI10" s="67"/>
      <c r="BJ10" s="60"/>
      <c r="BK10" s="60">
        <f t="shared" si="41"/>
        <v>0</v>
      </c>
      <c r="BL10" s="60">
        <f t="shared" si="42"/>
        <v>0</v>
      </c>
      <c r="BM10" s="60">
        <f t="shared" si="43"/>
        <v>0</v>
      </c>
      <c r="BN10" s="67"/>
      <c r="BO10" s="60">
        <v>5</v>
      </c>
      <c r="BP10" s="60">
        <v>45</v>
      </c>
      <c r="BQ10" s="60">
        <f t="shared" si="51"/>
        <v>0</v>
      </c>
      <c r="BR10" s="60">
        <f t="shared" si="44"/>
        <v>0</v>
      </c>
      <c r="BS10" s="60">
        <f t="shared" si="45"/>
        <v>0</v>
      </c>
      <c r="BT10" s="60">
        <f t="shared" si="46"/>
        <v>0</v>
      </c>
      <c r="BU10" s="60">
        <f t="shared" si="47"/>
        <v>0</v>
      </c>
      <c r="BV10" s="60">
        <f t="shared" si="48"/>
        <v>1</v>
      </c>
      <c r="BW10" s="60">
        <f t="shared" si="49"/>
        <v>0</v>
      </c>
      <c r="BX10" s="60">
        <f t="shared" si="50"/>
        <v>0</v>
      </c>
    </row>
    <row r="11" spans="1:76" s="66" customFormat="1" ht="15" x14ac:dyDescent="0.25">
      <c r="A11" s="56">
        <f t="shared" si="0"/>
        <v>6</v>
      </c>
      <c r="B11" s="99" t="s">
        <v>883</v>
      </c>
      <c r="C11" s="99" t="s">
        <v>947</v>
      </c>
      <c r="D11" s="99" t="s">
        <v>18</v>
      </c>
      <c r="E11" s="56">
        <f t="shared" si="1"/>
        <v>194</v>
      </c>
      <c r="F11" s="56">
        <f t="shared" si="2"/>
        <v>4</v>
      </c>
      <c r="G11" s="67"/>
      <c r="H11" s="74">
        <f t="shared" si="3"/>
        <v>9</v>
      </c>
      <c r="I11" s="60">
        <f t="shared" si="4"/>
        <v>5</v>
      </c>
      <c r="J11" s="60">
        <f t="shared" si="5"/>
        <v>6</v>
      </c>
      <c r="K11" s="60">
        <f t="shared" si="6"/>
        <v>3</v>
      </c>
      <c r="L11" s="60" t="str">
        <f t="shared" si="7"/>
        <v/>
      </c>
      <c r="M11" s="74" t="str">
        <f t="shared" si="8"/>
        <v/>
      </c>
      <c r="N11" s="74" t="str">
        <f t="shared" si="9"/>
        <v/>
      </c>
      <c r="O11" s="74" t="str">
        <f t="shared" si="10"/>
        <v/>
      </c>
      <c r="P11" s="67"/>
      <c r="Q11" s="56">
        <f t="shared" si="11"/>
        <v>194</v>
      </c>
      <c r="R11" s="60" t="str">
        <f t="shared" si="12"/>
        <v/>
      </c>
      <c r="S11" s="60" t="str">
        <f t="shared" si="13"/>
        <v/>
      </c>
      <c r="T11" s="60" t="str">
        <f t="shared" si="14"/>
        <v/>
      </c>
      <c r="U11" s="60" t="str">
        <f t="shared" si="15"/>
        <v/>
      </c>
      <c r="V11" s="60" t="str">
        <f t="shared" si="16"/>
        <v/>
      </c>
      <c r="W11" s="60" t="str">
        <f t="shared" si="17"/>
        <v/>
      </c>
      <c r="X11" s="60" t="str">
        <f t="shared" si="18"/>
        <v/>
      </c>
      <c r="Y11" s="60" t="str">
        <f t="shared" si="19"/>
        <v/>
      </c>
      <c r="Z11" s="67"/>
      <c r="AA11" s="60">
        <v>9</v>
      </c>
      <c r="AB11" s="60">
        <f t="shared" si="20"/>
        <v>29</v>
      </c>
      <c r="AC11" s="60">
        <f t="shared" si="21"/>
        <v>5</v>
      </c>
      <c r="AD11" s="60">
        <f t="shared" si="22"/>
        <v>34</v>
      </c>
      <c r="AE11" s="67"/>
      <c r="AF11" s="60">
        <v>5</v>
      </c>
      <c r="AG11" s="60">
        <f t="shared" si="23"/>
        <v>45</v>
      </c>
      <c r="AH11" s="60">
        <f t="shared" si="24"/>
        <v>5</v>
      </c>
      <c r="AI11" s="60">
        <f t="shared" si="25"/>
        <v>50</v>
      </c>
      <c r="AJ11" s="67"/>
      <c r="AK11" s="60">
        <v>6</v>
      </c>
      <c r="AL11" s="60">
        <f t="shared" si="26"/>
        <v>40</v>
      </c>
      <c r="AM11" s="60">
        <f t="shared" si="27"/>
        <v>5</v>
      </c>
      <c r="AN11" s="60">
        <f t="shared" si="28"/>
        <v>45</v>
      </c>
      <c r="AO11" s="67"/>
      <c r="AP11" s="60">
        <v>3</v>
      </c>
      <c r="AQ11" s="60">
        <f t="shared" si="29"/>
        <v>60</v>
      </c>
      <c r="AR11" s="60">
        <f t="shared" si="30"/>
        <v>5</v>
      </c>
      <c r="AS11" s="60">
        <f t="shared" si="31"/>
        <v>65</v>
      </c>
      <c r="AT11" s="67"/>
      <c r="AU11" s="60"/>
      <c r="AV11" s="60">
        <f t="shared" si="32"/>
        <v>0</v>
      </c>
      <c r="AW11" s="60">
        <f t="shared" si="33"/>
        <v>0</v>
      </c>
      <c r="AX11" s="60">
        <f t="shared" si="34"/>
        <v>0</v>
      </c>
      <c r="AY11" s="67"/>
      <c r="AZ11" s="60"/>
      <c r="BA11" s="60">
        <f t="shared" si="35"/>
        <v>0</v>
      </c>
      <c r="BB11" s="60">
        <f t="shared" si="36"/>
        <v>0</v>
      </c>
      <c r="BC11" s="60">
        <f t="shared" si="37"/>
        <v>0</v>
      </c>
      <c r="BD11" s="67"/>
      <c r="BE11" s="60"/>
      <c r="BF11" s="60">
        <f t="shared" si="38"/>
        <v>0</v>
      </c>
      <c r="BG11" s="60">
        <f t="shared" si="39"/>
        <v>0</v>
      </c>
      <c r="BH11" s="60">
        <f t="shared" si="40"/>
        <v>0</v>
      </c>
      <c r="BI11" s="67"/>
      <c r="BJ11" s="60"/>
      <c r="BK11" s="60">
        <f t="shared" si="41"/>
        <v>0</v>
      </c>
      <c r="BL11" s="60">
        <f t="shared" si="42"/>
        <v>0</v>
      </c>
      <c r="BM11" s="60">
        <f t="shared" si="43"/>
        <v>0</v>
      </c>
      <c r="BN11" s="67"/>
      <c r="BO11" s="60">
        <v>6</v>
      </c>
      <c r="BP11" s="60">
        <v>40</v>
      </c>
      <c r="BQ11" s="60">
        <f t="shared" si="51"/>
        <v>0</v>
      </c>
      <c r="BR11" s="60">
        <f t="shared" si="44"/>
        <v>0</v>
      </c>
      <c r="BS11" s="60">
        <f t="shared" si="45"/>
        <v>0</v>
      </c>
      <c r="BT11" s="60">
        <f t="shared" si="46"/>
        <v>0</v>
      </c>
      <c r="BU11" s="60">
        <f t="shared" si="47"/>
        <v>1</v>
      </c>
      <c r="BV11" s="60">
        <f t="shared" si="48"/>
        <v>0</v>
      </c>
      <c r="BW11" s="60">
        <f t="shared" si="49"/>
        <v>0</v>
      </c>
      <c r="BX11" s="60">
        <f t="shared" si="50"/>
        <v>0</v>
      </c>
    </row>
    <row r="12" spans="1:76" s="66" customFormat="1" ht="15" x14ac:dyDescent="0.25">
      <c r="A12" s="56">
        <f t="shared" si="0"/>
        <v>7</v>
      </c>
      <c r="B12" s="78" t="s">
        <v>738</v>
      </c>
      <c r="C12" s="78" t="s">
        <v>329</v>
      </c>
      <c r="D12" s="78" t="s">
        <v>11</v>
      </c>
      <c r="E12" s="56">
        <f t="shared" si="1"/>
        <v>158</v>
      </c>
      <c r="F12" s="56">
        <f t="shared" si="2"/>
        <v>4</v>
      </c>
      <c r="G12" s="67"/>
      <c r="H12" s="74">
        <f t="shared" si="3"/>
        <v>6</v>
      </c>
      <c r="I12" s="60">
        <f t="shared" si="4"/>
        <v>9</v>
      </c>
      <c r="J12" s="60">
        <f t="shared" si="5"/>
        <v>9</v>
      </c>
      <c r="K12" s="60">
        <f t="shared" si="6"/>
        <v>6</v>
      </c>
      <c r="L12" s="60" t="str">
        <f t="shared" si="7"/>
        <v/>
      </c>
      <c r="M12" s="74" t="str">
        <f t="shared" si="8"/>
        <v/>
      </c>
      <c r="N12" s="74" t="str">
        <f t="shared" si="9"/>
        <v/>
      </c>
      <c r="O12" s="74" t="str">
        <f t="shared" si="10"/>
        <v/>
      </c>
      <c r="P12" s="67"/>
      <c r="Q12" s="56">
        <f t="shared" si="11"/>
        <v>158</v>
      </c>
      <c r="R12" s="74" t="str">
        <f t="shared" si="12"/>
        <v/>
      </c>
      <c r="S12" s="74" t="str">
        <f t="shared" si="13"/>
        <v/>
      </c>
      <c r="T12" s="74" t="str">
        <f t="shared" si="14"/>
        <v/>
      </c>
      <c r="U12" s="74" t="str">
        <f t="shared" si="15"/>
        <v/>
      </c>
      <c r="V12" s="74" t="str">
        <f t="shared" si="16"/>
        <v/>
      </c>
      <c r="W12" s="60" t="str">
        <f t="shared" si="17"/>
        <v/>
      </c>
      <c r="X12" s="60" t="str">
        <f t="shared" si="18"/>
        <v/>
      </c>
      <c r="Y12" s="60" t="str">
        <f t="shared" si="19"/>
        <v/>
      </c>
      <c r="Z12" s="67"/>
      <c r="AA12" s="60">
        <v>6</v>
      </c>
      <c r="AB12" s="60">
        <f t="shared" si="20"/>
        <v>40</v>
      </c>
      <c r="AC12" s="60">
        <f t="shared" si="21"/>
        <v>5</v>
      </c>
      <c r="AD12" s="60">
        <f t="shared" si="22"/>
        <v>45</v>
      </c>
      <c r="AE12" s="67"/>
      <c r="AF12" s="97">
        <v>9</v>
      </c>
      <c r="AG12" s="60">
        <f t="shared" si="23"/>
        <v>29</v>
      </c>
      <c r="AH12" s="60">
        <f t="shared" si="24"/>
        <v>5</v>
      </c>
      <c r="AI12" s="60">
        <f t="shared" si="25"/>
        <v>34</v>
      </c>
      <c r="AJ12" s="67"/>
      <c r="AK12" s="60">
        <v>9</v>
      </c>
      <c r="AL12" s="60">
        <f t="shared" si="26"/>
        <v>29</v>
      </c>
      <c r="AM12" s="60">
        <f t="shared" si="27"/>
        <v>5</v>
      </c>
      <c r="AN12" s="60">
        <f t="shared" si="28"/>
        <v>34</v>
      </c>
      <c r="AO12" s="67"/>
      <c r="AP12" s="60">
        <v>6</v>
      </c>
      <c r="AQ12" s="60">
        <f t="shared" si="29"/>
        <v>40</v>
      </c>
      <c r="AR12" s="60">
        <f t="shared" si="30"/>
        <v>5</v>
      </c>
      <c r="AS12" s="60">
        <f t="shared" si="31"/>
        <v>45</v>
      </c>
      <c r="AT12" s="67"/>
      <c r="AU12" s="60"/>
      <c r="AV12" s="60">
        <f t="shared" si="32"/>
        <v>0</v>
      </c>
      <c r="AW12" s="60">
        <f t="shared" si="33"/>
        <v>0</v>
      </c>
      <c r="AX12" s="60">
        <f t="shared" si="34"/>
        <v>0</v>
      </c>
      <c r="AY12" s="67"/>
      <c r="AZ12" s="60"/>
      <c r="BA12" s="60">
        <f t="shared" si="35"/>
        <v>0</v>
      </c>
      <c r="BB12" s="60">
        <f t="shared" si="36"/>
        <v>0</v>
      </c>
      <c r="BC12" s="60">
        <f t="shared" si="37"/>
        <v>0</v>
      </c>
      <c r="BD12" s="67"/>
      <c r="BE12" s="60"/>
      <c r="BF12" s="60">
        <f t="shared" si="38"/>
        <v>0</v>
      </c>
      <c r="BG12" s="60">
        <f t="shared" si="39"/>
        <v>0</v>
      </c>
      <c r="BH12" s="60">
        <f t="shared" si="40"/>
        <v>0</v>
      </c>
      <c r="BI12" s="67"/>
      <c r="BJ12" s="60"/>
      <c r="BK12" s="60">
        <f t="shared" si="41"/>
        <v>0</v>
      </c>
      <c r="BL12" s="60">
        <f t="shared" si="42"/>
        <v>0</v>
      </c>
      <c r="BM12" s="60">
        <f t="shared" si="43"/>
        <v>0</v>
      </c>
      <c r="BN12" s="67"/>
      <c r="BO12" s="60">
        <v>7</v>
      </c>
      <c r="BP12" s="60">
        <v>36</v>
      </c>
      <c r="BQ12" s="60">
        <f t="shared" si="51"/>
        <v>0</v>
      </c>
      <c r="BR12" s="60">
        <f t="shared" si="44"/>
        <v>0</v>
      </c>
      <c r="BS12" s="60">
        <f t="shared" si="45"/>
        <v>0</v>
      </c>
      <c r="BT12" s="60">
        <f t="shared" si="46"/>
        <v>0</v>
      </c>
      <c r="BU12" s="60">
        <f t="shared" si="47"/>
        <v>1</v>
      </c>
      <c r="BV12" s="60">
        <f t="shared" si="48"/>
        <v>0</v>
      </c>
      <c r="BW12" s="60">
        <f t="shared" si="49"/>
        <v>0</v>
      </c>
      <c r="BX12" s="60">
        <f t="shared" si="50"/>
        <v>0</v>
      </c>
    </row>
    <row r="13" spans="1:76" s="66" customFormat="1" ht="15" x14ac:dyDescent="0.25">
      <c r="A13" s="56">
        <f t="shared" si="0"/>
        <v>8</v>
      </c>
      <c r="B13" s="78" t="s">
        <v>892</v>
      </c>
      <c r="C13" s="78" t="s">
        <v>893</v>
      </c>
      <c r="D13" s="78" t="s">
        <v>11</v>
      </c>
      <c r="E13" s="56">
        <f t="shared" si="1"/>
        <v>132</v>
      </c>
      <c r="F13" s="56">
        <f t="shared" si="2"/>
        <v>3</v>
      </c>
      <c r="G13" s="67"/>
      <c r="H13" s="74">
        <f t="shared" si="3"/>
        <v>7</v>
      </c>
      <c r="I13" s="74">
        <f t="shared" si="4"/>
        <v>7</v>
      </c>
      <c r="J13" s="74">
        <f t="shared" si="5"/>
        <v>5</v>
      </c>
      <c r="K13" s="74" t="str">
        <f t="shared" si="6"/>
        <v/>
      </c>
      <c r="L13" s="74" t="str">
        <f t="shared" si="7"/>
        <v/>
      </c>
      <c r="M13" s="74" t="str">
        <f t="shared" si="8"/>
        <v/>
      </c>
      <c r="N13" s="74" t="str">
        <f t="shared" si="9"/>
        <v/>
      </c>
      <c r="O13" s="74" t="str">
        <f t="shared" si="10"/>
        <v/>
      </c>
      <c r="P13" s="67"/>
      <c r="Q13" s="56">
        <f t="shared" si="11"/>
        <v>132</v>
      </c>
      <c r="R13" s="74" t="str">
        <f t="shared" si="12"/>
        <v/>
      </c>
      <c r="S13" s="74" t="str">
        <f t="shared" si="13"/>
        <v/>
      </c>
      <c r="T13" s="74" t="str">
        <f t="shared" si="14"/>
        <v/>
      </c>
      <c r="U13" s="74" t="str">
        <f t="shared" si="15"/>
        <v/>
      </c>
      <c r="V13" s="74" t="str">
        <f t="shared" si="16"/>
        <v/>
      </c>
      <c r="W13" s="74" t="str">
        <f t="shared" si="17"/>
        <v/>
      </c>
      <c r="X13" s="74" t="str">
        <f t="shared" si="18"/>
        <v/>
      </c>
      <c r="Y13" s="60" t="str">
        <f t="shared" si="19"/>
        <v/>
      </c>
      <c r="Z13" s="67"/>
      <c r="AA13" s="60">
        <v>7</v>
      </c>
      <c r="AB13" s="60">
        <f t="shared" si="20"/>
        <v>36</v>
      </c>
      <c r="AC13" s="60">
        <f t="shared" si="21"/>
        <v>5</v>
      </c>
      <c r="AD13" s="60">
        <f t="shared" si="22"/>
        <v>41</v>
      </c>
      <c r="AE13" s="67"/>
      <c r="AF13" s="97">
        <v>7</v>
      </c>
      <c r="AG13" s="60">
        <f t="shared" si="23"/>
        <v>36</v>
      </c>
      <c r="AH13" s="60">
        <f t="shared" si="24"/>
        <v>5</v>
      </c>
      <c r="AI13" s="60">
        <f t="shared" si="25"/>
        <v>41</v>
      </c>
      <c r="AJ13" s="67"/>
      <c r="AK13" s="60">
        <v>5</v>
      </c>
      <c r="AL13" s="60">
        <f t="shared" si="26"/>
        <v>45</v>
      </c>
      <c r="AM13" s="60">
        <f t="shared" si="27"/>
        <v>5</v>
      </c>
      <c r="AN13" s="60">
        <f t="shared" si="28"/>
        <v>50</v>
      </c>
      <c r="AO13" s="67"/>
      <c r="AP13" s="60"/>
      <c r="AQ13" s="60">
        <f t="shared" si="29"/>
        <v>0</v>
      </c>
      <c r="AR13" s="60">
        <f t="shared" si="30"/>
        <v>0</v>
      </c>
      <c r="AS13" s="60">
        <f t="shared" si="31"/>
        <v>0</v>
      </c>
      <c r="AT13" s="67"/>
      <c r="AU13" s="60"/>
      <c r="AV13" s="60">
        <f t="shared" si="32"/>
        <v>0</v>
      </c>
      <c r="AW13" s="60">
        <f t="shared" si="33"/>
        <v>0</v>
      </c>
      <c r="AX13" s="60">
        <f t="shared" si="34"/>
        <v>0</v>
      </c>
      <c r="AY13" s="67"/>
      <c r="AZ13" s="60"/>
      <c r="BA13" s="60">
        <f t="shared" si="35"/>
        <v>0</v>
      </c>
      <c r="BB13" s="60">
        <f t="shared" si="36"/>
        <v>0</v>
      </c>
      <c r="BC13" s="60">
        <f t="shared" si="37"/>
        <v>0</v>
      </c>
      <c r="BD13" s="67"/>
      <c r="BE13" s="60"/>
      <c r="BF13" s="60">
        <f t="shared" si="38"/>
        <v>0</v>
      </c>
      <c r="BG13" s="60">
        <f t="shared" si="39"/>
        <v>0</v>
      </c>
      <c r="BH13" s="60">
        <f t="shared" si="40"/>
        <v>0</v>
      </c>
      <c r="BI13" s="67"/>
      <c r="BJ13" s="60"/>
      <c r="BK13" s="60">
        <f t="shared" si="41"/>
        <v>0</v>
      </c>
      <c r="BL13" s="60">
        <f t="shared" si="42"/>
        <v>0</v>
      </c>
      <c r="BM13" s="60">
        <f t="shared" si="43"/>
        <v>0</v>
      </c>
      <c r="BN13" s="67"/>
      <c r="BO13" s="60">
        <v>8</v>
      </c>
      <c r="BP13" s="60">
        <v>32</v>
      </c>
      <c r="BQ13" s="60">
        <f t="shared" si="51"/>
        <v>0</v>
      </c>
      <c r="BR13" s="60">
        <f t="shared" si="44"/>
        <v>0</v>
      </c>
      <c r="BS13" s="60">
        <f t="shared" si="45"/>
        <v>0</v>
      </c>
      <c r="BT13" s="60">
        <f t="shared" si="46"/>
        <v>0</v>
      </c>
      <c r="BU13" s="60">
        <f t="shared" si="47"/>
        <v>0</v>
      </c>
      <c r="BV13" s="60">
        <f t="shared" si="48"/>
        <v>1</v>
      </c>
      <c r="BW13" s="60">
        <f t="shared" si="49"/>
        <v>0</v>
      </c>
      <c r="BX13" s="60">
        <f t="shared" si="50"/>
        <v>0</v>
      </c>
    </row>
    <row r="14" spans="1:76" s="66" customFormat="1" ht="15" x14ac:dyDescent="0.25">
      <c r="A14" s="56">
        <f t="shared" si="0"/>
        <v>9</v>
      </c>
      <c r="B14" s="99" t="s">
        <v>717</v>
      </c>
      <c r="C14" s="99" t="s">
        <v>718</v>
      </c>
      <c r="D14" s="99" t="s">
        <v>18</v>
      </c>
      <c r="E14" s="56">
        <f t="shared" si="1"/>
        <v>131</v>
      </c>
      <c r="F14" s="56">
        <f t="shared" si="2"/>
        <v>4</v>
      </c>
      <c r="G14" s="67"/>
      <c r="H14" s="60">
        <f t="shared" si="3"/>
        <v>8</v>
      </c>
      <c r="I14" s="60">
        <f t="shared" si="4"/>
        <v>6</v>
      </c>
      <c r="J14" s="60">
        <f t="shared" si="5"/>
        <v>10</v>
      </c>
      <c r="K14" s="60">
        <f t="shared" si="6"/>
        <v>18</v>
      </c>
      <c r="L14" s="60" t="str">
        <f t="shared" si="7"/>
        <v/>
      </c>
      <c r="M14" s="74" t="str">
        <f t="shared" si="8"/>
        <v/>
      </c>
      <c r="N14" s="74" t="str">
        <f t="shared" si="9"/>
        <v/>
      </c>
      <c r="O14" s="74" t="str">
        <f t="shared" si="10"/>
        <v/>
      </c>
      <c r="P14" s="67"/>
      <c r="Q14" s="56">
        <f t="shared" si="11"/>
        <v>131</v>
      </c>
      <c r="R14" s="60" t="str">
        <f t="shared" si="12"/>
        <v/>
      </c>
      <c r="S14" s="60" t="str">
        <f t="shared" si="13"/>
        <v/>
      </c>
      <c r="T14" s="60" t="str">
        <f t="shared" si="14"/>
        <v/>
      </c>
      <c r="U14" s="60" t="str">
        <f t="shared" si="15"/>
        <v/>
      </c>
      <c r="V14" s="74" t="str">
        <f t="shared" si="16"/>
        <v/>
      </c>
      <c r="W14" s="74" t="str">
        <f t="shared" si="17"/>
        <v/>
      </c>
      <c r="X14" s="74" t="str">
        <f t="shared" si="18"/>
        <v/>
      </c>
      <c r="Y14" s="60" t="str">
        <f t="shared" si="19"/>
        <v/>
      </c>
      <c r="Z14" s="67"/>
      <c r="AA14" s="60">
        <v>8</v>
      </c>
      <c r="AB14" s="60">
        <f t="shared" si="20"/>
        <v>32</v>
      </c>
      <c r="AC14" s="60">
        <f t="shared" si="21"/>
        <v>5</v>
      </c>
      <c r="AD14" s="60">
        <f t="shared" si="22"/>
        <v>37</v>
      </c>
      <c r="AE14" s="67"/>
      <c r="AF14" s="60">
        <v>6</v>
      </c>
      <c r="AG14" s="60">
        <f t="shared" si="23"/>
        <v>40</v>
      </c>
      <c r="AH14" s="60">
        <f t="shared" si="24"/>
        <v>5</v>
      </c>
      <c r="AI14" s="60">
        <f t="shared" si="25"/>
        <v>45</v>
      </c>
      <c r="AJ14" s="67"/>
      <c r="AK14" s="60">
        <v>10</v>
      </c>
      <c r="AL14" s="60">
        <f t="shared" si="26"/>
        <v>26</v>
      </c>
      <c r="AM14" s="60">
        <f t="shared" si="27"/>
        <v>5</v>
      </c>
      <c r="AN14" s="60">
        <f t="shared" si="28"/>
        <v>31</v>
      </c>
      <c r="AO14" s="67"/>
      <c r="AP14" s="60">
        <v>18</v>
      </c>
      <c r="AQ14" s="60">
        <f t="shared" si="29"/>
        <v>13</v>
      </c>
      <c r="AR14" s="60">
        <f t="shared" si="30"/>
        <v>5</v>
      </c>
      <c r="AS14" s="60">
        <f t="shared" si="31"/>
        <v>18</v>
      </c>
      <c r="AT14" s="67"/>
      <c r="AU14" s="60"/>
      <c r="AV14" s="60">
        <f t="shared" si="32"/>
        <v>0</v>
      </c>
      <c r="AW14" s="60">
        <f t="shared" si="33"/>
        <v>0</v>
      </c>
      <c r="AX14" s="60">
        <f t="shared" si="34"/>
        <v>0</v>
      </c>
      <c r="AY14" s="67"/>
      <c r="AZ14" s="60"/>
      <c r="BA14" s="60">
        <f t="shared" si="35"/>
        <v>0</v>
      </c>
      <c r="BB14" s="60">
        <f t="shared" si="36"/>
        <v>0</v>
      </c>
      <c r="BC14" s="60">
        <f t="shared" si="37"/>
        <v>0</v>
      </c>
      <c r="BD14" s="67"/>
      <c r="BE14" s="60"/>
      <c r="BF14" s="60">
        <f t="shared" si="38"/>
        <v>0</v>
      </c>
      <c r="BG14" s="60">
        <f t="shared" si="39"/>
        <v>0</v>
      </c>
      <c r="BH14" s="60">
        <f t="shared" si="40"/>
        <v>0</v>
      </c>
      <c r="BI14" s="67"/>
      <c r="BJ14" s="60"/>
      <c r="BK14" s="60">
        <f t="shared" si="41"/>
        <v>0</v>
      </c>
      <c r="BL14" s="60">
        <f t="shared" si="42"/>
        <v>0</v>
      </c>
      <c r="BM14" s="60">
        <f t="shared" si="43"/>
        <v>0</v>
      </c>
      <c r="BN14" s="67"/>
      <c r="BO14" s="60">
        <v>9</v>
      </c>
      <c r="BP14" s="60">
        <v>29</v>
      </c>
      <c r="BQ14" s="60">
        <f t="shared" si="51"/>
        <v>0</v>
      </c>
      <c r="BR14" s="60">
        <f t="shared" si="44"/>
        <v>0</v>
      </c>
      <c r="BS14" s="60">
        <f t="shared" si="45"/>
        <v>0</v>
      </c>
      <c r="BT14" s="60">
        <f t="shared" si="46"/>
        <v>0</v>
      </c>
      <c r="BU14" s="60">
        <f t="shared" si="47"/>
        <v>1</v>
      </c>
      <c r="BV14" s="60">
        <f t="shared" si="48"/>
        <v>0</v>
      </c>
      <c r="BW14" s="60">
        <f t="shared" si="49"/>
        <v>0</v>
      </c>
      <c r="BX14" s="60">
        <f t="shared" si="50"/>
        <v>0</v>
      </c>
    </row>
    <row r="15" spans="1:76" s="66" customFormat="1" ht="15" x14ac:dyDescent="0.25">
      <c r="A15" s="56">
        <f t="shared" si="0"/>
        <v>10</v>
      </c>
      <c r="B15" s="100" t="s">
        <v>191</v>
      </c>
      <c r="C15" s="99" t="s">
        <v>721</v>
      </c>
      <c r="D15" s="100" t="s">
        <v>22</v>
      </c>
      <c r="E15" s="56">
        <f t="shared" si="1"/>
        <v>97</v>
      </c>
      <c r="F15" s="56">
        <f t="shared" si="2"/>
        <v>4</v>
      </c>
      <c r="G15" s="67"/>
      <c r="H15" s="74">
        <f t="shared" si="3"/>
        <v>14</v>
      </c>
      <c r="I15" s="74">
        <f t="shared" si="4"/>
        <v>11</v>
      </c>
      <c r="J15" s="74">
        <f t="shared" si="5"/>
        <v>18</v>
      </c>
      <c r="K15" s="74">
        <f t="shared" si="6"/>
        <v>12</v>
      </c>
      <c r="L15" s="74" t="str">
        <f t="shared" si="7"/>
        <v/>
      </c>
      <c r="M15" s="74" t="str">
        <f t="shared" si="8"/>
        <v/>
      </c>
      <c r="N15" s="74" t="str">
        <f t="shared" si="9"/>
        <v/>
      </c>
      <c r="O15" s="74" t="str">
        <f t="shared" si="10"/>
        <v/>
      </c>
      <c r="P15" s="67"/>
      <c r="Q15" s="56">
        <f t="shared" si="11"/>
        <v>97</v>
      </c>
      <c r="R15" s="74" t="str">
        <f t="shared" si="12"/>
        <v/>
      </c>
      <c r="S15" s="74" t="str">
        <f t="shared" si="13"/>
        <v/>
      </c>
      <c r="T15" s="74" t="str">
        <f t="shared" si="14"/>
        <v/>
      </c>
      <c r="U15" s="74" t="str">
        <f t="shared" si="15"/>
        <v/>
      </c>
      <c r="V15" s="74" t="str">
        <f t="shared" si="16"/>
        <v/>
      </c>
      <c r="W15" s="74" t="str">
        <f t="shared" si="17"/>
        <v/>
      </c>
      <c r="X15" s="74" t="str">
        <f t="shared" si="18"/>
        <v/>
      </c>
      <c r="Y15" s="60" t="str">
        <f t="shared" si="19"/>
        <v/>
      </c>
      <c r="Z15" s="67"/>
      <c r="AA15" s="88">
        <v>14</v>
      </c>
      <c r="AB15" s="60">
        <f t="shared" si="20"/>
        <v>18</v>
      </c>
      <c r="AC15" s="60">
        <f t="shared" si="21"/>
        <v>5</v>
      </c>
      <c r="AD15" s="60">
        <f t="shared" si="22"/>
        <v>23</v>
      </c>
      <c r="AE15" s="67"/>
      <c r="AF15" s="60">
        <v>11</v>
      </c>
      <c r="AG15" s="60">
        <f t="shared" si="23"/>
        <v>24</v>
      </c>
      <c r="AH15" s="60">
        <f t="shared" si="24"/>
        <v>5</v>
      </c>
      <c r="AI15" s="60">
        <f t="shared" si="25"/>
        <v>29</v>
      </c>
      <c r="AJ15" s="67"/>
      <c r="AK15" s="60">
        <v>18</v>
      </c>
      <c r="AL15" s="60">
        <f t="shared" si="26"/>
        <v>13</v>
      </c>
      <c r="AM15" s="60">
        <f t="shared" si="27"/>
        <v>5</v>
      </c>
      <c r="AN15" s="60">
        <f t="shared" si="28"/>
        <v>18</v>
      </c>
      <c r="AO15" s="67"/>
      <c r="AP15" s="60">
        <v>12</v>
      </c>
      <c r="AQ15" s="60">
        <f t="shared" si="29"/>
        <v>22</v>
      </c>
      <c r="AR15" s="60">
        <f t="shared" si="30"/>
        <v>5</v>
      </c>
      <c r="AS15" s="60">
        <f t="shared" si="31"/>
        <v>27</v>
      </c>
      <c r="AT15" s="67"/>
      <c r="AU15" s="60"/>
      <c r="AV15" s="60">
        <f t="shared" si="32"/>
        <v>0</v>
      </c>
      <c r="AW15" s="60">
        <f t="shared" si="33"/>
        <v>0</v>
      </c>
      <c r="AX15" s="60">
        <f t="shared" si="34"/>
        <v>0</v>
      </c>
      <c r="AY15" s="67"/>
      <c r="AZ15" s="60"/>
      <c r="BA15" s="60">
        <f t="shared" si="35"/>
        <v>0</v>
      </c>
      <c r="BB15" s="60">
        <f t="shared" si="36"/>
        <v>0</v>
      </c>
      <c r="BC15" s="60">
        <f t="shared" si="37"/>
        <v>0</v>
      </c>
      <c r="BD15" s="67"/>
      <c r="BE15" s="68"/>
      <c r="BF15" s="60">
        <f t="shared" si="38"/>
        <v>0</v>
      </c>
      <c r="BG15" s="60">
        <f t="shared" si="39"/>
        <v>0</v>
      </c>
      <c r="BH15" s="60">
        <f t="shared" si="40"/>
        <v>0</v>
      </c>
      <c r="BI15" s="67"/>
      <c r="BJ15" s="60"/>
      <c r="BK15" s="60">
        <f t="shared" si="41"/>
        <v>0</v>
      </c>
      <c r="BL15" s="60">
        <f t="shared" si="42"/>
        <v>0</v>
      </c>
      <c r="BM15" s="60">
        <f t="shared" si="43"/>
        <v>0</v>
      </c>
      <c r="BN15" s="67"/>
      <c r="BO15" s="60">
        <v>10</v>
      </c>
      <c r="BP15" s="60">
        <v>26</v>
      </c>
      <c r="BQ15" s="60">
        <f t="shared" si="51"/>
        <v>0</v>
      </c>
      <c r="BR15" s="60">
        <f t="shared" si="44"/>
        <v>0</v>
      </c>
      <c r="BS15" s="60">
        <f t="shared" si="45"/>
        <v>0</v>
      </c>
      <c r="BT15" s="60">
        <f t="shared" si="46"/>
        <v>0</v>
      </c>
      <c r="BU15" s="60">
        <f t="shared" si="47"/>
        <v>1</v>
      </c>
      <c r="BV15" s="60">
        <f t="shared" si="48"/>
        <v>0</v>
      </c>
      <c r="BW15" s="60">
        <f t="shared" si="49"/>
        <v>0</v>
      </c>
      <c r="BX15" s="60">
        <f t="shared" si="50"/>
        <v>0</v>
      </c>
    </row>
    <row r="16" spans="1:76" s="66" customFormat="1" ht="15" x14ac:dyDescent="0.25">
      <c r="A16" s="56">
        <f t="shared" si="0"/>
        <v>11</v>
      </c>
      <c r="B16" s="99" t="s">
        <v>719</v>
      </c>
      <c r="C16" s="99" t="s">
        <v>720</v>
      </c>
      <c r="D16" s="99" t="s">
        <v>22</v>
      </c>
      <c r="E16" s="56">
        <f t="shared" si="1"/>
        <v>88</v>
      </c>
      <c r="F16" s="56">
        <f t="shared" si="2"/>
        <v>4</v>
      </c>
      <c r="G16" s="67"/>
      <c r="H16" s="60">
        <f t="shared" si="3"/>
        <v>13</v>
      </c>
      <c r="I16" s="60">
        <f t="shared" si="4"/>
        <v>10</v>
      </c>
      <c r="J16" s="60">
        <f t="shared" si="5"/>
        <v>23</v>
      </c>
      <c r="K16" s="60">
        <f t="shared" si="6"/>
        <v>17</v>
      </c>
      <c r="L16" s="60" t="str">
        <f t="shared" si="7"/>
        <v/>
      </c>
      <c r="M16" s="74" t="str">
        <f t="shared" si="8"/>
        <v/>
      </c>
      <c r="N16" s="74" t="str">
        <f t="shared" si="9"/>
        <v/>
      </c>
      <c r="O16" s="74" t="str">
        <f t="shared" si="10"/>
        <v/>
      </c>
      <c r="P16" s="67"/>
      <c r="Q16" s="56">
        <f t="shared" si="11"/>
        <v>88</v>
      </c>
      <c r="R16" s="60" t="str">
        <f t="shared" si="12"/>
        <v/>
      </c>
      <c r="S16" s="60" t="str">
        <f t="shared" si="13"/>
        <v/>
      </c>
      <c r="T16" s="60" t="str">
        <f t="shared" si="14"/>
        <v/>
      </c>
      <c r="U16" s="60" t="str">
        <f t="shared" si="15"/>
        <v/>
      </c>
      <c r="V16" s="60" t="str">
        <f t="shared" si="16"/>
        <v/>
      </c>
      <c r="W16" s="60" t="str">
        <f t="shared" si="17"/>
        <v/>
      </c>
      <c r="X16" s="60" t="str">
        <f t="shared" si="18"/>
        <v/>
      </c>
      <c r="Y16" s="60" t="str">
        <f t="shared" si="19"/>
        <v/>
      </c>
      <c r="Z16" s="67"/>
      <c r="AA16" s="60">
        <v>13</v>
      </c>
      <c r="AB16" s="60">
        <f t="shared" si="20"/>
        <v>20</v>
      </c>
      <c r="AC16" s="60">
        <f t="shared" si="21"/>
        <v>5</v>
      </c>
      <c r="AD16" s="60">
        <f t="shared" si="22"/>
        <v>25</v>
      </c>
      <c r="AE16" s="67"/>
      <c r="AF16" s="60">
        <v>10</v>
      </c>
      <c r="AG16" s="60">
        <f t="shared" si="23"/>
        <v>26</v>
      </c>
      <c r="AH16" s="60">
        <f t="shared" si="24"/>
        <v>5</v>
      </c>
      <c r="AI16" s="60">
        <f t="shared" si="25"/>
        <v>31</v>
      </c>
      <c r="AJ16" s="67"/>
      <c r="AK16" s="60">
        <v>23</v>
      </c>
      <c r="AL16" s="60">
        <f t="shared" si="26"/>
        <v>8</v>
      </c>
      <c r="AM16" s="60">
        <f t="shared" si="27"/>
        <v>5</v>
      </c>
      <c r="AN16" s="60">
        <f t="shared" si="28"/>
        <v>13</v>
      </c>
      <c r="AO16" s="67"/>
      <c r="AP16" s="60">
        <v>17</v>
      </c>
      <c r="AQ16" s="60">
        <f t="shared" si="29"/>
        <v>14</v>
      </c>
      <c r="AR16" s="60">
        <f t="shared" si="30"/>
        <v>5</v>
      </c>
      <c r="AS16" s="60">
        <f t="shared" si="31"/>
        <v>19</v>
      </c>
      <c r="AT16" s="67"/>
      <c r="AU16" s="60"/>
      <c r="AV16" s="60">
        <f t="shared" si="32"/>
        <v>0</v>
      </c>
      <c r="AW16" s="60">
        <f t="shared" si="33"/>
        <v>0</v>
      </c>
      <c r="AX16" s="60">
        <f t="shared" si="34"/>
        <v>0</v>
      </c>
      <c r="AY16" s="67"/>
      <c r="AZ16" s="60"/>
      <c r="BA16" s="60">
        <f t="shared" si="35"/>
        <v>0</v>
      </c>
      <c r="BB16" s="60">
        <f t="shared" si="36"/>
        <v>0</v>
      </c>
      <c r="BC16" s="60">
        <f t="shared" si="37"/>
        <v>0</v>
      </c>
      <c r="BD16" s="67"/>
      <c r="BE16" s="60"/>
      <c r="BF16" s="60">
        <f t="shared" si="38"/>
        <v>0</v>
      </c>
      <c r="BG16" s="60">
        <f t="shared" si="39"/>
        <v>0</v>
      </c>
      <c r="BH16" s="60">
        <f t="shared" si="40"/>
        <v>0</v>
      </c>
      <c r="BI16" s="67"/>
      <c r="BJ16" s="60"/>
      <c r="BK16" s="60">
        <f t="shared" si="41"/>
        <v>0</v>
      </c>
      <c r="BL16" s="60">
        <f t="shared" si="42"/>
        <v>0</v>
      </c>
      <c r="BM16" s="60">
        <f t="shared" si="43"/>
        <v>0</v>
      </c>
      <c r="BN16" s="67"/>
      <c r="BO16" s="60">
        <v>11</v>
      </c>
      <c r="BP16" s="60">
        <v>24</v>
      </c>
      <c r="BQ16" s="60">
        <f t="shared" si="51"/>
        <v>0</v>
      </c>
      <c r="BR16" s="60">
        <f t="shared" si="44"/>
        <v>0</v>
      </c>
      <c r="BS16" s="60">
        <f t="shared" si="45"/>
        <v>0</v>
      </c>
      <c r="BT16" s="60">
        <f t="shared" si="46"/>
        <v>0</v>
      </c>
      <c r="BU16" s="60">
        <f t="shared" si="47"/>
        <v>1</v>
      </c>
      <c r="BV16" s="60">
        <f t="shared" si="48"/>
        <v>0</v>
      </c>
      <c r="BW16" s="60">
        <f t="shared" si="49"/>
        <v>0</v>
      </c>
      <c r="BX16" s="60">
        <f t="shared" si="50"/>
        <v>0</v>
      </c>
    </row>
    <row r="17" spans="1:76" s="66" customFormat="1" ht="15" x14ac:dyDescent="0.25">
      <c r="A17" s="56">
        <f t="shared" si="0"/>
        <v>12</v>
      </c>
      <c r="B17" s="78" t="s">
        <v>938</v>
      </c>
      <c r="C17" s="78" t="s">
        <v>939</v>
      </c>
      <c r="D17" s="78" t="s">
        <v>455</v>
      </c>
      <c r="E17" s="56">
        <f t="shared" si="1"/>
        <v>80</v>
      </c>
      <c r="F17" s="56">
        <f t="shared" si="2"/>
        <v>4</v>
      </c>
      <c r="G17" s="67"/>
      <c r="H17" s="74" t="str">
        <f t="shared" si="3"/>
        <v>dnf</v>
      </c>
      <c r="I17" s="74" t="str">
        <f t="shared" si="4"/>
        <v>dsq</v>
      </c>
      <c r="J17" s="74">
        <f t="shared" si="5"/>
        <v>11</v>
      </c>
      <c r="K17" s="74">
        <f t="shared" si="6"/>
        <v>7</v>
      </c>
      <c r="L17" s="74" t="str">
        <f t="shared" si="7"/>
        <v/>
      </c>
      <c r="M17" s="74" t="str">
        <f t="shared" si="8"/>
        <v/>
      </c>
      <c r="N17" s="74" t="str">
        <f t="shared" si="9"/>
        <v/>
      </c>
      <c r="O17" s="74" t="str">
        <f t="shared" si="10"/>
        <v/>
      </c>
      <c r="P17" s="67"/>
      <c r="Q17" s="56">
        <f t="shared" si="11"/>
        <v>80</v>
      </c>
      <c r="R17" s="74" t="str">
        <f t="shared" si="12"/>
        <v/>
      </c>
      <c r="S17" s="74" t="str">
        <f t="shared" si="13"/>
        <v/>
      </c>
      <c r="T17" s="74" t="str">
        <f t="shared" si="14"/>
        <v/>
      </c>
      <c r="U17" s="74" t="str">
        <f t="shared" si="15"/>
        <v/>
      </c>
      <c r="V17" s="74" t="str">
        <f t="shared" si="16"/>
        <v/>
      </c>
      <c r="W17" s="74" t="str">
        <f t="shared" si="17"/>
        <v/>
      </c>
      <c r="X17" s="74" t="str">
        <f t="shared" si="18"/>
        <v/>
      </c>
      <c r="Y17" s="60" t="str">
        <f t="shared" si="19"/>
        <v/>
      </c>
      <c r="Z17" s="67"/>
      <c r="AA17" s="97" t="s">
        <v>951</v>
      </c>
      <c r="AB17" s="60">
        <f t="shared" si="20"/>
        <v>0</v>
      </c>
      <c r="AC17" s="60">
        <f t="shared" si="21"/>
        <v>5</v>
      </c>
      <c r="AD17" s="60">
        <f t="shared" si="22"/>
        <v>5</v>
      </c>
      <c r="AE17" s="67"/>
      <c r="AF17" s="97" t="s">
        <v>913</v>
      </c>
      <c r="AG17" s="60">
        <f t="shared" si="23"/>
        <v>0</v>
      </c>
      <c r="AH17" s="60">
        <f t="shared" si="24"/>
        <v>5</v>
      </c>
      <c r="AI17" s="60">
        <f t="shared" si="25"/>
        <v>5</v>
      </c>
      <c r="AJ17" s="67"/>
      <c r="AK17" s="60">
        <v>11</v>
      </c>
      <c r="AL17" s="60">
        <f t="shared" si="26"/>
        <v>24</v>
      </c>
      <c r="AM17" s="60">
        <f t="shared" si="27"/>
        <v>5</v>
      </c>
      <c r="AN17" s="60">
        <f t="shared" si="28"/>
        <v>29</v>
      </c>
      <c r="AO17" s="67"/>
      <c r="AP17" s="60">
        <v>7</v>
      </c>
      <c r="AQ17" s="60">
        <f t="shared" si="29"/>
        <v>36</v>
      </c>
      <c r="AR17" s="60">
        <f t="shared" si="30"/>
        <v>5</v>
      </c>
      <c r="AS17" s="60">
        <f t="shared" si="31"/>
        <v>41</v>
      </c>
      <c r="AT17" s="67"/>
      <c r="AU17" s="60"/>
      <c r="AV17" s="60">
        <f t="shared" si="32"/>
        <v>0</v>
      </c>
      <c r="AW17" s="60">
        <f t="shared" si="33"/>
        <v>0</v>
      </c>
      <c r="AX17" s="60">
        <f t="shared" si="34"/>
        <v>0</v>
      </c>
      <c r="AY17" s="67"/>
      <c r="AZ17" s="60"/>
      <c r="BA17" s="60">
        <f t="shared" si="35"/>
        <v>0</v>
      </c>
      <c r="BB17" s="60">
        <f t="shared" si="36"/>
        <v>0</v>
      </c>
      <c r="BC17" s="60">
        <f t="shared" si="37"/>
        <v>0</v>
      </c>
      <c r="BD17" s="67"/>
      <c r="BE17" s="60"/>
      <c r="BF17" s="60">
        <f t="shared" si="38"/>
        <v>0</v>
      </c>
      <c r="BG17" s="60">
        <f t="shared" si="39"/>
        <v>0</v>
      </c>
      <c r="BH17" s="60">
        <f t="shared" si="40"/>
        <v>0</v>
      </c>
      <c r="BI17" s="67"/>
      <c r="BJ17" s="60"/>
      <c r="BK17" s="60">
        <f t="shared" si="41"/>
        <v>0</v>
      </c>
      <c r="BL17" s="60">
        <f t="shared" si="42"/>
        <v>0</v>
      </c>
      <c r="BM17" s="60">
        <f t="shared" si="43"/>
        <v>0</v>
      </c>
      <c r="BN17" s="67"/>
      <c r="BO17" s="60">
        <v>12</v>
      </c>
      <c r="BP17" s="60">
        <v>22</v>
      </c>
      <c r="BQ17" s="60">
        <f t="shared" si="51"/>
        <v>0</v>
      </c>
      <c r="BR17" s="60">
        <f t="shared" si="44"/>
        <v>0</v>
      </c>
      <c r="BS17" s="60">
        <f t="shared" si="45"/>
        <v>0</v>
      </c>
      <c r="BT17" s="60">
        <f t="shared" si="46"/>
        <v>0</v>
      </c>
      <c r="BU17" s="60">
        <f t="shared" si="47"/>
        <v>1</v>
      </c>
      <c r="BV17" s="60">
        <f t="shared" si="48"/>
        <v>0</v>
      </c>
      <c r="BW17" s="60">
        <f t="shared" si="49"/>
        <v>0</v>
      </c>
      <c r="BX17" s="60">
        <f t="shared" si="50"/>
        <v>0</v>
      </c>
    </row>
    <row r="18" spans="1:76" s="66" customFormat="1" ht="15" x14ac:dyDescent="0.25">
      <c r="A18" s="56">
        <f t="shared" si="0"/>
        <v>13</v>
      </c>
      <c r="B18" s="99" t="s">
        <v>679</v>
      </c>
      <c r="C18" s="99" t="s">
        <v>860</v>
      </c>
      <c r="D18" s="99" t="s">
        <v>120</v>
      </c>
      <c r="E18" s="56">
        <f t="shared" si="1"/>
        <v>78</v>
      </c>
      <c r="F18" s="56">
        <f t="shared" si="2"/>
        <v>3</v>
      </c>
      <c r="G18" s="67"/>
      <c r="H18" s="60">
        <f t="shared" si="3"/>
        <v>15</v>
      </c>
      <c r="I18" s="60" t="str">
        <f t="shared" si="4"/>
        <v/>
      </c>
      <c r="J18" s="60">
        <f t="shared" si="5"/>
        <v>14</v>
      </c>
      <c r="K18" s="60">
        <f t="shared" si="6"/>
        <v>9</v>
      </c>
      <c r="L18" s="60" t="str">
        <f t="shared" si="7"/>
        <v/>
      </c>
      <c r="M18" s="74" t="str">
        <f t="shared" si="8"/>
        <v/>
      </c>
      <c r="N18" s="74" t="str">
        <f t="shared" si="9"/>
        <v/>
      </c>
      <c r="O18" s="74" t="str">
        <f t="shared" si="10"/>
        <v/>
      </c>
      <c r="P18" s="67"/>
      <c r="Q18" s="56">
        <f t="shared" si="11"/>
        <v>78</v>
      </c>
      <c r="R18" s="60" t="str">
        <f t="shared" si="12"/>
        <v/>
      </c>
      <c r="S18" s="60" t="str">
        <f t="shared" si="13"/>
        <v/>
      </c>
      <c r="T18" s="60" t="str">
        <f t="shared" si="14"/>
        <v/>
      </c>
      <c r="U18" s="60" t="str">
        <f t="shared" si="15"/>
        <v/>
      </c>
      <c r="V18" s="60" t="str">
        <f t="shared" si="16"/>
        <v/>
      </c>
      <c r="W18" s="60" t="str">
        <f t="shared" si="17"/>
        <v/>
      </c>
      <c r="X18" s="60" t="str">
        <f t="shared" si="18"/>
        <v/>
      </c>
      <c r="Y18" s="60" t="str">
        <f t="shared" si="19"/>
        <v/>
      </c>
      <c r="Z18" s="67"/>
      <c r="AA18" s="60">
        <v>15</v>
      </c>
      <c r="AB18" s="60">
        <f t="shared" si="20"/>
        <v>16</v>
      </c>
      <c r="AC18" s="60">
        <f t="shared" si="21"/>
        <v>5</v>
      </c>
      <c r="AD18" s="60">
        <f t="shared" si="22"/>
        <v>21</v>
      </c>
      <c r="AE18" s="67"/>
      <c r="AF18" s="60"/>
      <c r="AG18" s="60">
        <f t="shared" si="23"/>
        <v>0</v>
      </c>
      <c r="AH18" s="60">
        <f t="shared" si="24"/>
        <v>0</v>
      </c>
      <c r="AI18" s="60">
        <f t="shared" si="25"/>
        <v>0</v>
      </c>
      <c r="AJ18" s="67"/>
      <c r="AK18" s="60">
        <v>14</v>
      </c>
      <c r="AL18" s="60">
        <f t="shared" si="26"/>
        <v>18</v>
      </c>
      <c r="AM18" s="60">
        <f t="shared" si="27"/>
        <v>5</v>
      </c>
      <c r="AN18" s="60">
        <f t="shared" si="28"/>
        <v>23</v>
      </c>
      <c r="AO18" s="67"/>
      <c r="AP18" s="60">
        <v>9</v>
      </c>
      <c r="AQ18" s="60">
        <f t="shared" si="29"/>
        <v>29</v>
      </c>
      <c r="AR18" s="60">
        <f t="shared" si="30"/>
        <v>5</v>
      </c>
      <c r="AS18" s="60">
        <f t="shared" si="31"/>
        <v>34</v>
      </c>
      <c r="AT18" s="67"/>
      <c r="AU18" s="60"/>
      <c r="AV18" s="60">
        <f t="shared" si="32"/>
        <v>0</v>
      </c>
      <c r="AW18" s="60">
        <f t="shared" si="33"/>
        <v>0</v>
      </c>
      <c r="AX18" s="60">
        <f t="shared" si="34"/>
        <v>0</v>
      </c>
      <c r="AY18" s="67"/>
      <c r="AZ18" s="60"/>
      <c r="BA18" s="60">
        <f t="shared" si="35"/>
        <v>0</v>
      </c>
      <c r="BB18" s="60">
        <f t="shared" si="36"/>
        <v>0</v>
      </c>
      <c r="BC18" s="60">
        <f t="shared" si="37"/>
        <v>0</v>
      </c>
      <c r="BD18" s="67"/>
      <c r="BE18" s="60"/>
      <c r="BF18" s="60">
        <f t="shared" si="38"/>
        <v>0</v>
      </c>
      <c r="BG18" s="60">
        <f t="shared" si="39"/>
        <v>0</v>
      </c>
      <c r="BH18" s="60">
        <f t="shared" si="40"/>
        <v>0</v>
      </c>
      <c r="BI18" s="67"/>
      <c r="BJ18" s="60"/>
      <c r="BK18" s="60">
        <f t="shared" si="41"/>
        <v>0</v>
      </c>
      <c r="BL18" s="60">
        <f t="shared" si="42"/>
        <v>0</v>
      </c>
      <c r="BM18" s="60">
        <f t="shared" si="43"/>
        <v>0</v>
      </c>
      <c r="BN18" s="67"/>
      <c r="BO18" s="60">
        <v>13</v>
      </c>
      <c r="BP18" s="60">
        <v>20</v>
      </c>
      <c r="BQ18" s="60">
        <f t="shared" si="51"/>
        <v>0</v>
      </c>
      <c r="BR18" s="60">
        <f>IF($F17=7,1,0)</f>
        <v>0</v>
      </c>
      <c r="BS18" s="60">
        <f>IF($F17=6,1,0)</f>
        <v>0</v>
      </c>
      <c r="BT18" s="60">
        <f>IF($F17=5,1,0)</f>
        <v>0</v>
      </c>
      <c r="BU18" s="60">
        <f>IF($F17=4,1,0)</f>
        <v>1</v>
      </c>
      <c r="BV18" s="60">
        <f>IF($F17=3,1,0)</f>
        <v>0</v>
      </c>
      <c r="BW18" s="60">
        <f>IF($F17=2,1,0)</f>
        <v>0</v>
      </c>
      <c r="BX18" s="60">
        <f>IF($F17=1,1,0)</f>
        <v>0</v>
      </c>
    </row>
    <row r="19" spans="1:76" s="66" customFormat="1" ht="15" x14ac:dyDescent="0.25">
      <c r="A19" s="56">
        <f t="shared" si="0"/>
        <v>14</v>
      </c>
      <c r="B19" s="98" t="s">
        <v>898</v>
      </c>
      <c r="C19" s="98" t="s">
        <v>999</v>
      </c>
      <c r="D19" s="78" t="s">
        <v>11</v>
      </c>
      <c r="E19" s="56">
        <f t="shared" si="1"/>
        <v>72</v>
      </c>
      <c r="F19" s="56">
        <f t="shared" si="2"/>
        <v>2</v>
      </c>
      <c r="G19" s="67"/>
      <c r="H19" s="74" t="str">
        <f t="shared" si="3"/>
        <v/>
      </c>
      <c r="I19" s="60" t="str">
        <f t="shared" si="4"/>
        <v/>
      </c>
      <c r="J19" s="60">
        <f t="shared" si="5"/>
        <v>7</v>
      </c>
      <c r="K19" s="60">
        <f t="shared" si="6"/>
        <v>10</v>
      </c>
      <c r="L19" s="60" t="str">
        <f t="shared" si="7"/>
        <v/>
      </c>
      <c r="M19" s="74" t="str">
        <f t="shared" si="8"/>
        <v/>
      </c>
      <c r="N19" s="74" t="str">
        <f t="shared" si="9"/>
        <v/>
      </c>
      <c r="O19" s="74" t="str">
        <f t="shared" si="10"/>
        <v/>
      </c>
      <c r="P19" s="67"/>
      <c r="Q19" s="56">
        <f t="shared" si="11"/>
        <v>72</v>
      </c>
      <c r="R19" s="74" t="str">
        <f t="shared" si="12"/>
        <v/>
      </c>
      <c r="S19" s="74" t="str">
        <f t="shared" si="13"/>
        <v/>
      </c>
      <c r="T19" s="74" t="str">
        <f t="shared" si="14"/>
        <v/>
      </c>
      <c r="U19" s="74" t="str">
        <f t="shared" si="15"/>
        <v/>
      </c>
      <c r="V19" s="74" t="str">
        <f t="shared" si="16"/>
        <v/>
      </c>
      <c r="W19" s="60" t="str">
        <f t="shared" si="17"/>
        <v/>
      </c>
      <c r="X19" s="74" t="str">
        <f t="shared" si="18"/>
        <v/>
      </c>
      <c r="Y19" s="60" t="str">
        <f t="shared" si="19"/>
        <v/>
      </c>
      <c r="Z19" s="67"/>
      <c r="AA19" s="88"/>
      <c r="AB19" s="60">
        <f t="shared" si="20"/>
        <v>0</v>
      </c>
      <c r="AC19" s="60">
        <f t="shared" si="21"/>
        <v>0</v>
      </c>
      <c r="AD19" s="60">
        <f t="shared" si="22"/>
        <v>0</v>
      </c>
      <c r="AE19" s="67"/>
      <c r="AF19" s="88"/>
      <c r="AG19" s="60">
        <f t="shared" si="23"/>
        <v>0</v>
      </c>
      <c r="AH19" s="60">
        <f t="shared" si="24"/>
        <v>0</v>
      </c>
      <c r="AI19" s="60">
        <f t="shared" si="25"/>
        <v>0</v>
      </c>
      <c r="AJ19" s="67"/>
      <c r="AK19" s="79">
        <v>7</v>
      </c>
      <c r="AL19" s="60">
        <f t="shared" si="26"/>
        <v>36</v>
      </c>
      <c r="AM19" s="60">
        <f t="shared" si="27"/>
        <v>5</v>
      </c>
      <c r="AN19" s="60">
        <f t="shared" si="28"/>
        <v>41</v>
      </c>
      <c r="AO19" s="67"/>
      <c r="AP19" s="60">
        <v>10</v>
      </c>
      <c r="AQ19" s="60">
        <f t="shared" si="29"/>
        <v>26</v>
      </c>
      <c r="AR19" s="60">
        <f t="shared" si="30"/>
        <v>5</v>
      </c>
      <c r="AS19" s="60">
        <f t="shared" si="31"/>
        <v>31</v>
      </c>
      <c r="AT19" s="67"/>
      <c r="AU19" s="88"/>
      <c r="AV19" s="60">
        <f t="shared" si="32"/>
        <v>0</v>
      </c>
      <c r="AW19" s="60">
        <f t="shared" si="33"/>
        <v>0</v>
      </c>
      <c r="AX19" s="60">
        <f t="shared" si="34"/>
        <v>0</v>
      </c>
      <c r="AY19" s="67"/>
      <c r="AZ19" s="60"/>
      <c r="BA19" s="60">
        <f t="shared" si="35"/>
        <v>0</v>
      </c>
      <c r="BB19" s="60">
        <f t="shared" si="36"/>
        <v>0</v>
      </c>
      <c r="BC19" s="60">
        <f t="shared" si="37"/>
        <v>0</v>
      </c>
      <c r="BD19" s="67"/>
      <c r="BE19" s="68"/>
      <c r="BF19" s="60">
        <f t="shared" si="38"/>
        <v>0</v>
      </c>
      <c r="BG19" s="60">
        <f t="shared" si="39"/>
        <v>0</v>
      </c>
      <c r="BH19" s="60">
        <f t="shared" si="40"/>
        <v>0</v>
      </c>
      <c r="BI19" s="67"/>
      <c r="BJ19" s="60"/>
      <c r="BK19" s="60">
        <f t="shared" si="41"/>
        <v>0</v>
      </c>
      <c r="BL19" s="60">
        <f t="shared" si="42"/>
        <v>0</v>
      </c>
      <c r="BM19" s="60">
        <f t="shared" si="43"/>
        <v>0</v>
      </c>
      <c r="BN19" s="67"/>
      <c r="BO19" s="60">
        <v>14</v>
      </c>
      <c r="BP19" s="60">
        <v>18</v>
      </c>
      <c r="BQ19" s="60">
        <f t="shared" si="51"/>
        <v>0</v>
      </c>
      <c r="BR19" s="60">
        <f>IF($F18=7,1,0)</f>
        <v>0</v>
      </c>
      <c r="BS19" s="60">
        <f>IF($F18=6,1,0)</f>
        <v>0</v>
      </c>
      <c r="BT19" s="60">
        <f>IF($F18=5,1,0)</f>
        <v>0</v>
      </c>
      <c r="BU19" s="60">
        <f>IF($F18=4,1,0)</f>
        <v>0</v>
      </c>
      <c r="BV19" s="60">
        <f>IF($F18=3,1,0)</f>
        <v>1</v>
      </c>
      <c r="BW19" s="60">
        <f>IF($F18=2,1,0)</f>
        <v>0</v>
      </c>
      <c r="BX19" s="60">
        <f>IF($F18=1,1,0)</f>
        <v>0</v>
      </c>
    </row>
    <row r="20" spans="1:76" s="66" customFormat="1" ht="15" x14ac:dyDescent="0.25">
      <c r="A20" s="56">
        <f t="shared" si="0"/>
        <v>15</v>
      </c>
      <c r="B20" s="78" t="s">
        <v>87</v>
      </c>
      <c r="C20" s="78" t="s">
        <v>889</v>
      </c>
      <c r="D20" s="78" t="s">
        <v>11</v>
      </c>
      <c r="E20" s="56">
        <f t="shared" si="1"/>
        <v>68</v>
      </c>
      <c r="F20" s="56">
        <f t="shared" si="2"/>
        <v>2</v>
      </c>
      <c r="G20" s="67"/>
      <c r="H20" s="74">
        <f t="shared" si="3"/>
        <v>10</v>
      </c>
      <c r="I20" s="74">
        <f t="shared" si="4"/>
        <v>8</v>
      </c>
      <c r="J20" s="74" t="str">
        <f t="shared" si="5"/>
        <v/>
      </c>
      <c r="K20" s="74" t="str">
        <f t="shared" si="6"/>
        <v/>
      </c>
      <c r="L20" s="74" t="str">
        <f t="shared" si="7"/>
        <v/>
      </c>
      <c r="M20" s="74" t="str">
        <f t="shared" si="8"/>
        <v/>
      </c>
      <c r="N20" s="74" t="str">
        <f t="shared" si="9"/>
        <v/>
      </c>
      <c r="O20" s="74" t="str">
        <f t="shared" si="10"/>
        <v/>
      </c>
      <c r="P20" s="67"/>
      <c r="Q20" s="56">
        <f t="shared" si="11"/>
        <v>68</v>
      </c>
      <c r="R20" s="74" t="str">
        <f t="shared" si="12"/>
        <v/>
      </c>
      <c r="S20" s="74" t="str">
        <f t="shared" si="13"/>
        <v/>
      </c>
      <c r="T20" s="74" t="str">
        <f t="shared" si="14"/>
        <v/>
      </c>
      <c r="U20" s="74" t="str">
        <f t="shared" si="15"/>
        <v/>
      </c>
      <c r="V20" s="74" t="str">
        <f t="shared" si="16"/>
        <v/>
      </c>
      <c r="W20" s="74" t="str">
        <f t="shared" si="17"/>
        <v/>
      </c>
      <c r="X20" s="74" t="str">
        <f t="shared" si="18"/>
        <v/>
      </c>
      <c r="Y20" s="60" t="str">
        <f t="shared" si="19"/>
        <v/>
      </c>
      <c r="Z20" s="67"/>
      <c r="AA20" s="60">
        <v>10</v>
      </c>
      <c r="AB20" s="60">
        <f t="shared" si="20"/>
        <v>26</v>
      </c>
      <c r="AC20" s="60">
        <f t="shared" si="21"/>
        <v>5</v>
      </c>
      <c r="AD20" s="60">
        <f t="shared" si="22"/>
        <v>31</v>
      </c>
      <c r="AE20" s="67"/>
      <c r="AF20" s="68">
        <v>8</v>
      </c>
      <c r="AG20" s="60">
        <f t="shared" si="23"/>
        <v>32</v>
      </c>
      <c r="AH20" s="60">
        <f t="shared" si="24"/>
        <v>5</v>
      </c>
      <c r="AI20" s="60">
        <f t="shared" si="25"/>
        <v>37</v>
      </c>
      <c r="AJ20" s="67"/>
      <c r="AK20" s="60"/>
      <c r="AL20" s="60">
        <f t="shared" si="26"/>
        <v>0</v>
      </c>
      <c r="AM20" s="60">
        <f t="shared" si="27"/>
        <v>0</v>
      </c>
      <c r="AN20" s="60">
        <f t="shared" si="28"/>
        <v>0</v>
      </c>
      <c r="AO20" s="67"/>
      <c r="AP20" s="60"/>
      <c r="AQ20" s="60">
        <f t="shared" si="29"/>
        <v>0</v>
      </c>
      <c r="AR20" s="60">
        <f t="shared" si="30"/>
        <v>0</v>
      </c>
      <c r="AS20" s="60">
        <f t="shared" si="31"/>
        <v>0</v>
      </c>
      <c r="AT20" s="67"/>
      <c r="AU20" s="60"/>
      <c r="AV20" s="60">
        <f t="shared" si="32"/>
        <v>0</v>
      </c>
      <c r="AW20" s="60">
        <f t="shared" si="33"/>
        <v>0</v>
      </c>
      <c r="AX20" s="60">
        <f t="shared" si="34"/>
        <v>0</v>
      </c>
      <c r="AY20" s="67"/>
      <c r="AZ20" s="60"/>
      <c r="BA20" s="60">
        <f t="shared" si="35"/>
        <v>0</v>
      </c>
      <c r="BB20" s="60">
        <f t="shared" si="36"/>
        <v>0</v>
      </c>
      <c r="BC20" s="60">
        <f t="shared" si="37"/>
        <v>0</v>
      </c>
      <c r="BD20" s="67"/>
      <c r="BE20" s="68"/>
      <c r="BF20" s="60">
        <f t="shared" si="38"/>
        <v>0</v>
      </c>
      <c r="BG20" s="60">
        <f t="shared" si="39"/>
        <v>0</v>
      </c>
      <c r="BH20" s="60">
        <f t="shared" si="40"/>
        <v>0</v>
      </c>
      <c r="BI20" s="67"/>
      <c r="BJ20" s="60"/>
      <c r="BK20" s="60">
        <f t="shared" si="41"/>
        <v>0</v>
      </c>
      <c r="BL20" s="60">
        <f t="shared" si="42"/>
        <v>0</v>
      </c>
      <c r="BM20" s="60">
        <f t="shared" si="43"/>
        <v>0</v>
      </c>
      <c r="BN20" s="67"/>
      <c r="BO20" s="60">
        <v>15</v>
      </c>
      <c r="BP20" s="60">
        <v>16</v>
      </c>
      <c r="BQ20" s="60">
        <f t="shared" si="51"/>
        <v>0</v>
      </c>
      <c r="BR20" s="60">
        <f>IF($F19=7,1,0)</f>
        <v>0</v>
      </c>
      <c r="BS20" s="60">
        <f>IF($F19=6,1,0)</f>
        <v>0</v>
      </c>
      <c r="BT20" s="60">
        <f>IF($F19=5,1,0)</f>
        <v>0</v>
      </c>
      <c r="BU20" s="60">
        <f>IF($F19=4,1,0)</f>
        <v>0</v>
      </c>
      <c r="BV20" s="60">
        <f>IF($F19=3,1,0)</f>
        <v>0</v>
      </c>
      <c r="BW20" s="60">
        <f>IF($F19=2,1,0)</f>
        <v>1</v>
      </c>
      <c r="BX20" s="60">
        <f>IF($F19=1,1,0)</f>
        <v>0</v>
      </c>
    </row>
    <row r="21" spans="1:76" s="66" customFormat="1" ht="15" x14ac:dyDescent="0.25">
      <c r="A21" s="56">
        <f t="shared" si="0"/>
        <v>16</v>
      </c>
      <c r="B21" s="100" t="s">
        <v>734</v>
      </c>
      <c r="C21" s="99" t="s">
        <v>735</v>
      </c>
      <c r="D21" s="100" t="s">
        <v>22</v>
      </c>
      <c r="E21" s="56">
        <f t="shared" si="1"/>
        <v>66</v>
      </c>
      <c r="F21" s="56">
        <f t="shared" si="2"/>
        <v>4</v>
      </c>
      <c r="G21" s="67"/>
      <c r="H21" s="74">
        <f t="shared" si="3"/>
        <v>18</v>
      </c>
      <c r="I21" s="74">
        <f t="shared" si="4"/>
        <v>16</v>
      </c>
      <c r="J21" s="74">
        <f t="shared" si="5"/>
        <v>24</v>
      </c>
      <c r="K21" s="74">
        <f t="shared" si="6"/>
        <v>20</v>
      </c>
      <c r="L21" s="74" t="str">
        <f t="shared" si="7"/>
        <v/>
      </c>
      <c r="M21" s="74" t="str">
        <f t="shared" si="8"/>
        <v/>
      </c>
      <c r="N21" s="74" t="str">
        <f t="shared" si="9"/>
        <v/>
      </c>
      <c r="O21" s="74" t="str">
        <f t="shared" si="10"/>
        <v/>
      </c>
      <c r="P21" s="67"/>
      <c r="Q21" s="56">
        <f t="shared" si="11"/>
        <v>66</v>
      </c>
      <c r="R21" s="74" t="str">
        <f t="shared" si="12"/>
        <v/>
      </c>
      <c r="S21" s="74" t="str">
        <f t="shared" si="13"/>
        <v/>
      </c>
      <c r="T21" s="74" t="str">
        <f t="shared" si="14"/>
        <v/>
      </c>
      <c r="U21" s="74" t="str">
        <f t="shared" si="15"/>
        <v/>
      </c>
      <c r="V21" s="74"/>
      <c r="W21" s="74" t="str">
        <f t="shared" si="17"/>
        <v/>
      </c>
      <c r="X21" s="74" t="str">
        <f t="shared" si="18"/>
        <v/>
      </c>
      <c r="Y21" s="60" t="str">
        <f t="shared" si="19"/>
        <v/>
      </c>
      <c r="Z21" s="67"/>
      <c r="AA21" s="60">
        <v>18</v>
      </c>
      <c r="AB21" s="60">
        <f t="shared" si="20"/>
        <v>13</v>
      </c>
      <c r="AC21" s="60">
        <f t="shared" si="21"/>
        <v>5</v>
      </c>
      <c r="AD21" s="60">
        <f t="shared" si="22"/>
        <v>18</v>
      </c>
      <c r="AE21" s="67"/>
      <c r="AF21" s="60">
        <v>16</v>
      </c>
      <c r="AG21" s="60">
        <f t="shared" si="23"/>
        <v>15</v>
      </c>
      <c r="AH21" s="60">
        <f t="shared" si="24"/>
        <v>5</v>
      </c>
      <c r="AI21" s="60">
        <f t="shared" si="25"/>
        <v>20</v>
      </c>
      <c r="AJ21" s="67"/>
      <c r="AK21" s="60">
        <v>24</v>
      </c>
      <c r="AL21" s="60">
        <f t="shared" si="26"/>
        <v>7</v>
      </c>
      <c r="AM21" s="60">
        <f t="shared" si="27"/>
        <v>5</v>
      </c>
      <c r="AN21" s="60">
        <f t="shared" si="28"/>
        <v>12</v>
      </c>
      <c r="AO21" s="67"/>
      <c r="AP21" s="79">
        <v>20</v>
      </c>
      <c r="AQ21" s="60">
        <f t="shared" si="29"/>
        <v>11</v>
      </c>
      <c r="AR21" s="60">
        <f t="shared" si="30"/>
        <v>5</v>
      </c>
      <c r="AS21" s="60">
        <f t="shared" si="31"/>
        <v>16</v>
      </c>
      <c r="AT21" s="67"/>
      <c r="AU21" s="60"/>
      <c r="AV21" s="60">
        <f t="shared" si="32"/>
        <v>0</v>
      </c>
      <c r="AW21" s="60">
        <f t="shared" si="33"/>
        <v>0</v>
      </c>
      <c r="AX21" s="60">
        <f t="shared" si="34"/>
        <v>0</v>
      </c>
      <c r="AY21" s="67"/>
      <c r="AZ21" s="60"/>
      <c r="BA21" s="60">
        <f t="shared" si="35"/>
        <v>0</v>
      </c>
      <c r="BB21" s="60">
        <f t="shared" si="36"/>
        <v>0</v>
      </c>
      <c r="BC21" s="60">
        <f t="shared" si="37"/>
        <v>0</v>
      </c>
      <c r="BD21" s="67"/>
      <c r="BE21" s="60"/>
      <c r="BF21" s="60">
        <f t="shared" si="38"/>
        <v>0</v>
      </c>
      <c r="BG21" s="60">
        <f t="shared" si="39"/>
        <v>0</v>
      </c>
      <c r="BH21" s="60">
        <f t="shared" si="40"/>
        <v>0</v>
      </c>
      <c r="BI21" s="67"/>
      <c r="BJ21" s="60"/>
      <c r="BK21" s="60">
        <f t="shared" si="41"/>
        <v>0</v>
      </c>
      <c r="BL21" s="60">
        <f t="shared" si="42"/>
        <v>0</v>
      </c>
      <c r="BM21" s="60">
        <f t="shared" si="43"/>
        <v>0</v>
      </c>
      <c r="BN21" s="67"/>
      <c r="BO21" s="60">
        <v>16</v>
      </c>
      <c r="BP21" s="60">
        <v>15</v>
      </c>
      <c r="BQ21" s="60">
        <f t="shared" si="51"/>
        <v>0</v>
      </c>
      <c r="BR21" s="60">
        <f t="shared" ref="BR21:BR27" si="52">IF($F19=7,1,0)</f>
        <v>0</v>
      </c>
      <c r="BS21" s="60">
        <f t="shared" ref="BS21:BS27" si="53">IF($F19=6,1,0)</f>
        <v>0</v>
      </c>
      <c r="BT21" s="60">
        <f t="shared" ref="BT21:BT27" si="54">IF($F19=5,1,0)</f>
        <v>0</v>
      </c>
      <c r="BU21" s="60">
        <f t="shared" ref="BU21:BU27" si="55">IF($F19=4,1,0)</f>
        <v>0</v>
      </c>
      <c r="BV21" s="60">
        <f t="shared" ref="BV21:BV27" si="56">IF($F19=3,1,0)</f>
        <v>0</v>
      </c>
      <c r="BW21" s="60">
        <f t="shared" ref="BW21:BW27" si="57">IF($F19=2,1,0)</f>
        <v>1</v>
      </c>
      <c r="BX21" s="60">
        <f t="shared" ref="BX21:BX27" si="58">IF($F19=1,1,0)</f>
        <v>0</v>
      </c>
    </row>
    <row r="22" spans="1:76" s="66" customFormat="1" ht="15" x14ac:dyDescent="0.25">
      <c r="A22" s="56">
        <f t="shared" si="0"/>
        <v>17</v>
      </c>
      <c r="B22" s="98" t="s">
        <v>315</v>
      </c>
      <c r="C22" s="98" t="s">
        <v>998</v>
      </c>
      <c r="D22" s="98" t="s">
        <v>11</v>
      </c>
      <c r="E22" s="56">
        <f t="shared" si="1"/>
        <v>64</v>
      </c>
      <c r="F22" s="56">
        <f t="shared" si="2"/>
        <v>2</v>
      </c>
      <c r="G22" s="67"/>
      <c r="H22" s="60" t="str">
        <f t="shared" si="3"/>
        <v/>
      </c>
      <c r="I22" s="60" t="str">
        <f t="shared" si="4"/>
        <v/>
      </c>
      <c r="J22" s="60">
        <f t="shared" si="5"/>
        <v>12</v>
      </c>
      <c r="K22" s="60">
        <f t="shared" si="6"/>
        <v>8</v>
      </c>
      <c r="L22" s="60" t="str">
        <f t="shared" si="7"/>
        <v/>
      </c>
      <c r="M22" s="74" t="str">
        <f t="shared" si="8"/>
        <v/>
      </c>
      <c r="N22" s="74" t="str">
        <f t="shared" si="9"/>
        <v/>
      </c>
      <c r="O22" s="74" t="str">
        <f t="shared" si="10"/>
        <v/>
      </c>
      <c r="P22" s="67"/>
      <c r="Q22" s="56">
        <f t="shared" si="11"/>
        <v>64</v>
      </c>
      <c r="R22" s="60" t="str">
        <f t="shared" si="12"/>
        <v/>
      </c>
      <c r="S22" s="60" t="str">
        <f t="shared" si="13"/>
        <v/>
      </c>
      <c r="T22" s="60" t="str">
        <f t="shared" si="14"/>
        <v/>
      </c>
      <c r="U22" s="60" t="str">
        <f t="shared" si="15"/>
        <v/>
      </c>
      <c r="V22" s="74" t="str">
        <f t="shared" ref="V22:V29" si="59">IF($F22&gt;=5,IF(AV22="","",AV22),"")</f>
        <v/>
      </c>
      <c r="W22" s="74" t="str">
        <f t="shared" si="17"/>
        <v/>
      </c>
      <c r="X22" s="74" t="str">
        <f t="shared" si="18"/>
        <v/>
      </c>
      <c r="Y22" s="60" t="str">
        <f t="shared" si="19"/>
        <v/>
      </c>
      <c r="Z22" s="67"/>
      <c r="AA22" s="60"/>
      <c r="AB22" s="60">
        <f t="shared" si="20"/>
        <v>0</v>
      </c>
      <c r="AC22" s="60">
        <f t="shared" si="21"/>
        <v>0</v>
      </c>
      <c r="AD22" s="60">
        <f t="shared" si="22"/>
        <v>0</v>
      </c>
      <c r="AE22" s="67"/>
      <c r="AF22" s="60"/>
      <c r="AG22" s="60">
        <f t="shared" si="23"/>
        <v>0</v>
      </c>
      <c r="AH22" s="60">
        <f t="shared" si="24"/>
        <v>0</v>
      </c>
      <c r="AI22" s="60">
        <f t="shared" si="25"/>
        <v>0</v>
      </c>
      <c r="AJ22" s="67"/>
      <c r="AK22" s="68">
        <v>12</v>
      </c>
      <c r="AL22" s="60">
        <f t="shared" si="26"/>
        <v>22</v>
      </c>
      <c r="AM22" s="60">
        <f t="shared" si="27"/>
        <v>5</v>
      </c>
      <c r="AN22" s="60">
        <f t="shared" si="28"/>
        <v>27</v>
      </c>
      <c r="AO22" s="67"/>
      <c r="AP22" s="60">
        <v>8</v>
      </c>
      <c r="AQ22" s="60">
        <f t="shared" si="29"/>
        <v>32</v>
      </c>
      <c r="AR22" s="60">
        <f t="shared" si="30"/>
        <v>5</v>
      </c>
      <c r="AS22" s="60">
        <f t="shared" si="31"/>
        <v>37</v>
      </c>
      <c r="AT22" s="67"/>
      <c r="AU22" s="60"/>
      <c r="AV22" s="60">
        <f t="shared" si="32"/>
        <v>0</v>
      </c>
      <c r="AW22" s="60">
        <f t="shared" si="33"/>
        <v>0</v>
      </c>
      <c r="AX22" s="60">
        <f t="shared" si="34"/>
        <v>0</v>
      </c>
      <c r="AY22" s="67"/>
      <c r="AZ22" s="60"/>
      <c r="BA22" s="60">
        <f t="shared" si="35"/>
        <v>0</v>
      </c>
      <c r="BB22" s="60">
        <f t="shared" si="36"/>
        <v>0</v>
      </c>
      <c r="BC22" s="60">
        <f t="shared" si="37"/>
        <v>0</v>
      </c>
      <c r="BD22" s="67"/>
      <c r="BE22" s="60"/>
      <c r="BF22" s="60">
        <f t="shared" si="38"/>
        <v>0</v>
      </c>
      <c r="BG22" s="60">
        <f t="shared" si="39"/>
        <v>0</v>
      </c>
      <c r="BH22" s="60">
        <f t="shared" si="40"/>
        <v>0</v>
      </c>
      <c r="BI22" s="67"/>
      <c r="BJ22" s="60"/>
      <c r="BK22" s="60">
        <f t="shared" si="41"/>
        <v>0</v>
      </c>
      <c r="BL22" s="60">
        <f t="shared" si="42"/>
        <v>0</v>
      </c>
      <c r="BM22" s="60">
        <f t="shared" si="43"/>
        <v>0</v>
      </c>
      <c r="BN22" s="67"/>
      <c r="BO22" s="60">
        <v>17</v>
      </c>
      <c r="BP22" s="60">
        <v>14</v>
      </c>
      <c r="BQ22" s="60">
        <f t="shared" si="51"/>
        <v>0</v>
      </c>
      <c r="BR22" s="60">
        <f t="shared" si="52"/>
        <v>0</v>
      </c>
      <c r="BS22" s="60">
        <f t="shared" si="53"/>
        <v>0</v>
      </c>
      <c r="BT22" s="60">
        <f t="shared" si="54"/>
        <v>0</v>
      </c>
      <c r="BU22" s="60">
        <f t="shared" si="55"/>
        <v>0</v>
      </c>
      <c r="BV22" s="60">
        <f t="shared" si="56"/>
        <v>0</v>
      </c>
      <c r="BW22" s="60">
        <f t="shared" si="57"/>
        <v>1</v>
      </c>
      <c r="BX22" s="60">
        <f t="shared" si="58"/>
        <v>0</v>
      </c>
    </row>
    <row r="23" spans="1:76" s="66" customFormat="1" ht="15" x14ac:dyDescent="0.25">
      <c r="A23" s="56">
        <f t="shared" si="0"/>
        <v>18</v>
      </c>
      <c r="B23" s="100" t="s">
        <v>732</v>
      </c>
      <c r="C23" s="99" t="s">
        <v>949</v>
      </c>
      <c r="D23" s="100" t="s">
        <v>120</v>
      </c>
      <c r="E23" s="56">
        <f t="shared" si="1"/>
        <v>59</v>
      </c>
      <c r="F23" s="56">
        <f t="shared" si="2"/>
        <v>3</v>
      </c>
      <c r="G23" s="67"/>
      <c r="H23" s="74">
        <f t="shared" si="3"/>
        <v>17</v>
      </c>
      <c r="I23" s="60" t="str">
        <f t="shared" si="4"/>
        <v/>
      </c>
      <c r="J23" s="60">
        <f t="shared" si="5"/>
        <v>19</v>
      </c>
      <c r="K23" s="60">
        <f t="shared" si="6"/>
        <v>14</v>
      </c>
      <c r="L23" s="60" t="str">
        <f t="shared" si="7"/>
        <v/>
      </c>
      <c r="M23" s="74" t="str">
        <f t="shared" si="8"/>
        <v/>
      </c>
      <c r="N23" s="74" t="str">
        <f t="shared" si="9"/>
        <v/>
      </c>
      <c r="O23" s="74" t="str">
        <f t="shared" si="10"/>
        <v/>
      </c>
      <c r="P23" s="67"/>
      <c r="Q23" s="56">
        <f t="shared" si="11"/>
        <v>59</v>
      </c>
      <c r="R23" s="60" t="str">
        <f t="shared" si="12"/>
        <v/>
      </c>
      <c r="S23" s="60" t="str">
        <f t="shared" si="13"/>
        <v/>
      </c>
      <c r="T23" s="60" t="str">
        <f t="shared" si="14"/>
        <v/>
      </c>
      <c r="U23" s="60" t="str">
        <f t="shared" si="15"/>
        <v/>
      </c>
      <c r="V23" s="60" t="str">
        <f t="shared" si="59"/>
        <v/>
      </c>
      <c r="W23" s="60" t="str">
        <f t="shared" si="17"/>
        <v/>
      </c>
      <c r="X23" s="60" t="str">
        <f t="shared" si="18"/>
        <v/>
      </c>
      <c r="Y23" s="60" t="str">
        <f t="shared" si="19"/>
        <v/>
      </c>
      <c r="Z23" s="67"/>
      <c r="AA23" s="97">
        <v>17</v>
      </c>
      <c r="AB23" s="60">
        <f t="shared" si="20"/>
        <v>14</v>
      </c>
      <c r="AC23" s="60">
        <f t="shared" si="21"/>
        <v>5</v>
      </c>
      <c r="AD23" s="60">
        <f t="shared" si="22"/>
        <v>19</v>
      </c>
      <c r="AE23" s="67"/>
      <c r="AF23" s="60"/>
      <c r="AG23" s="60">
        <f t="shared" si="23"/>
        <v>0</v>
      </c>
      <c r="AH23" s="60">
        <f t="shared" si="24"/>
        <v>0</v>
      </c>
      <c r="AI23" s="60">
        <f t="shared" si="25"/>
        <v>0</v>
      </c>
      <c r="AJ23" s="67"/>
      <c r="AK23" s="60">
        <v>19</v>
      </c>
      <c r="AL23" s="60">
        <f t="shared" si="26"/>
        <v>12</v>
      </c>
      <c r="AM23" s="60">
        <f t="shared" si="27"/>
        <v>5</v>
      </c>
      <c r="AN23" s="60">
        <f t="shared" si="28"/>
        <v>17</v>
      </c>
      <c r="AO23" s="67"/>
      <c r="AP23" s="60">
        <v>14</v>
      </c>
      <c r="AQ23" s="60">
        <f t="shared" si="29"/>
        <v>18</v>
      </c>
      <c r="AR23" s="60">
        <f t="shared" si="30"/>
        <v>5</v>
      </c>
      <c r="AS23" s="60">
        <f t="shared" si="31"/>
        <v>23</v>
      </c>
      <c r="AT23" s="67"/>
      <c r="AU23" s="60"/>
      <c r="AV23" s="60">
        <f t="shared" si="32"/>
        <v>0</v>
      </c>
      <c r="AW23" s="60">
        <f t="shared" si="33"/>
        <v>0</v>
      </c>
      <c r="AX23" s="60">
        <f t="shared" si="34"/>
        <v>0</v>
      </c>
      <c r="AY23" s="67"/>
      <c r="AZ23" s="60"/>
      <c r="BA23" s="60">
        <f t="shared" si="35"/>
        <v>0</v>
      </c>
      <c r="BB23" s="60">
        <f t="shared" si="36"/>
        <v>0</v>
      </c>
      <c r="BC23" s="60">
        <f t="shared" si="37"/>
        <v>0</v>
      </c>
      <c r="BD23" s="67"/>
      <c r="BE23" s="60"/>
      <c r="BF23" s="60">
        <f t="shared" si="38"/>
        <v>0</v>
      </c>
      <c r="BG23" s="60">
        <f t="shared" si="39"/>
        <v>0</v>
      </c>
      <c r="BH23" s="60">
        <f t="shared" si="40"/>
        <v>0</v>
      </c>
      <c r="BI23" s="67"/>
      <c r="BJ23" s="60"/>
      <c r="BK23" s="60">
        <f t="shared" si="41"/>
        <v>0</v>
      </c>
      <c r="BL23" s="60">
        <f t="shared" si="42"/>
        <v>0</v>
      </c>
      <c r="BM23" s="60">
        <f t="shared" si="43"/>
        <v>0</v>
      </c>
      <c r="BN23" s="67"/>
      <c r="BO23" s="60">
        <v>18</v>
      </c>
      <c r="BP23" s="60">
        <v>13</v>
      </c>
      <c r="BQ23" s="60">
        <f t="shared" si="51"/>
        <v>0</v>
      </c>
      <c r="BR23" s="60">
        <f t="shared" si="52"/>
        <v>0</v>
      </c>
      <c r="BS23" s="60">
        <f t="shared" si="53"/>
        <v>0</v>
      </c>
      <c r="BT23" s="60">
        <f t="shared" si="54"/>
        <v>0</v>
      </c>
      <c r="BU23" s="60">
        <f t="shared" si="55"/>
        <v>1</v>
      </c>
      <c r="BV23" s="60">
        <f t="shared" si="56"/>
        <v>0</v>
      </c>
      <c r="BW23" s="60">
        <f t="shared" si="57"/>
        <v>0</v>
      </c>
      <c r="BX23" s="60">
        <f t="shared" si="58"/>
        <v>0</v>
      </c>
    </row>
    <row r="24" spans="1:76" s="66" customFormat="1" ht="15" x14ac:dyDescent="0.25">
      <c r="A24" s="56">
        <f t="shared" si="0"/>
        <v>19</v>
      </c>
      <c r="B24" s="78" t="s">
        <v>722</v>
      </c>
      <c r="C24" s="78" t="s">
        <v>946</v>
      </c>
      <c r="D24" s="78" t="s">
        <v>22</v>
      </c>
      <c r="E24" s="56">
        <f t="shared" si="1"/>
        <v>54</v>
      </c>
      <c r="F24" s="56">
        <f t="shared" si="2"/>
        <v>3</v>
      </c>
      <c r="G24" s="67"/>
      <c r="H24" s="74">
        <f t="shared" si="3"/>
        <v>11</v>
      </c>
      <c r="I24" s="60" t="str">
        <f t="shared" si="4"/>
        <v>dsq</v>
      </c>
      <c r="J24" s="60" t="str">
        <f t="shared" si="5"/>
        <v/>
      </c>
      <c r="K24" s="60">
        <f t="shared" si="6"/>
        <v>16</v>
      </c>
      <c r="L24" s="60" t="str">
        <f t="shared" si="7"/>
        <v/>
      </c>
      <c r="M24" s="74" t="str">
        <f t="shared" si="8"/>
        <v/>
      </c>
      <c r="N24" s="74" t="str">
        <f t="shared" si="9"/>
        <v/>
      </c>
      <c r="O24" s="74" t="str">
        <f t="shared" si="10"/>
        <v/>
      </c>
      <c r="P24" s="67"/>
      <c r="Q24" s="56">
        <f t="shared" si="11"/>
        <v>54</v>
      </c>
      <c r="R24" s="60" t="str">
        <f t="shared" si="12"/>
        <v/>
      </c>
      <c r="S24" s="60" t="str">
        <f t="shared" si="13"/>
        <v/>
      </c>
      <c r="T24" s="60" t="str">
        <f t="shared" si="14"/>
        <v/>
      </c>
      <c r="U24" s="60" t="str">
        <f t="shared" si="15"/>
        <v/>
      </c>
      <c r="V24" s="60" t="str">
        <f t="shared" si="59"/>
        <v/>
      </c>
      <c r="W24" s="60" t="str">
        <f t="shared" si="17"/>
        <v/>
      </c>
      <c r="X24" s="60" t="str">
        <f t="shared" si="18"/>
        <v/>
      </c>
      <c r="Y24" s="60" t="str">
        <f t="shared" si="19"/>
        <v/>
      </c>
      <c r="Z24" s="67"/>
      <c r="AA24" s="60">
        <v>11</v>
      </c>
      <c r="AB24" s="60">
        <f t="shared" si="20"/>
        <v>24</v>
      </c>
      <c r="AC24" s="60">
        <f t="shared" si="21"/>
        <v>5</v>
      </c>
      <c r="AD24" s="60">
        <f t="shared" si="22"/>
        <v>29</v>
      </c>
      <c r="AE24" s="67"/>
      <c r="AF24" s="97" t="s">
        <v>913</v>
      </c>
      <c r="AG24" s="60">
        <f t="shared" si="23"/>
        <v>0</v>
      </c>
      <c r="AH24" s="60">
        <f t="shared" si="24"/>
        <v>5</v>
      </c>
      <c r="AI24" s="60">
        <f t="shared" si="25"/>
        <v>5</v>
      </c>
      <c r="AJ24" s="67"/>
      <c r="AK24" s="60"/>
      <c r="AL24" s="60">
        <f t="shared" si="26"/>
        <v>0</v>
      </c>
      <c r="AM24" s="60">
        <f t="shared" si="27"/>
        <v>0</v>
      </c>
      <c r="AN24" s="60">
        <f t="shared" si="28"/>
        <v>0</v>
      </c>
      <c r="AO24" s="67"/>
      <c r="AP24" s="68">
        <v>16</v>
      </c>
      <c r="AQ24" s="60">
        <f t="shared" si="29"/>
        <v>15</v>
      </c>
      <c r="AR24" s="60">
        <f t="shared" si="30"/>
        <v>5</v>
      </c>
      <c r="AS24" s="60">
        <f t="shared" si="31"/>
        <v>20</v>
      </c>
      <c r="AT24" s="67"/>
      <c r="AU24" s="60"/>
      <c r="AV24" s="60">
        <f t="shared" si="32"/>
        <v>0</v>
      </c>
      <c r="AW24" s="60">
        <f t="shared" si="33"/>
        <v>0</v>
      </c>
      <c r="AX24" s="60">
        <f t="shared" si="34"/>
        <v>0</v>
      </c>
      <c r="AY24" s="67"/>
      <c r="AZ24" s="60"/>
      <c r="BA24" s="60">
        <f t="shared" si="35"/>
        <v>0</v>
      </c>
      <c r="BB24" s="60">
        <f t="shared" si="36"/>
        <v>0</v>
      </c>
      <c r="BC24" s="60">
        <f t="shared" si="37"/>
        <v>0</v>
      </c>
      <c r="BD24" s="67"/>
      <c r="BE24" s="60"/>
      <c r="BF24" s="60">
        <f t="shared" si="38"/>
        <v>0</v>
      </c>
      <c r="BG24" s="60">
        <f t="shared" si="39"/>
        <v>0</v>
      </c>
      <c r="BH24" s="60">
        <f t="shared" si="40"/>
        <v>0</v>
      </c>
      <c r="BI24" s="67"/>
      <c r="BJ24" s="60"/>
      <c r="BK24" s="60">
        <f t="shared" si="41"/>
        <v>0</v>
      </c>
      <c r="BL24" s="60">
        <f t="shared" si="42"/>
        <v>0</v>
      </c>
      <c r="BM24" s="60">
        <f t="shared" si="43"/>
        <v>0</v>
      </c>
      <c r="BN24" s="67"/>
      <c r="BO24" s="60">
        <v>19</v>
      </c>
      <c r="BP24" s="60">
        <v>12</v>
      </c>
      <c r="BQ24" s="60">
        <f t="shared" si="51"/>
        <v>0</v>
      </c>
      <c r="BR24" s="60">
        <f t="shared" si="52"/>
        <v>0</v>
      </c>
      <c r="BS24" s="60">
        <f t="shared" si="53"/>
        <v>0</v>
      </c>
      <c r="BT24" s="60">
        <f t="shared" si="54"/>
        <v>0</v>
      </c>
      <c r="BU24" s="60">
        <f t="shared" si="55"/>
        <v>0</v>
      </c>
      <c r="BV24" s="60">
        <f t="shared" si="56"/>
        <v>0</v>
      </c>
      <c r="BW24" s="60">
        <f t="shared" si="57"/>
        <v>1</v>
      </c>
      <c r="BX24" s="60">
        <f t="shared" si="58"/>
        <v>0</v>
      </c>
    </row>
    <row r="25" spans="1:76" s="66" customFormat="1" ht="15" x14ac:dyDescent="0.25">
      <c r="A25" s="56">
        <f t="shared" si="0"/>
        <v>19</v>
      </c>
      <c r="B25" s="78" t="s">
        <v>193</v>
      </c>
      <c r="C25" s="78" t="s">
        <v>953</v>
      </c>
      <c r="D25" s="78" t="s">
        <v>249</v>
      </c>
      <c r="E25" s="56">
        <f t="shared" si="1"/>
        <v>54</v>
      </c>
      <c r="F25" s="56">
        <f t="shared" si="2"/>
        <v>3</v>
      </c>
      <c r="G25" s="67"/>
      <c r="H25" s="74" t="str">
        <f t="shared" si="3"/>
        <v/>
      </c>
      <c r="I25" s="74" t="str">
        <f t="shared" si="4"/>
        <v>dsq</v>
      </c>
      <c r="J25" s="74">
        <f t="shared" si="5"/>
        <v>16</v>
      </c>
      <c r="K25" s="74">
        <f t="shared" si="6"/>
        <v>11</v>
      </c>
      <c r="L25" s="74" t="str">
        <f t="shared" si="7"/>
        <v/>
      </c>
      <c r="M25" s="74" t="str">
        <f t="shared" si="8"/>
        <v/>
      </c>
      <c r="N25" s="74" t="str">
        <f t="shared" si="9"/>
        <v/>
      </c>
      <c r="O25" s="74" t="str">
        <f t="shared" si="10"/>
        <v/>
      </c>
      <c r="P25" s="67"/>
      <c r="Q25" s="56">
        <f t="shared" si="11"/>
        <v>54</v>
      </c>
      <c r="R25" s="74" t="str">
        <f t="shared" si="12"/>
        <v/>
      </c>
      <c r="S25" s="74" t="str">
        <f t="shared" si="13"/>
        <v/>
      </c>
      <c r="T25" s="74" t="str">
        <f t="shared" si="14"/>
        <v/>
      </c>
      <c r="U25" s="74" t="str">
        <f t="shared" si="15"/>
        <v/>
      </c>
      <c r="V25" s="74" t="str">
        <f t="shared" si="59"/>
        <v/>
      </c>
      <c r="W25" s="74" t="str">
        <f t="shared" si="17"/>
        <v/>
      </c>
      <c r="X25" s="74" t="str">
        <f t="shared" si="18"/>
        <v/>
      </c>
      <c r="Y25" s="60" t="str">
        <f t="shared" si="19"/>
        <v/>
      </c>
      <c r="Z25" s="67"/>
      <c r="AA25" s="60"/>
      <c r="AB25" s="60">
        <f t="shared" si="20"/>
        <v>0</v>
      </c>
      <c r="AC25" s="60">
        <f t="shared" si="21"/>
        <v>0</v>
      </c>
      <c r="AD25" s="60">
        <f t="shared" si="22"/>
        <v>0</v>
      </c>
      <c r="AE25" s="67"/>
      <c r="AF25" s="97" t="s">
        <v>913</v>
      </c>
      <c r="AG25" s="60">
        <f t="shared" si="23"/>
        <v>0</v>
      </c>
      <c r="AH25" s="60">
        <f t="shared" si="24"/>
        <v>5</v>
      </c>
      <c r="AI25" s="60">
        <f t="shared" si="25"/>
        <v>5</v>
      </c>
      <c r="AJ25" s="67"/>
      <c r="AK25" s="79">
        <v>16</v>
      </c>
      <c r="AL25" s="60">
        <f t="shared" si="26"/>
        <v>15</v>
      </c>
      <c r="AM25" s="60">
        <f t="shared" si="27"/>
        <v>5</v>
      </c>
      <c r="AN25" s="60">
        <f t="shared" si="28"/>
        <v>20</v>
      </c>
      <c r="AO25" s="67"/>
      <c r="AP25" s="60">
        <v>11</v>
      </c>
      <c r="AQ25" s="60">
        <f t="shared" si="29"/>
        <v>24</v>
      </c>
      <c r="AR25" s="60">
        <f t="shared" si="30"/>
        <v>5</v>
      </c>
      <c r="AS25" s="60">
        <f t="shared" si="31"/>
        <v>29</v>
      </c>
      <c r="AT25" s="67"/>
      <c r="AU25" s="60"/>
      <c r="AV25" s="60">
        <f t="shared" si="32"/>
        <v>0</v>
      </c>
      <c r="AW25" s="60">
        <f t="shared" si="33"/>
        <v>0</v>
      </c>
      <c r="AX25" s="60">
        <f t="shared" si="34"/>
        <v>0</v>
      </c>
      <c r="AY25" s="67"/>
      <c r="AZ25" s="60"/>
      <c r="BA25" s="60">
        <f t="shared" si="35"/>
        <v>0</v>
      </c>
      <c r="BB25" s="60">
        <f t="shared" si="36"/>
        <v>0</v>
      </c>
      <c r="BC25" s="60">
        <f t="shared" si="37"/>
        <v>0</v>
      </c>
      <c r="BD25" s="67"/>
      <c r="BE25" s="60"/>
      <c r="BF25" s="60">
        <f t="shared" si="38"/>
        <v>0</v>
      </c>
      <c r="BG25" s="60">
        <f t="shared" si="39"/>
        <v>0</v>
      </c>
      <c r="BH25" s="60">
        <f t="shared" si="40"/>
        <v>0</v>
      </c>
      <c r="BI25" s="67"/>
      <c r="BJ25" s="60"/>
      <c r="BK25" s="60">
        <f t="shared" si="41"/>
        <v>0</v>
      </c>
      <c r="BL25" s="60">
        <f t="shared" si="42"/>
        <v>0</v>
      </c>
      <c r="BM25" s="60">
        <f t="shared" si="43"/>
        <v>0</v>
      </c>
      <c r="BN25" s="67"/>
      <c r="BO25" s="60">
        <v>20</v>
      </c>
      <c r="BP25" s="60">
        <v>11</v>
      </c>
      <c r="BQ25" s="60">
        <f t="shared" si="51"/>
        <v>0</v>
      </c>
      <c r="BR25" s="60">
        <f t="shared" si="52"/>
        <v>0</v>
      </c>
      <c r="BS25" s="60">
        <f t="shared" si="53"/>
        <v>0</v>
      </c>
      <c r="BT25" s="60">
        <f t="shared" si="54"/>
        <v>0</v>
      </c>
      <c r="BU25" s="60">
        <f t="shared" si="55"/>
        <v>0</v>
      </c>
      <c r="BV25" s="60">
        <f t="shared" si="56"/>
        <v>1</v>
      </c>
      <c r="BW25" s="60">
        <f t="shared" si="57"/>
        <v>0</v>
      </c>
      <c r="BX25" s="60">
        <f t="shared" si="58"/>
        <v>0</v>
      </c>
    </row>
    <row r="26" spans="1:76" s="66" customFormat="1" ht="15" x14ac:dyDescent="0.25">
      <c r="A26" s="56">
        <f t="shared" si="0"/>
        <v>21</v>
      </c>
      <c r="B26" s="78" t="s">
        <v>838</v>
      </c>
      <c r="C26" s="78" t="s">
        <v>948</v>
      </c>
      <c r="D26" s="78" t="s">
        <v>455</v>
      </c>
      <c r="E26" s="56">
        <f t="shared" si="1"/>
        <v>51</v>
      </c>
      <c r="F26" s="56">
        <f t="shared" si="2"/>
        <v>3</v>
      </c>
      <c r="G26" s="67"/>
      <c r="H26" s="74" t="str">
        <f t="shared" si="3"/>
        <v>dsq</v>
      </c>
      <c r="I26" s="60">
        <f t="shared" si="4"/>
        <v>13</v>
      </c>
      <c r="J26" s="60" t="str">
        <f t="shared" si="5"/>
        <v/>
      </c>
      <c r="K26" s="60">
        <f t="shared" si="6"/>
        <v>15</v>
      </c>
      <c r="L26" s="60" t="str">
        <f t="shared" si="7"/>
        <v/>
      </c>
      <c r="M26" s="74" t="str">
        <f t="shared" si="8"/>
        <v/>
      </c>
      <c r="N26" s="74" t="str">
        <f t="shared" si="9"/>
        <v/>
      </c>
      <c r="O26" s="74" t="str">
        <f t="shared" si="10"/>
        <v/>
      </c>
      <c r="P26" s="67"/>
      <c r="Q26" s="56">
        <f t="shared" si="11"/>
        <v>51</v>
      </c>
      <c r="R26" s="60" t="str">
        <f t="shared" si="12"/>
        <v/>
      </c>
      <c r="S26" s="60" t="str">
        <f t="shared" si="13"/>
        <v/>
      </c>
      <c r="T26" s="60" t="str">
        <f t="shared" si="14"/>
        <v/>
      </c>
      <c r="U26" s="60" t="str">
        <f t="shared" si="15"/>
        <v/>
      </c>
      <c r="V26" s="60" t="str">
        <f t="shared" si="59"/>
        <v/>
      </c>
      <c r="W26" s="60" t="str">
        <f t="shared" si="17"/>
        <v/>
      </c>
      <c r="X26" s="60" t="str">
        <f t="shared" si="18"/>
        <v/>
      </c>
      <c r="Y26" s="60" t="str">
        <f t="shared" si="19"/>
        <v/>
      </c>
      <c r="Z26" s="67"/>
      <c r="AA26" s="97" t="s">
        <v>913</v>
      </c>
      <c r="AB26" s="60">
        <f t="shared" si="20"/>
        <v>0</v>
      </c>
      <c r="AC26" s="60">
        <f t="shared" si="21"/>
        <v>5</v>
      </c>
      <c r="AD26" s="60">
        <f t="shared" si="22"/>
        <v>5</v>
      </c>
      <c r="AE26" s="67"/>
      <c r="AF26" s="60">
        <v>13</v>
      </c>
      <c r="AG26" s="60">
        <f t="shared" si="23"/>
        <v>20</v>
      </c>
      <c r="AH26" s="60">
        <f t="shared" si="24"/>
        <v>5</v>
      </c>
      <c r="AI26" s="60">
        <f t="shared" si="25"/>
        <v>25</v>
      </c>
      <c r="AJ26" s="67"/>
      <c r="AK26" s="60"/>
      <c r="AL26" s="60">
        <f t="shared" si="26"/>
        <v>0</v>
      </c>
      <c r="AM26" s="60">
        <f t="shared" si="27"/>
        <v>0</v>
      </c>
      <c r="AN26" s="60">
        <f t="shared" si="28"/>
        <v>0</v>
      </c>
      <c r="AO26" s="67"/>
      <c r="AP26" s="60">
        <v>15</v>
      </c>
      <c r="AQ26" s="60">
        <f t="shared" si="29"/>
        <v>16</v>
      </c>
      <c r="AR26" s="60">
        <f t="shared" si="30"/>
        <v>5</v>
      </c>
      <c r="AS26" s="60">
        <f t="shared" si="31"/>
        <v>21</v>
      </c>
      <c r="AT26" s="67"/>
      <c r="AU26" s="60"/>
      <c r="AV26" s="60">
        <f t="shared" si="32"/>
        <v>0</v>
      </c>
      <c r="AW26" s="60">
        <f t="shared" si="33"/>
        <v>0</v>
      </c>
      <c r="AX26" s="60">
        <f t="shared" si="34"/>
        <v>0</v>
      </c>
      <c r="AY26" s="67"/>
      <c r="AZ26" s="60"/>
      <c r="BA26" s="60">
        <f t="shared" si="35"/>
        <v>0</v>
      </c>
      <c r="BB26" s="60">
        <f t="shared" si="36"/>
        <v>0</v>
      </c>
      <c r="BC26" s="60">
        <f t="shared" si="37"/>
        <v>0</v>
      </c>
      <c r="BD26" s="67"/>
      <c r="BE26" s="60"/>
      <c r="BF26" s="60">
        <f t="shared" si="38"/>
        <v>0</v>
      </c>
      <c r="BG26" s="60">
        <f t="shared" si="39"/>
        <v>0</v>
      </c>
      <c r="BH26" s="60">
        <f t="shared" si="40"/>
        <v>0</v>
      </c>
      <c r="BI26" s="67"/>
      <c r="BJ26" s="60"/>
      <c r="BK26" s="60">
        <f t="shared" si="41"/>
        <v>0</v>
      </c>
      <c r="BL26" s="60">
        <f t="shared" si="42"/>
        <v>0</v>
      </c>
      <c r="BM26" s="60">
        <f t="shared" si="43"/>
        <v>0</v>
      </c>
      <c r="BN26" s="67"/>
      <c r="BO26" s="60">
        <v>21</v>
      </c>
      <c r="BP26" s="60">
        <v>10</v>
      </c>
      <c r="BQ26" s="60">
        <f t="shared" si="51"/>
        <v>0</v>
      </c>
      <c r="BR26" s="60">
        <f t="shared" si="52"/>
        <v>0</v>
      </c>
      <c r="BS26" s="60">
        <f t="shared" si="53"/>
        <v>0</v>
      </c>
      <c r="BT26" s="60">
        <f t="shared" si="54"/>
        <v>0</v>
      </c>
      <c r="BU26" s="60">
        <f t="shared" si="55"/>
        <v>0</v>
      </c>
      <c r="BV26" s="60">
        <f t="shared" si="56"/>
        <v>1</v>
      </c>
      <c r="BW26" s="60">
        <f t="shared" si="57"/>
        <v>0</v>
      </c>
      <c r="BX26" s="60">
        <f t="shared" si="58"/>
        <v>0</v>
      </c>
    </row>
    <row r="27" spans="1:76" s="66" customFormat="1" ht="15" x14ac:dyDescent="0.25">
      <c r="A27" s="56">
        <f t="shared" si="0"/>
        <v>22</v>
      </c>
      <c r="B27" s="78" t="s">
        <v>941</v>
      </c>
      <c r="C27" s="78" t="s">
        <v>942</v>
      </c>
      <c r="D27" s="78" t="s">
        <v>11</v>
      </c>
      <c r="E27" s="56">
        <f t="shared" si="1"/>
        <v>47</v>
      </c>
      <c r="F27" s="56">
        <f t="shared" si="2"/>
        <v>2</v>
      </c>
      <c r="G27" s="67"/>
      <c r="H27" s="74">
        <f t="shared" si="3"/>
        <v>16</v>
      </c>
      <c r="I27" s="74">
        <f t="shared" si="4"/>
        <v>12</v>
      </c>
      <c r="J27" s="74" t="str">
        <f t="shared" si="5"/>
        <v/>
      </c>
      <c r="K27" s="74" t="str">
        <f t="shared" si="6"/>
        <v/>
      </c>
      <c r="L27" s="74" t="str">
        <f t="shared" si="7"/>
        <v/>
      </c>
      <c r="M27" s="74" t="str">
        <f t="shared" si="8"/>
        <v/>
      </c>
      <c r="N27" s="74" t="str">
        <f t="shared" si="9"/>
        <v/>
      </c>
      <c r="O27" s="74" t="str">
        <f t="shared" si="10"/>
        <v/>
      </c>
      <c r="P27" s="67"/>
      <c r="Q27" s="56">
        <f t="shared" si="11"/>
        <v>47</v>
      </c>
      <c r="R27" s="74" t="str">
        <f t="shared" si="12"/>
        <v/>
      </c>
      <c r="S27" s="74" t="str">
        <f t="shared" si="13"/>
        <v/>
      </c>
      <c r="T27" s="74" t="str">
        <f t="shared" si="14"/>
        <v/>
      </c>
      <c r="U27" s="74" t="str">
        <f t="shared" si="15"/>
        <v/>
      </c>
      <c r="V27" s="74" t="str">
        <f t="shared" si="59"/>
        <v/>
      </c>
      <c r="W27" s="74" t="str">
        <f t="shared" si="17"/>
        <v/>
      </c>
      <c r="X27" s="74" t="str">
        <f t="shared" si="18"/>
        <v/>
      </c>
      <c r="Y27" s="60" t="str">
        <f t="shared" si="19"/>
        <v/>
      </c>
      <c r="Z27" s="67"/>
      <c r="AA27" s="60">
        <v>16</v>
      </c>
      <c r="AB27" s="60">
        <f t="shared" si="20"/>
        <v>15</v>
      </c>
      <c r="AC27" s="60">
        <f t="shared" si="21"/>
        <v>5</v>
      </c>
      <c r="AD27" s="60">
        <f t="shared" si="22"/>
        <v>20</v>
      </c>
      <c r="AE27" s="67"/>
      <c r="AF27" s="88">
        <v>12</v>
      </c>
      <c r="AG27" s="60">
        <f t="shared" si="23"/>
        <v>22</v>
      </c>
      <c r="AH27" s="60">
        <f t="shared" si="24"/>
        <v>5</v>
      </c>
      <c r="AI27" s="60">
        <f t="shared" si="25"/>
        <v>27</v>
      </c>
      <c r="AJ27" s="67"/>
      <c r="AK27" s="60"/>
      <c r="AL27" s="60">
        <f t="shared" si="26"/>
        <v>0</v>
      </c>
      <c r="AM27" s="60">
        <f t="shared" si="27"/>
        <v>0</v>
      </c>
      <c r="AN27" s="60">
        <f t="shared" si="28"/>
        <v>0</v>
      </c>
      <c r="AO27" s="67"/>
      <c r="AP27" s="60"/>
      <c r="AQ27" s="60">
        <f t="shared" si="29"/>
        <v>0</v>
      </c>
      <c r="AR27" s="60">
        <f t="shared" si="30"/>
        <v>0</v>
      </c>
      <c r="AS27" s="60">
        <f t="shared" si="31"/>
        <v>0</v>
      </c>
      <c r="AT27" s="67"/>
      <c r="AU27" s="60"/>
      <c r="AV27" s="60">
        <f t="shared" si="32"/>
        <v>0</v>
      </c>
      <c r="AW27" s="60">
        <f t="shared" si="33"/>
        <v>0</v>
      </c>
      <c r="AX27" s="60">
        <f t="shared" si="34"/>
        <v>0</v>
      </c>
      <c r="AY27" s="67"/>
      <c r="AZ27" s="60"/>
      <c r="BA27" s="60">
        <f t="shared" si="35"/>
        <v>0</v>
      </c>
      <c r="BB27" s="60">
        <f t="shared" si="36"/>
        <v>0</v>
      </c>
      <c r="BC27" s="60">
        <f t="shared" si="37"/>
        <v>0</v>
      </c>
      <c r="BD27" s="67"/>
      <c r="BE27" s="60"/>
      <c r="BF27" s="60">
        <f t="shared" si="38"/>
        <v>0</v>
      </c>
      <c r="BG27" s="60">
        <f t="shared" si="39"/>
        <v>0</v>
      </c>
      <c r="BH27" s="60">
        <f t="shared" si="40"/>
        <v>0</v>
      </c>
      <c r="BI27" s="67"/>
      <c r="BJ27" s="60"/>
      <c r="BK27" s="60">
        <f t="shared" si="41"/>
        <v>0</v>
      </c>
      <c r="BL27" s="60">
        <f t="shared" si="42"/>
        <v>0</v>
      </c>
      <c r="BM27" s="60">
        <f t="shared" si="43"/>
        <v>0</v>
      </c>
      <c r="BN27" s="67"/>
      <c r="BO27" s="60">
        <v>22</v>
      </c>
      <c r="BP27" s="60">
        <v>9</v>
      </c>
      <c r="BQ27" s="60">
        <f t="shared" si="51"/>
        <v>0</v>
      </c>
      <c r="BR27" s="60">
        <f t="shared" si="52"/>
        <v>0</v>
      </c>
      <c r="BS27" s="60">
        <f t="shared" si="53"/>
        <v>0</v>
      </c>
      <c r="BT27" s="60">
        <f t="shared" si="54"/>
        <v>0</v>
      </c>
      <c r="BU27" s="60">
        <f t="shared" si="55"/>
        <v>0</v>
      </c>
      <c r="BV27" s="60">
        <f t="shared" si="56"/>
        <v>1</v>
      </c>
      <c r="BW27" s="60">
        <f t="shared" si="57"/>
        <v>0</v>
      </c>
      <c r="BX27" s="60">
        <f t="shared" si="58"/>
        <v>0</v>
      </c>
    </row>
    <row r="28" spans="1:76" s="66" customFormat="1" ht="15" x14ac:dyDescent="0.25">
      <c r="A28" s="56">
        <f t="shared" si="0"/>
        <v>23</v>
      </c>
      <c r="B28" s="78" t="s">
        <v>739</v>
      </c>
      <c r="C28" s="78" t="s">
        <v>740</v>
      </c>
      <c r="D28" s="78" t="s">
        <v>22</v>
      </c>
      <c r="E28" s="56">
        <f t="shared" si="1"/>
        <v>46</v>
      </c>
      <c r="F28" s="56">
        <f t="shared" si="2"/>
        <v>2</v>
      </c>
      <c r="G28" s="67"/>
      <c r="H28" s="74">
        <f t="shared" si="3"/>
        <v>12</v>
      </c>
      <c r="I28" s="74">
        <f t="shared" si="4"/>
        <v>17</v>
      </c>
      <c r="J28" s="74" t="str">
        <f t="shared" si="5"/>
        <v/>
      </c>
      <c r="K28" s="74" t="str">
        <f t="shared" si="6"/>
        <v/>
      </c>
      <c r="L28" s="74" t="str">
        <f t="shared" si="7"/>
        <v/>
      </c>
      <c r="M28" s="74" t="str">
        <f t="shared" si="8"/>
        <v/>
      </c>
      <c r="N28" s="74" t="str">
        <f t="shared" si="9"/>
        <v/>
      </c>
      <c r="O28" s="74" t="str">
        <f t="shared" si="10"/>
        <v/>
      </c>
      <c r="P28" s="67"/>
      <c r="Q28" s="56">
        <f t="shared" si="11"/>
        <v>46</v>
      </c>
      <c r="R28" s="74" t="str">
        <f t="shared" si="12"/>
        <v/>
      </c>
      <c r="S28" s="74" t="str">
        <f t="shared" si="13"/>
        <v/>
      </c>
      <c r="T28" s="74" t="str">
        <f t="shared" si="14"/>
        <v/>
      </c>
      <c r="U28" s="74" t="str">
        <f t="shared" si="15"/>
        <v/>
      </c>
      <c r="V28" s="74" t="str">
        <f t="shared" si="59"/>
        <v/>
      </c>
      <c r="W28" s="74" t="str">
        <f t="shared" si="17"/>
        <v/>
      </c>
      <c r="X28" s="74" t="str">
        <f t="shared" si="18"/>
        <v/>
      </c>
      <c r="Y28" s="60" t="str">
        <f t="shared" si="19"/>
        <v/>
      </c>
      <c r="Z28" s="67"/>
      <c r="AA28" s="60">
        <v>12</v>
      </c>
      <c r="AB28" s="60">
        <f t="shared" si="20"/>
        <v>22</v>
      </c>
      <c r="AC28" s="60">
        <f t="shared" si="21"/>
        <v>5</v>
      </c>
      <c r="AD28" s="60">
        <f t="shared" si="22"/>
        <v>27</v>
      </c>
      <c r="AE28" s="67"/>
      <c r="AF28" s="97">
        <v>17</v>
      </c>
      <c r="AG28" s="60">
        <f t="shared" si="23"/>
        <v>14</v>
      </c>
      <c r="AH28" s="60">
        <f t="shared" si="24"/>
        <v>5</v>
      </c>
      <c r="AI28" s="60">
        <f t="shared" si="25"/>
        <v>19</v>
      </c>
      <c r="AJ28" s="67"/>
      <c r="AK28" s="60"/>
      <c r="AL28" s="60">
        <f t="shared" si="26"/>
        <v>0</v>
      </c>
      <c r="AM28" s="60">
        <f t="shared" si="27"/>
        <v>0</v>
      </c>
      <c r="AN28" s="60">
        <f t="shared" si="28"/>
        <v>0</v>
      </c>
      <c r="AO28" s="67"/>
      <c r="AP28" s="60"/>
      <c r="AQ28" s="60">
        <f t="shared" si="29"/>
        <v>0</v>
      </c>
      <c r="AR28" s="60">
        <f t="shared" si="30"/>
        <v>0</v>
      </c>
      <c r="AS28" s="60">
        <f t="shared" si="31"/>
        <v>0</v>
      </c>
      <c r="AT28" s="67"/>
      <c r="AU28" s="60"/>
      <c r="AV28" s="60">
        <f t="shared" si="32"/>
        <v>0</v>
      </c>
      <c r="AW28" s="60">
        <f t="shared" si="33"/>
        <v>0</v>
      </c>
      <c r="AX28" s="60">
        <f t="shared" si="34"/>
        <v>0</v>
      </c>
      <c r="AY28" s="67"/>
      <c r="AZ28" s="60"/>
      <c r="BA28" s="60">
        <f t="shared" si="35"/>
        <v>0</v>
      </c>
      <c r="BB28" s="60">
        <f t="shared" si="36"/>
        <v>0</v>
      </c>
      <c r="BC28" s="60">
        <f t="shared" si="37"/>
        <v>0</v>
      </c>
      <c r="BD28" s="67"/>
      <c r="BE28" s="60"/>
      <c r="BF28" s="60">
        <f t="shared" si="38"/>
        <v>0</v>
      </c>
      <c r="BG28" s="60">
        <f t="shared" si="39"/>
        <v>0</v>
      </c>
      <c r="BH28" s="60">
        <f t="shared" si="40"/>
        <v>0</v>
      </c>
      <c r="BI28" s="67"/>
      <c r="BJ28" s="60"/>
      <c r="BK28" s="60">
        <f t="shared" si="41"/>
        <v>0</v>
      </c>
      <c r="BL28" s="60">
        <f t="shared" si="42"/>
        <v>0</v>
      </c>
      <c r="BM28" s="60">
        <f t="shared" si="43"/>
        <v>0</v>
      </c>
      <c r="BN28" s="67"/>
      <c r="BO28" s="60">
        <v>23</v>
      </c>
      <c r="BP28" s="60">
        <v>8</v>
      </c>
      <c r="BQ28" s="60">
        <f t="shared" si="51"/>
        <v>0</v>
      </c>
      <c r="BR28" s="60">
        <f>IF($F23=7,1,0)</f>
        <v>0</v>
      </c>
      <c r="BS28" s="60">
        <f>IF($F23=6,1,0)</f>
        <v>0</v>
      </c>
      <c r="BT28" s="60">
        <f>IF($F23=5,1,0)</f>
        <v>0</v>
      </c>
      <c r="BU28" s="60">
        <f>IF($F23=4,1,0)</f>
        <v>0</v>
      </c>
      <c r="BV28" s="60">
        <f>IF($F23=3,1,0)</f>
        <v>1</v>
      </c>
      <c r="BW28" s="60">
        <f>IF($F23=2,1,0)</f>
        <v>0</v>
      </c>
      <c r="BX28" s="60">
        <f>IF($F23=1,1,0)</f>
        <v>0</v>
      </c>
    </row>
    <row r="29" spans="1:76" s="66" customFormat="1" ht="15" x14ac:dyDescent="0.25">
      <c r="A29" s="56">
        <f t="shared" si="0"/>
        <v>24</v>
      </c>
      <c r="B29" s="78" t="s">
        <v>950</v>
      </c>
      <c r="C29" s="78" t="s">
        <v>144</v>
      </c>
      <c r="D29" s="78" t="s">
        <v>18</v>
      </c>
      <c r="E29" s="56">
        <f t="shared" si="1"/>
        <v>45</v>
      </c>
      <c r="F29" s="56">
        <f t="shared" si="2"/>
        <v>3</v>
      </c>
      <c r="G29" s="67"/>
      <c r="H29" s="74" t="str">
        <f t="shared" si="3"/>
        <v>dsq</v>
      </c>
      <c r="I29" s="74">
        <f t="shared" si="4"/>
        <v>14</v>
      </c>
      <c r="J29" s="74" t="str">
        <f t="shared" si="5"/>
        <v/>
      </c>
      <c r="K29" s="74">
        <f t="shared" si="6"/>
        <v>19</v>
      </c>
      <c r="L29" s="74" t="str">
        <f t="shared" si="7"/>
        <v/>
      </c>
      <c r="M29" s="74" t="str">
        <f t="shared" si="8"/>
        <v/>
      </c>
      <c r="N29" s="74" t="str">
        <f t="shared" si="9"/>
        <v/>
      </c>
      <c r="O29" s="74" t="str">
        <f t="shared" si="10"/>
        <v/>
      </c>
      <c r="P29" s="67"/>
      <c r="Q29" s="56">
        <f t="shared" si="11"/>
        <v>45</v>
      </c>
      <c r="R29" s="74" t="str">
        <f t="shared" si="12"/>
        <v/>
      </c>
      <c r="S29" s="74" t="str">
        <f t="shared" si="13"/>
        <v/>
      </c>
      <c r="T29" s="74" t="str">
        <f t="shared" si="14"/>
        <v/>
      </c>
      <c r="U29" s="74" t="str">
        <f t="shared" si="15"/>
        <v/>
      </c>
      <c r="V29" s="74" t="str">
        <f t="shared" si="59"/>
        <v/>
      </c>
      <c r="W29" s="74" t="str">
        <f t="shared" si="17"/>
        <v/>
      </c>
      <c r="X29" s="74" t="str">
        <f t="shared" si="18"/>
        <v/>
      </c>
      <c r="Y29" s="60" t="str">
        <f t="shared" si="19"/>
        <v/>
      </c>
      <c r="Z29" s="67"/>
      <c r="AA29" s="97" t="s">
        <v>913</v>
      </c>
      <c r="AB29" s="60">
        <f t="shared" si="20"/>
        <v>0</v>
      </c>
      <c r="AC29" s="60">
        <f t="shared" si="21"/>
        <v>5</v>
      </c>
      <c r="AD29" s="60">
        <f t="shared" si="22"/>
        <v>5</v>
      </c>
      <c r="AE29" s="67"/>
      <c r="AF29" s="60">
        <v>14</v>
      </c>
      <c r="AG29" s="60">
        <f t="shared" si="23"/>
        <v>18</v>
      </c>
      <c r="AH29" s="60">
        <f t="shared" si="24"/>
        <v>5</v>
      </c>
      <c r="AI29" s="60">
        <f t="shared" si="25"/>
        <v>23</v>
      </c>
      <c r="AJ29" s="67"/>
      <c r="AK29" s="60"/>
      <c r="AL29" s="60">
        <f t="shared" si="26"/>
        <v>0</v>
      </c>
      <c r="AM29" s="60">
        <f t="shared" si="27"/>
        <v>0</v>
      </c>
      <c r="AN29" s="60">
        <f t="shared" si="28"/>
        <v>0</v>
      </c>
      <c r="AO29" s="67"/>
      <c r="AP29" s="60">
        <v>19</v>
      </c>
      <c r="AQ29" s="60">
        <f t="shared" si="29"/>
        <v>12</v>
      </c>
      <c r="AR29" s="60">
        <f t="shared" si="30"/>
        <v>5</v>
      </c>
      <c r="AS29" s="60">
        <f t="shared" si="31"/>
        <v>17</v>
      </c>
      <c r="AT29" s="67"/>
      <c r="AU29" s="60"/>
      <c r="AV29" s="60">
        <f t="shared" si="32"/>
        <v>0</v>
      </c>
      <c r="AW29" s="60">
        <f t="shared" si="33"/>
        <v>0</v>
      </c>
      <c r="AX29" s="60">
        <f t="shared" si="34"/>
        <v>0</v>
      </c>
      <c r="AY29" s="67"/>
      <c r="AZ29" s="60"/>
      <c r="BA29" s="60">
        <f t="shared" si="35"/>
        <v>0</v>
      </c>
      <c r="BB29" s="60">
        <f t="shared" si="36"/>
        <v>0</v>
      </c>
      <c r="BC29" s="60">
        <f t="shared" si="37"/>
        <v>0</v>
      </c>
      <c r="BD29" s="67"/>
      <c r="BE29" s="60"/>
      <c r="BF29" s="60">
        <f t="shared" si="38"/>
        <v>0</v>
      </c>
      <c r="BG29" s="60">
        <f t="shared" si="39"/>
        <v>0</v>
      </c>
      <c r="BH29" s="60">
        <f t="shared" si="40"/>
        <v>0</v>
      </c>
      <c r="BI29" s="67"/>
      <c r="BJ29" s="60"/>
      <c r="BK29" s="60">
        <f t="shared" si="41"/>
        <v>0</v>
      </c>
      <c r="BL29" s="60">
        <f t="shared" si="42"/>
        <v>0</v>
      </c>
      <c r="BM29" s="60">
        <f t="shared" si="43"/>
        <v>0</v>
      </c>
      <c r="BN29" s="67"/>
      <c r="BO29" s="60">
        <v>24</v>
      </c>
      <c r="BP29" s="60">
        <v>7</v>
      </c>
      <c r="BQ29" s="60">
        <f t="shared" si="51"/>
        <v>0</v>
      </c>
      <c r="BR29" s="60">
        <f>IF($F24=7,1,0)</f>
        <v>0</v>
      </c>
      <c r="BS29" s="60">
        <f>IF($F24=6,1,0)</f>
        <v>0</v>
      </c>
      <c r="BT29" s="60">
        <f>IF($F24=5,1,0)</f>
        <v>0</v>
      </c>
      <c r="BU29" s="60">
        <f>IF($F24=4,1,0)</f>
        <v>0</v>
      </c>
      <c r="BV29" s="60">
        <f>IF($F24=3,1,0)</f>
        <v>1</v>
      </c>
      <c r="BW29" s="60">
        <f>IF($F24=2,1,0)</f>
        <v>0</v>
      </c>
      <c r="BX29" s="60">
        <f>IF($F24=1,1,0)</f>
        <v>0</v>
      </c>
    </row>
    <row r="30" spans="1:76" s="66" customFormat="1" ht="15" x14ac:dyDescent="0.25">
      <c r="A30" s="56">
        <f t="shared" si="0"/>
        <v>25</v>
      </c>
      <c r="B30" s="98" t="s">
        <v>1006</v>
      </c>
      <c r="C30" s="98" t="s">
        <v>1007</v>
      </c>
      <c r="D30" s="98" t="s">
        <v>18</v>
      </c>
      <c r="E30" s="56">
        <f t="shared" si="1"/>
        <v>36</v>
      </c>
      <c r="F30" s="56">
        <f t="shared" si="2"/>
        <v>2</v>
      </c>
      <c r="G30" s="67"/>
      <c r="H30" s="60" t="str">
        <f t="shared" si="3"/>
        <v/>
      </c>
      <c r="I30" s="60" t="str">
        <f t="shared" si="4"/>
        <v/>
      </c>
      <c r="J30" s="60">
        <f t="shared" si="5"/>
        <v>15</v>
      </c>
      <c r="K30" s="60">
        <f t="shared" si="6"/>
        <v>21</v>
      </c>
      <c r="L30" s="60" t="str">
        <f t="shared" si="7"/>
        <v/>
      </c>
      <c r="M30" s="74" t="str">
        <f t="shared" ref="M30:M39" si="60">IF(AZ30="","",AZ30)</f>
        <v/>
      </c>
      <c r="N30" s="74" t="str">
        <f t="shared" ref="N30:N39" si="61">IF(BE30="","",BE30)</f>
        <v/>
      </c>
      <c r="O30" s="74" t="str">
        <f t="shared" ref="O30:O39" si="62">IF(BJ30="","",BJ30)</f>
        <v/>
      </c>
      <c r="P30" s="67"/>
      <c r="Q30" s="56">
        <f t="shared" si="11"/>
        <v>36</v>
      </c>
      <c r="R30" s="74" t="str">
        <f t="shared" ref="R30:R39" si="63">IF($F30&gt;=5,IF(AB30="","",AB30),"")</f>
        <v/>
      </c>
      <c r="S30" s="74" t="str">
        <f t="shared" ref="S30:S39" si="64">IF($F30&gt;=5,IF(AG30="","",AG30),"")</f>
        <v/>
      </c>
      <c r="T30" s="74" t="str">
        <f t="shared" ref="T30:T39" si="65">IF($F30&gt;=5,IF(AL30="","",AL30),"")</f>
        <v/>
      </c>
      <c r="U30" s="74" t="str">
        <f t="shared" ref="U30:U39" si="66">IF($F30&gt;=5,IF(AQ30="","",AQ30),"")</f>
        <v/>
      </c>
      <c r="V30" s="74" t="str">
        <f t="shared" ref="V30:V39" si="67">IF($F30&gt;=5,IF(AV30="","",AV30),"")</f>
        <v/>
      </c>
      <c r="W30" s="74" t="str">
        <f t="shared" ref="W30:W39" si="68">IF($F30&gt;=5,IF(BA30="","",BA30),"")</f>
        <v/>
      </c>
      <c r="X30" s="74" t="str">
        <f t="shared" ref="X30:X39" si="69">IF($F30&gt;=5,IF(BF30="","",BF30),"")</f>
        <v/>
      </c>
      <c r="Y30" s="60" t="str">
        <f t="shared" ref="Y30:Y40" si="70">IF($F30&gt;=5,IF(BK30="","",BK30),"")</f>
        <v/>
      </c>
      <c r="Z30" s="67"/>
      <c r="AA30" s="60"/>
      <c r="AB30" s="60">
        <f t="shared" si="20"/>
        <v>0</v>
      </c>
      <c r="AC30" s="60">
        <f t="shared" si="21"/>
        <v>0</v>
      </c>
      <c r="AD30" s="60">
        <f t="shared" si="22"/>
        <v>0</v>
      </c>
      <c r="AE30" s="67"/>
      <c r="AF30" s="97"/>
      <c r="AG30" s="60">
        <f t="shared" si="23"/>
        <v>0</v>
      </c>
      <c r="AH30" s="60">
        <f t="shared" si="24"/>
        <v>0</v>
      </c>
      <c r="AI30" s="60">
        <f t="shared" si="25"/>
        <v>0</v>
      </c>
      <c r="AJ30" s="67"/>
      <c r="AK30" s="60">
        <v>15</v>
      </c>
      <c r="AL30" s="60">
        <f t="shared" si="26"/>
        <v>16</v>
      </c>
      <c r="AM30" s="60">
        <f t="shared" si="27"/>
        <v>5</v>
      </c>
      <c r="AN30" s="60">
        <f t="shared" si="28"/>
        <v>21</v>
      </c>
      <c r="AO30" s="67"/>
      <c r="AP30" s="60">
        <v>21</v>
      </c>
      <c r="AQ30" s="60">
        <f t="shared" si="29"/>
        <v>10</v>
      </c>
      <c r="AR30" s="60">
        <f t="shared" si="30"/>
        <v>5</v>
      </c>
      <c r="AS30" s="60">
        <f t="shared" si="31"/>
        <v>15</v>
      </c>
      <c r="AT30" s="67"/>
      <c r="AU30" s="60"/>
      <c r="AV30" s="60">
        <f t="shared" si="32"/>
        <v>0</v>
      </c>
      <c r="AW30" s="60">
        <f t="shared" si="33"/>
        <v>0</v>
      </c>
      <c r="AX30" s="60">
        <f t="shared" si="34"/>
        <v>0</v>
      </c>
      <c r="AY30" s="67"/>
      <c r="AZ30" s="60"/>
      <c r="BA30" s="60">
        <f t="shared" si="35"/>
        <v>0</v>
      </c>
      <c r="BB30" s="60">
        <f t="shared" si="36"/>
        <v>0</v>
      </c>
      <c r="BC30" s="60">
        <f t="shared" si="37"/>
        <v>0</v>
      </c>
      <c r="BD30" s="67"/>
      <c r="BE30" s="60"/>
      <c r="BF30" s="60">
        <f t="shared" si="38"/>
        <v>0</v>
      </c>
      <c r="BG30" s="60">
        <f t="shared" si="39"/>
        <v>0</v>
      </c>
      <c r="BH30" s="60">
        <f t="shared" si="40"/>
        <v>0</v>
      </c>
      <c r="BI30" s="67"/>
      <c r="BJ30" s="60"/>
      <c r="BK30" s="60">
        <f t="shared" si="41"/>
        <v>0</v>
      </c>
      <c r="BL30" s="60">
        <f t="shared" si="42"/>
        <v>0</v>
      </c>
      <c r="BM30" s="60">
        <f t="shared" si="43"/>
        <v>0</v>
      </c>
      <c r="BN30" s="67"/>
      <c r="BO30" s="60">
        <v>25</v>
      </c>
      <c r="BP30" s="60">
        <v>6</v>
      </c>
      <c r="BQ30" s="60">
        <f t="shared" si="51"/>
        <v>0</v>
      </c>
      <c r="BR30" s="60">
        <f>IF($F25=7,1,0)</f>
        <v>0</v>
      </c>
      <c r="BS30" s="60">
        <f>IF($F25=6,1,0)</f>
        <v>0</v>
      </c>
      <c r="BT30" s="60">
        <f>IF($F25=5,1,0)</f>
        <v>0</v>
      </c>
      <c r="BU30" s="60">
        <f>IF($F25=4,1,0)</f>
        <v>0</v>
      </c>
      <c r="BV30" s="60">
        <f>IF($F25=3,1,0)</f>
        <v>1</v>
      </c>
      <c r="BW30" s="60">
        <f>IF($F25=2,1,0)</f>
        <v>0</v>
      </c>
      <c r="BX30" s="60">
        <f>IF($F25=1,1,0)</f>
        <v>0</v>
      </c>
    </row>
    <row r="31" spans="1:76" s="66" customFormat="1" ht="15" x14ac:dyDescent="0.25">
      <c r="A31" s="56">
        <f t="shared" si="0"/>
        <v>26</v>
      </c>
      <c r="B31" s="98" t="s">
        <v>1000</v>
      </c>
      <c r="C31" s="98" t="s">
        <v>1001</v>
      </c>
      <c r="D31" s="98" t="s">
        <v>120</v>
      </c>
      <c r="E31" s="56">
        <f t="shared" si="1"/>
        <v>27</v>
      </c>
      <c r="F31" s="56">
        <f t="shared" si="2"/>
        <v>2</v>
      </c>
      <c r="G31" s="67"/>
      <c r="H31" s="74" t="str">
        <f t="shared" si="3"/>
        <v/>
      </c>
      <c r="I31" s="60" t="str">
        <f t="shared" si="4"/>
        <v/>
      </c>
      <c r="J31" s="60">
        <f t="shared" si="5"/>
        <v>22</v>
      </c>
      <c r="K31" s="60">
        <f t="shared" si="6"/>
        <v>23</v>
      </c>
      <c r="L31" s="60" t="str">
        <f t="shared" si="7"/>
        <v/>
      </c>
      <c r="M31" s="74" t="str">
        <f t="shared" si="60"/>
        <v/>
      </c>
      <c r="N31" s="74" t="str">
        <f t="shared" si="61"/>
        <v/>
      </c>
      <c r="O31" s="74" t="str">
        <f t="shared" si="62"/>
        <v/>
      </c>
      <c r="P31" s="67"/>
      <c r="Q31" s="56">
        <f t="shared" si="11"/>
        <v>27</v>
      </c>
      <c r="R31" s="74" t="str">
        <f t="shared" si="63"/>
        <v/>
      </c>
      <c r="S31" s="74" t="str">
        <f t="shared" si="64"/>
        <v/>
      </c>
      <c r="T31" s="74" t="str">
        <f t="shared" si="65"/>
        <v/>
      </c>
      <c r="U31" s="74" t="str">
        <f t="shared" si="66"/>
        <v/>
      </c>
      <c r="V31" s="74" t="str">
        <f t="shared" si="67"/>
        <v/>
      </c>
      <c r="W31" s="74" t="str">
        <f t="shared" si="68"/>
        <v/>
      </c>
      <c r="X31" s="74" t="str">
        <f t="shared" si="69"/>
        <v/>
      </c>
      <c r="Y31" s="60" t="str">
        <f t="shared" si="70"/>
        <v/>
      </c>
      <c r="Z31" s="67"/>
      <c r="AA31" s="60"/>
      <c r="AB31" s="60">
        <f t="shared" si="20"/>
        <v>0</v>
      </c>
      <c r="AC31" s="60">
        <f t="shared" si="21"/>
        <v>0</v>
      </c>
      <c r="AD31" s="60">
        <f t="shared" si="22"/>
        <v>0</v>
      </c>
      <c r="AE31" s="67"/>
      <c r="AF31" s="60"/>
      <c r="AG31" s="60">
        <f t="shared" si="23"/>
        <v>0</v>
      </c>
      <c r="AH31" s="60">
        <f t="shared" si="24"/>
        <v>0</v>
      </c>
      <c r="AI31" s="60">
        <f t="shared" si="25"/>
        <v>0</v>
      </c>
      <c r="AJ31" s="67"/>
      <c r="AK31" s="60">
        <v>22</v>
      </c>
      <c r="AL31" s="60">
        <f t="shared" si="26"/>
        <v>9</v>
      </c>
      <c r="AM31" s="60">
        <f t="shared" si="27"/>
        <v>5</v>
      </c>
      <c r="AN31" s="60">
        <f t="shared" si="28"/>
        <v>14</v>
      </c>
      <c r="AO31" s="67"/>
      <c r="AP31" s="60">
        <v>23</v>
      </c>
      <c r="AQ31" s="60">
        <f t="shared" si="29"/>
        <v>8</v>
      </c>
      <c r="AR31" s="60">
        <f t="shared" si="30"/>
        <v>5</v>
      </c>
      <c r="AS31" s="60">
        <f t="shared" si="31"/>
        <v>13</v>
      </c>
      <c r="AT31" s="67"/>
      <c r="AU31" s="60"/>
      <c r="AV31" s="60">
        <f t="shared" si="32"/>
        <v>0</v>
      </c>
      <c r="AW31" s="60">
        <f t="shared" si="33"/>
        <v>0</v>
      </c>
      <c r="AX31" s="60">
        <f t="shared" si="34"/>
        <v>0</v>
      </c>
      <c r="AY31" s="67"/>
      <c r="AZ31" s="60"/>
      <c r="BA31" s="60">
        <f t="shared" si="35"/>
        <v>0</v>
      </c>
      <c r="BB31" s="60">
        <f t="shared" si="36"/>
        <v>0</v>
      </c>
      <c r="BC31" s="60">
        <f t="shared" si="37"/>
        <v>0</v>
      </c>
      <c r="BD31" s="67"/>
      <c r="BE31" s="60"/>
      <c r="BF31" s="60">
        <f t="shared" si="38"/>
        <v>0</v>
      </c>
      <c r="BG31" s="60">
        <f t="shared" si="39"/>
        <v>0</v>
      </c>
      <c r="BH31" s="60">
        <f t="shared" si="40"/>
        <v>0</v>
      </c>
      <c r="BI31" s="67"/>
      <c r="BJ31" s="60"/>
      <c r="BK31" s="60">
        <f t="shared" si="41"/>
        <v>0</v>
      </c>
      <c r="BL31" s="60">
        <f t="shared" si="42"/>
        <v>0</v>
      </c>
      <c r="BM31" s="60">
        <f t="shared" si="43"/>
        <v>0</v>
      </c>
      <c r="BN31" s="67"/>
      <c r="BO31" s="60">
        <v>26</v>
      </c>
      <c r="BP31" s="60">
        <v>5</v>
      </c>
      <c r="BQ31" s="60">
        <f t="shared" si="51"/>
        <v>0</v>
      </c>
      <c r="BR31" s="60">
        <f>IF($F25=7,1,0)</f>
        <v>0</v>
      </c>
      <c r="BS31" s="60">
        <f>IF($F25=6,1,0)</f>
        <v>0</v>
      </c>
      <c r="BT31" s="60">
        <f>IF($F25=5,1,0)</f>
        <v>0</v>
      </c>
      <c r="BU31" s="60">
        <f>IF($F25=4,1,0)</f>
        <v>0</v>
      </c>
      <c r="BV31" s="60">
        <f>IF($F25=3,1,0)</f>
        <v>1</v>
      </c>
      <c r="BW31" s="60">
        <f>IF($F25=2,1,0)</f>
        <v>0</v>
      </c>
      <c r="BX31" s="60">
        <f>IF($F25=1,1,0)</f>
        <v>0</v>
      </c>
    </row>
    <row r="32" spans="1:76" s="66" customFormat="1" ht="15" x14ac:dyDescent="0.25">
      <c r="A32" s="56">
        <f t="shared" si="0"/>
        <v>27</v>
      </c>
      <c r="B32" s="98" t="s">
        <v>1002</v>
      </c>
      <c r="C32" s="98" t="s">
        <v>1003</v>
      </c>
      <c r="D32" s="98" t="s">
        <v>828</v>
      </c>
      <c r="E32" s="56">
        <f t="shared" si="1"/>
        <v>25</v>
      </c>
      <c r="F32" s="56">
        <f t="shared" si="2"/>
        <v>1</v>
      </c>
      <c r="G32" s="67"/>
      <c r="H32" s="60" t="str">
        <f t="shared" si="3"/>
        <v/>
      </c>
      <c r="I32" s="60" t="str">
        <f t="shared" si="4"/>
        <v/>
      </c>
      <c r="J32" s="60">
        <f t="shared" si="5"/>
        <v>13</v>
      </c>
      <c r="K32" s="60" t="str">
        <f t="shared" si="6"/>
        <v/>
      </c>
      <c r="L32" s="60" t="str">
        <f t="shared" si="7"/>
        <v/>
      </c>
      <c r="M32" s="74" t="str">
        <f t="shared" si="60"/>
        <v/>
      </c>
      <c r="N32" s="74" t="str">
        <f t="shared" si="61"/>
        <v/>
      </c>
      <c r="O32" s="74" t="str">
        <f t="shared" si="62"/>
        <v/>
      </c>
      <c r="P32" s="67"/>
      <c r="Q32" s="56">
        <f t="shared" si="11"/>
        <v>25</v>
      </c>
      <c r="R32" s="74" t="str">
        <f t="shared" si="63"/>
        <v/>
      </c>
      <c r="S32" s="74" t="str">
        <f t="shared" si="64"/>
        <v/>
      </c>
      <c r="T32" s="74" t="str">
        <f t="shared" si="65"/>
        <v/>
      </c>
      <c r="U32" s="74" t="str">
        <f t="shared" si="66"/>
        <v/>
      </c>
      <c r="V32" s="74" t="str">
        <f t="shared" si="67"/>
        <v/>
      </c>
      <c r="W32" s="74" t="str">
        <f t="shared" si="68"/>
        <v/>
      </c>
      <c r="X32" s="74" t="str">
        <f t="shared" si="69"/>
        <v/>
      </c>
      <c r="Y32" s="60" t="str">
        <f t="shared" si="70"/>
        <v/>
      </c>
      <c r="Z32" s="67"/>
      <c r="AA32" s="60"/>
      <c r="AB32" s="60">
        <f t="shared" si="20"/>
        <v>0</v>
      </c>
      <c r="AC32" s="60">
        <f t="shared" si="21"/>
        <v>0</v>
      </c>
      <c r="AD32" s="60">
        <f t="shared" si="22"/>
        <v>0</v>
      </c>
      <c r="AE32" s="67"/>
      <c r="AF32" s="97"/>
      <c r="AG32" s="60">
        <f t="shared" si="23"/>
        <v>0</v>
      </c>
      <c r="AH32" s="60">
        <f t="shared" si="24"/>
        <v>0</v>
      </c>
      <c r="AI32" s="60">
        <f t="shared" si="25"/>
        <v>0</v>
      </c>
      <c r="AJ32" s="67"/>
      <c r="AK32" s="60">
        <v>13</v>
      </c>
      <c r="AL32" s="60">
        <f t="shared" si="26"/>
        <v>20</v>
      </c>
      <c r="AM32" s="60">
        <f t="shared" si="27"/>
        <v>5</v>
      </c>
      <c r="AN32" s="60">
        <f t="shared" si="28"/>
        <v>25</v>
      </c>
      <c r="AO32" s="67"/>
      <c r="AP32" s="60"/>
      <c r="AQ32" s="60">
        <f t="shared" si="29"/>
        <v>0</v>
      </c>
      <c r="AR32" s="60">
        <f t="shared" si="30"/>
        <v>0</v>
      </c>
      <c r="AS32" s="60">
        <f t="shared" si="31"/>
        <v>0</v>
      </c>
      <c r="AT32" s="67"/>
      <c r="AU32" s="60"/>
      <c r="AV32" s="60">
        <f t="shared" si="32"/>
        <v>0</v>
      </c>
      <c r="AW32" s="60">
        <f t="shared" si="33"/>
        <v>0</v>
      </c>
      <c r="AX32" s="60">
        <f t="shared" si="34"/>
        <v>0</v>
      </c>
      <c r="AY32" s="67"/>
      <c r="AZ32" s="60"/>
      <c r="BA32" s="60">
        <f t="shared" si="35"/>
        <v>0</v>
      </c>
      <c r="BB32" s="60">
        <f t="shared" si="36"/>
        <v>0</v>
      </c>
      <c r="BC32" s="60">
        <f t="shared" si="37"/>
        <v>0</v>
      </c>
      <c r="BD32" s="67"/>
      <c r="BE32" s="60"/>
      <c r="BF32" s="60">
        <f t="shared" si="38"/>
        <v>0</v>
      </c>
      <c r="BG32" s="60">
        <f t="shared" si="39"/>
        <v>0</v>
      </c>
      <c r="BH32" s="60">
        <f t="shared" si="40"/>
        <v>0</v>
      </c>
      <c r="BI32" s="67"/>
      <c r="BJ32" s="60"/>
      <c r="BK32" s="60">
        <f t="shared" si="41"/>
        <v>0</v>
      </c>
      <c r="BL32" s="60">
        <f t="shared" si="42"/>
        <v>0</v>
      </c>
      <c r="BM32" s="60">
        <f t="shared" si="43"/>
        <v>0</v>
      </c>
      <c r="BN32" s="67"/>
      <c r="BO32" s="60">
        <v>27</v>
      </c>
      <c r="BP32" s="60">
        <v>4</v>
      </c>
      <c r="BQ32" s="60">
        <f t="shared" si="51"/>
        <v>0</v>
      </c>
      <c r="BR32" s="60">
        <f t="shared" ref="BR32:BR34" si="71">IF($F26=7,1,0)</f>
        <v>0</v>
      </c>
      <c r="BS32" s="60">
        <f t="shared" ref="BS32:BS34" si="72">IF($F26=6,1,0)</f>
        <v>0</v>
      </c>
      <c r="BT32" s="60">
        <f t="shared" ref="BT32:BT34" si="73">IF($F26=5,1,0)</f>
        <v>0</v>
      </c>
      <c r="BU32" s="60">
        <f t="shared" ref="BU32:BU34" si="74">IF($F26=4,1,0)</f>
        <v>0</v>
      </c>
      <c r="BV32" s="60">
        <f t="shared" ref="BV32:BV34" si="75">IF($F26=3,1,0)</f>
        <v>1</v>
      </c>
      <c r="BW32" s="60">
        <f t="shared" ref="BW32:BW34" si="76">IF($F26=2,1,0)</f>
        <v>0</v>
      </c>
      <c r="BX32" s="60">
        <f t="shared" ref="BX32:BX34" si="77">IF($F26=1,1,0)</f>
        <v>0</v>
      </c>
    </row>
    <row r="33" spans="1:76" s="66" customFormat="1" ht="15" x14ac:dyDescent="0.25">
      <c r="A33" s="56">
        <f t="shared" si="0"/>
        <v>27</v>
      </c>
      <c r="B33" s="78" t="s">
        <v>1012</v>
      </c>
      <c r="C33" s="78" t="s">
        <v>895</v>
      </c>
      <c r="D33" s="78" t="s">
        <v>11</v>
      </c>
      <c r="E33" s="56">
        <f t="shared" si="1"/>
        <v>25</v>
      </c>
      <c r="F33" s="56">
        <f t="shared" si="2"/>
        <v>1</v>
      </c>
      <c r="G33" s="67"/>
      <c r="H33" s="60" t="str">
        <f t="shared" si="3"/>
        <v/>
      </c>
      <c r="I33" s="60" t="str">
        <f t="shared" si="4"/>
        <v/>
      </c>
      <c r="J33" s="60" t="str">
        <f t="shared" si="5"/>
        <v/>
      </c>
      <c r="K33" s="60">
        <f t="shared" si="6"/>
        <v>13</v>
      </c>
      <c r="L33" s="60" t="str">
        <f t="shared" si="7"/>
        <v/>
      </c>
      <c r="M33" s="74" t="str">
        <f t="shared" si="60"/>
        <v/>
      </c>
      <c r="N33" s="74" t="str">
        <f t="shared" si="61"/>
        <v/>
      </c>
      <c r="O33" s="74" t="str">
        <f t="shared" si="62"/>
        <v/>
      </c>
      <c r="P33" s="67"/>
      <c r="Q33" s="56">
        <f t="shared" si="11"/>
        <v>25</v>
      </c>
      <c r="R33" s="74" t="str">
        <f t="shared" si="63"/>
        <v/>
      </c>
      <c r="S33" s="74" t="str">
        <f t="shared" si="64"/>
        <v/>
      </c>
      <c r="T33" s="74" t="str">
        <f t="shared" si="65"/>
        <v/>
      </c>
      <c r="U33" s="74" t="str">
        <f t="shared" si="66"/>
        <v/>
      </c>
      <c r="V33" s="74" t="str">
        <f t="shared" si="67"/>
        <v/>
      </c>
      <c r="W33" s="74" t="str">
        <f t="shared" si="68"/>
        <v/>
      </c>
      <c r="X33" s="74" t="str">
        <f t="shared" si="69"/>
        <v/>
      </c>
      <c r="Y33" s="60" t="str">
        <f t="shared" si="70"/>
        <v/>
      </c>
      <c r="Z33" s="67"/>
      <c r="AA33" s="60"/>
      <c r="AB33" s="60">
        <f t="shared" si="20"/>
        <v>0</v>
      </c>
      <c r="AC33" s="60">
        <f t="shared" si="21"/>
        <v>0</v>
      </c>
      <c r="AD33" s="60">
        <f t="shared" si="22"/>
        <v>0</v>
      </c>
      <c r="AE33" s="67"/>
      <c r="AF33" s="97"/>
      <c r="AG33" s="60">
        <f t="shared" si="23"/>
        <v>0</v>
      </c>
      <c r="AH33" s="60">
        <f t="shared" si="24"/>
        <v>0</v>
      </c>
      <c r="AI33" s="60">
        <f t="shared" si="25"/>
        <v>0</v>
      </c>
      <c r="AJ33" s="67"/>
      <c r="AK33" s="60"/>
      <c r="AL33" s="60">
        <f t="shared" si="26"/>
        <v>0</v>
      </c>
      <c r="AM33" s="60">
        <f t="shared" si="27"/>
        <v>0</v>
      </c>
      <c r="AN33" s="60">
        <f t="shared" si="28"/>
        <v>0</v>
      </c>
      <c r="AO33" s="67"/>
      <c r="AP33" s="60">
        <v>13</v>
      </c>
      <c r="AQ33" s="60">
        <f t="shared" si="29"/>
        <v>20</v>
      </c>
      <c r="AR33" s="60">
        <f t="shared" si="30"/>
        <v>5</v>
      </c>
      <c r="AS33" s="60">
        <f t="shared" si="31"/>
        <v>25</v>
      </c>
      <c r="AT33" s="67"/>
      <c r="AU33" s="60"/>
      <c r="AV33" s="60">
        <f t="shared" si="32"/>
        <v>0</v>
      </c>
      <c r="AW33" s="60">
        <f t="shared" si="33"/>
        <v>0</v>
      </c>
      <c r="AX33" s="60">
        <f t="shared" si="34"/>
        <v>0</v>
      </c>
      <c r="AY33" s="67"/>
      <c r="AZ33" s="60"/>
      <c r="BA33" s="60">
        <f t="shared" si="35"/>
        <v>0</v>
      </c>
      <c r="BB33" s="60">
        <f t="shared" si="36"/>
        <v>0</v>
      </c>
      <c r="BC33" s="60">
        <f t="shared" si="37"/>
        <v>0</v>
      </c>
      <c r="BD33" s="67"/>
      <c r="BE33" s="60"/>
      <c r="BF33" s="60">
        <f t="shared" si="38"/>
        <v>0</v>
      </c>
      <c r="BG33" s="60">
        <f t="shared" si="39"/>
        <v>0</v>
      </c>
      <c r="BH33" s="60">
        <f t="shared" si="40"/>
        <v>0</v>
      </c>
      <c r="BI33" s="67"/>
      <c r="BJ33" s="60"/>
      <c r="BK33" s="60">
        <f t="shared" si="41"/>
        <v>0</v>
      </c>
      <c r="BL33" s="60">
        <f t="shared" si="42"/>
        <v>0</v>
      </c>
      <c r="BM33" s="60">
        <f t="shared" si="43"/>
        <v>0</v>
      </c>
      <c r="BN33" s="67"/>
      <c r="BO33" s="60">
        <v>28</v>
      </c>
      <c r="BP33" s="60">
        <v>3</v>
      </c>
      <c r="BQ33" s="60">
        <f t="shared" si="51"/>
        <v>0</v>
      </c>
      <c r="BR33" s="60">
        <f t="shared" si="71"/>
        <v>0</v>
      </c>
      <c r="BS33" s="60">
        <f t="shared" si="72"/>
        <v>0</v>
      </c>
      <c r="BT33" s="60">
        <f t="shared" si="73"/>
        <v>0</v>
      </c>
      <c r="BU33" s="60">
        <f t="shared" si="74"/>
        <v>0</v>
      </c>
      <c r="BV33" s="60">
        <f t="shared" si="75"/>
        <v>0</v>
      </c>
      <c r="BW33" s="60">
        <f t="shared" si="76"/>
        <v>1</v>
      </c>
      <c r="BX33" s="60">
        <f t="shared" si="77"/>
        <v>0</v>
      </c>
    </row>
    <row r="34" spans="1:76" s="66" customFormat="1" ht="15" x14ac:dyDescent="0.25">
      <c r="A34" s="56">
        <f t="shared" si="0"/>
        <v>29</v>
      </c>
      <c r="B34" s="98" t="s">
        <v>1004</v>
      </c>
      <c r="C34" s="98" t="s">
        <v>1005</v>
      </c>
      <c r="D34" s="98" t="s">
        <v>120</v>
      </c>
      <c r="E34" s="56">
        <f t="shared" si="1"/>
        <v>24</v>
      </c>
      <c r="F34" s="56">
        <f t="shared" si="2"/>
        <v>2</v>
      </c>
      <c r="G34" s="67"/>
      <c r="H34" s="60" t="str">
        <f t="shared" si="3"/>
        <v/>
      </c>
      <c r="I34" s="60" t="str">
        <f t="shared" si="4"/>
        <v/>
      </c>
      <c r="J34" s="60">
        <f t="shared" si="5"/>
        <v>26</v>
      </c>
      <c r="K34" s="60">
        <f t="shared" si="6"/>
        <v>22</v>
      </c>
      <c r="L34" s="60" t="str">
        <f t="shared" si="7"/>
        <v/>
      </c>
      <c r="M34" s="74" t="str">
        <f t="shared" si="60"/>
        <v/>
      </c>
      <c r="N34" s="74" t="str">
        <f t="shared" si="61"/>
        <v/>
      </c>
      <c r="O34" s="74" t="str">
        <f t="shared" si="62"/>
        <v/>
      </c>
      <c r="P34" s="67"/>
      <c r="Q34" s="56">
        <f t="shared" si="11"/>
        <v>24</v>
      </c>
      <c r="R34" s="74" t="str">
        <f t="shared" si="63"/>
        <v/>
      </c>
      <c r="S34" s="74" t="str">
        <f t="shared" si="64"/>
        <v/>
      </c>
      <c r="T34" s="74" t="str">
        <f t="shared" si="65"/>
        <v/>
      </c>
      <c r="U34" s="74" t="str">
        <f t="shared" si="66"/>
        <v/>
      </c>
      <c r="V34" s="74" t="str">
        <f t="shared" si="67"/>
        <v/>
      </c>
      <c r="W34" s="74" t="str">
        <f t="shared" si="68"/>
        <v/>
      </c>
      <c r="X34" s="74" t="str">
        <f t="shared" si="69"/>
        <v/>
      </c>
      <c r="Y34" s="60" t="str">
        <f t="shared" si="70"/>
        <v/>
      </c>
      <c r="Z34" s="67"/>
      <c r="AA34" s="60"/>
      <c r="AB34" s="60">
        <f t="shared" si="20"/>
        <v>0</v>
      </c>
      <c r="AC34" s="60">
        <f t="shared" si="21"/>
        <v>0</v>
      </c>
      <c r="AD34" s="60">
        <f t="shared" si="22"/>
        <v>0</v>
      </c>
      <c r="AE34" s="67"/>
      <c r="AF34" s="97"/>
      <c r="AG34" s="60">
        <f t="shared" si="23"/>
        <v>0</v>
      </c>
      <c r="AH34" s="60">
        <f t="shared" si="24"/>
        <v>0</v>
      </c>
      <c r="AI34" s="60">
        <f t="shared" si="25"/>
        <v>0</v>
      </c>
      <c r="AJ34" s="67"/>
      <c r="AK34" s="60">
        <v>26</v>
      </c>
      <c r="AL34" s="60">
        <f t="shared" si="26"/>
        <v>5</v>
      </c>
      <c r="AM34" s="60">
        <f t="shared" si="27"/>
        <v>5</v>
      </c>
      <c r="AN34" s="60">
        <f t="shared" si="28"/>
        <v>10</v>
      </c>
      <c r="AO34" s="67"/>
      <c r="AP34" s="60">
        <v>22</v>
      </c>
      <c r="AQ34" s="60">
        <f t="shared" si="29"/>
        <v>9</v>
      </c>
      <c r="AR34" s="60">
        <f t="shared" si="30"/>
        <v>5</v>
      </c>
      <c r="AS34" s="60">
        <f t="shared" si="31"/>
        <v>14</v>
      </c>
      <c r="AT34" s="67"/>
      <c r="AU34" s="60"/>
      <c r="AV34" s="60">
        <f t="shared" si="32"/>
        <v>0</v>
      </c>
      <c r="AW34" s="60">
        <f t="shared" si="33"/>
        <v>0</v>
      </c>
      <c r="AX34" s="60">
        <f t="shared" si="34"/>
        <v>0</v>
      </c>
      <c r="AY34" s="67"/>
      <c r="AZ34" s="60"/>
      <c r="BA34" s="60">
        <f t="shared" si="35"/>
        <v>0</v>
      </c>
      <c r="BB34" s="60">
        <f t="shared" si="36"/>
        <v>0</v>
      </c>
      <c r="BC34" s="60">
        <f t="shared" si="37"/>
        <v>0</v>
      </c>
      <c r="BD34" s="67"/>
      <c r="BE34" s="60"/>
      <c r="BF34" s="60">
        <f t="shared" si="38"/>
        <v>0</v>
      </c>
      <c r="BG34" s="60">
        <f t="shared" si="39"/>
        <v>0</v>
      </c>
      <c r="BH34" s="60">
        <f t="shared" si="40"/>
        <v>0</v>
      </c>
      <c r="BI34" s="67"/>
      <c r="BJ34" s="60"/>
      <c r="BK34" s="60">
        <f t="shared" si="41"/>
        <v>0</v>
      </c>
      <c r="BL34" s="60">
        <f t="shared" si="42"/>
        <v>0</v>
      </c>
      <c r="BM34" s="60">
        <f t="shared" si="43"/>
        <v>0</v>
      </c>
      <c r="BN34" s="67"/>
      <c r="BO34" s="60">
        <v>29</v>
      </c>
      <c r="BP34" s="60">
        <v>2</v>
      </c>
      <c r="BQ34" s="60">
        <f t="shared" si="51"/>
        <v>0</v>
      </c>
      <c r="BR34" s="60">
        <f t="shared" si="71"/>
        <v>0</v>
      </c>
      <c r="BS34" s="60">
        <f t="shared" si="72"/>
        <v>0</v>
      </c>
      <c r="BT34" s="60">
        <f t="shared" si="73"/>
        <v>0</v>
      </c>
      <c r="BU34" s="60">
        <f t="shared" si="74"/>
        <v>0</v>
      </c>
      <c r="BV34" s="60">
        <f t="shared" si="75"/>
        <v>0</v>
      </c>
      <c r="BW34" s="60">
        <f t="shared" si="76"/>
        <v>1</v>
      </c>
      <c r="BX34" s="60">
        <f t="shared" si="77"/>
        <v>0</v>
      </c>
    </row>
    <row r="35" spans="1:76" s="66" customFormat="1" ht="15" x14ac:dyDescent="0.25">
      <c r="A35" s="56">
        <f t="shared" si="0"/>
        <v>30</v>
      </c>
      <c r="B35" s="78" t="s">
        <v>840</v>
      </c>
      <c r="C35" s="78" t="s">
        <v>952</v>
      </c>
      <c r="D35" s="78" t="s">
        <v>455</v>
      </c>
      <c r="E35" s="56">
        <f t="shared" si="1"/>
        <v>21</v>
      </c>
      <c r="F35" s="56">
        <f t="shared" si="2"/>
        <v>1</v>
      </c>
      <c r="G35" s="67"/>
      <c r="H35" s="74" t="str">
        <f t="shared" si="3"/>
        <v/>
      </c>
      <c r="I35" s="60">
        <f t="shared" si="4"/>
        <v>15</v>
      </c>
      <c r="J35" s="60" t="str">
        <f t="shared" si="5"/>
        <v/>
      </c>
      <c r="K35" s="60" t="str">
        <f t="shared" si="6"/>
        <v/>
      </c>
      <c r="L35" s="60" t="str">
        <f t="shared" si="7"/>
        <v/>
      </c>
      <c r="M35" s="74" t="str">
        <f t="shared" si="60"/>
        <v/>
      </c>
      <c r="N35" s="74" t="str">
        <f t="shared" si="61"/>
        <v/>
      </c>
      <c r="O35" s="74" t="str">
        <f t="shared" si="62"/>
        <v/>
      </c>
      <c r="P35" s="67"/>
      <c r="Q35" s="56">
        <f t="shared" si="11"/>
        <v>21</v>
      </c>
      <c r="R35" s="74" t="str">
        <f t="shared" si="63"/>
        <v/>
      </c>
      <c r="S35" s="74" t="str">
        <f t="shared" si="64"/>
        <v/>
      </c>
      <c r="T35" s="74" t="str">
        <f t="shared" si="65"/>
        <v/>
      </c>
      <c r="U35" s="74" t="str">
        <f t="shared" si="66"/>
        <v/>
      </c>
      <c r="V35" s="74" t="str">
        <f t="shared" si="67"/>
        <v/>
      </c>
      <c r="W35" s="74" t="str">
        <f t="shared" si="68"/>
        <v/>
      </c>
      <c r="X35" s="74" t="str">
        <f t="shared" si="69"/>
        <v/>
      </c>
      <c r="Y35" s="60" t="str">
        <f t="shared" si="70"/>
        <v/>
      </c>
      <c r="Z35" s="67"/>
      <c r="AA35" s="60"/>
      <c r="AB35" s="60">
        <f t="shared" si="20"/>
        <v>0</v>
      </c>
      <c r="AC35" s="60">
        <f t="shared" si="21"/>
        <v>0</v>
      </c>
      <c r="AD35" s="60">
        <f t="shared" si="22"/>
        <v>0</v>
      </c>
      <c r="AE35" s="67"/>
      <c r="AF35" s="60">
        <v>15</v>
      </c>
      <c r="AG35" s="60">
        <f t="shared" si="23"/>
        <v>16</v>
      </c>
      <c r="AH35" s="60">
        <f t="shared" si="24"/>
        <v>5</v>
      </c>
      <c r="AI35" s="60">
        <f t="shared" si="25"/>
        <v>21</v>
      </c>
      <c r="AJ35" s="67"/>
      <c r="AK35" s="60"/>
      <c r="AL35" s="60">
        <f t="shared" si="26"/>
        <v>0</v>
      </c>
      <c r="AM35" s="60">
        <f t="shared" si="27"/>
        <v>0</v>
      </c>
      <c r="AN35" s="60">
        <f t="shared" si="28"/>
        <v>0</v>
      </c>
      <c r="AO35" s="67"/>
      <c r="AP35" s="60"/>
      <c r="AQ35" s="60">
        <f t="shared" si="29"/>
        <v>0</v>
      </c>
      <c r="AR35" s="60">
        <f t="shared" si="30"/>
        <v>0</v>
      </c>
      <c r="AS35" s="60">
        <f t="shared" si="31"/>
        <v>0</v>
      </c>
      <c r="AT35" s="67"/>
      <c r="AU35" s="60"/>
      <c r="AV35" s="60">
        <f t="shared" si="32"/>
        <v>0</v>
      </c>
      <c r="AW35" s="60">
        <f t="shared" si="33"/>
        <v>0</v>
      </c>
      <c r="AX35" s="60">
        <f t="shared" si="34"/>
        <v>0</v>
      </c>
      <c r="AY35" s="67"/>
      <c r="AZ35" s="60"/>
      <c r="BA35" s="60">
        <f t="shared" si="35"/>
        <v>0</v>
      </c>
      <c r="BB35" s="60">
        <f t="shared" si="36"/>
        <v>0</v>
      </c>
      <c r="BC35" s="60">
        <f t="shared" si="37"/>
        <v>0</v>
      </c>
      <c r="BD35" s="67"/>
      <c r="BE35" s="60"/>
      <c r="BF35" s="60">
        <f t="shared" si="38"/>
        <v>0</v>
      </c>
      <c r="BG35" s="60">
        <f t="shared" si="39"/>
        <v>0</v>
      </c>
      <c r="BH35" s="60">
        <f t="shared" si="40"/>
        <v>0</v>
      </c>
      <c r="BI35" s="67"/>
      <c r="BJ35" s="60"/>
      <c r="BK35" s="60">
        <f t="shared" si="41"/>
        <v>0</v>
      </c>
      <c r="BL35" s="60">
        <f t="shared" si="42"/>
        <v>0</v>
      </c>
      <c r="BM35" s="60">
        <f t="shared" si="43"/>
        <v>0</v>
      </c>
      <c r="BN35" s="67"/>
      <c r="BO35" s="60">
        <v>30</v>
      </c>
      <c r="BP35" s="60">
        <v>1</v>
      </c>
      <c r="BQ35" s="60">
        <f t="shared" si="51"/>
        <v>0</v>
      </c>
      <c r="BR35" s="60">
        <f t="shared" ref="BR35:BR50" si="78">IF($F26=7,1,0)</f>
        <v>0</v>
      </c>
      <c r="BS35" s="60">
        <f t="shared" ref="BS35:BS53" si="79">IF($F26=6,1,0)</f>
        <v>0</v>
      </c>
      <c r="BT35" s="60">
        <f t="shared" ref="BT35:BT53" si="80">IF($F26=5,1,0)</f>
        <v>0</v>
      </c>
      <c r="BU35" s="60">
        <f t="shared" ref="BU35:BU53" si="81">IF($F26=4,1,0)</f>
        <v>0</v>
      </c>
      <c r="BV35" s="60">
        <f t="shared" ref="BV35:BV53" si="82">IF($F26=3,1,0)</f>
        <v>1</v>
      </c>
      <c r="BW35" s="60">
        <f t="shared" ref="BW35:BW53" si="83">IF($F26=2,1,0)</f>
        <v>0</v>
      </c>
      <c r="BX35" s="60">
        <f t="shared" ref="BX35:BX53" si="84">IF($F26=1,1,0)</f>
        <v>0</v>
      </c>
    </row>
    <row r="36" spans="1:76" s="66" customFormat="1" ht="15" x14ac:dyDescent="0.25">
      <c r="A36" s="56">
        <f t="shared" si="0"/>
        <v>31</v>
      </c>
      <c r="B36" s="98" t="s">
        <v>716</v>
      </c>
      <c r="C36" s="98" t="s">
        <v>689</v>
      </c>
      <c r="D36" s="98" t="s">
        <v>1011</v>
      </c>
      <c r="E36" s="56">
        <f t="shared" si="1"/>
        <v>19</v>
      </c>
      <c r="F36" s="56">
        <f t="shared" si="2"/>
        <v>1</v>
      </c>
      <c r="G36" s="67"/>
      <c r="H36" s="74" t="str">
        <f t="shared" si="3"/>
        <v/>
      </c>
      <c r="I36" s="60" t="str">
        <f t="shared" si="4"/>
        <v/>
      </c>
      <c r="J36" s="60">
        <f t="shared" si="5"/>
        <v>17</v>
      </c>
      <c r="K36" s="60" t="str">
        <f t="shared" si="6"/>
        <v/>
      </c>
      <c r="L36" s="60" t="str">
        <f t="shared" si="7"/>
        <v/>
      </c>
      <c r="M36" s="74" t="str">
        <f t="shared" si="60"/>
        <v/>
      </c>
      <c r="N36" s="74" t="str">
        <f t="shared" si="61"/>
        <v/>
      </c>
      <c r="O36" s="74" t="str">
        <f t="shared" si="62"/>
        <v/>
      </c>
      <c r="P36" s="67"/>
      <c r="Q36" s="56">
        <f t="shared" si="11"/>
        <v>19</v>
      </c>
      <c r="R36" s="74" t="str">
        <f t="shared" si="63"/>
        <v/>
      </c>
      <c r="S36" s="74" t="str">
        <f t="shared" si="64"/>
        <v/>
      </c>
      <c r="T36" s="74" t="str">
        <f t="shared" si="65"/>
        <v/>
      </c>
      <c r="U36" s="74" t="str">
        <f t="shared" si="66"/>
        <v/>
      </c>
      <c r="V36" s="74" t="str">
        <f t="shared" si="67"/>
        <v/>
      </c>
      <c r="W36" s="74" t="str">
        <f t="shared" si="68"/>
        <v/>
      </c>
      <c r="X36" s="74" t="str">
        <f t="shared" si="69"/>
        <v/>
      </c>
      <c r="Y36" s="60" t="str">
        <f t="shared" si="70"/>
        <v/>
      </c>
      <c r="Z36" s="67"/>
      <c r="AA36" s="60"/>
      <c r="AB36" s="60">
        <f t="shared" si="20"/>
        <v>0</v>
      </c>
      <c r="AC36" s="60">
        <f t="shared" si="21"/>
        <v>0</v>
      </c>
      <c r="AD36" s="60">
        <f t="shared" si="22"/>
        <v>0</v>
      </c>
      <c r="AE36" s="67"/>
      <c r="AF36" s="97"/>
      <c r="AG36" s="60">
        <f t="shared" si="23"/>
        <v>0</v>
      </c>
      <c r="AH36" s="60">
        <f t="shared" si="24"/>
        <v>0</v>
      </c>
      <c r="AI36" s="60">
        <f t="shared" si="25"/>
        <v>0</v>
      </c>
      <c r="AJ36" s="67"/>
      <c r="AK36" s="60">
        <v>17</v>
      </c>
      <c r="AL36" s="60">
        <f t="shared" si="26"/>
        <v>14</v>
      </c>
      <c r="AM36" s="60">
        <f t="shared" si="27"/>
        <v>5</v>
      </c>
      <c r="AN36" s="60">
        <f t="shared" si="28"/>
        <v>19</v>
      </c>
      <c r="AO36" s="67"/>
      <c r="AP36" s="88"/>
      <c r="AQ36" s="60">
        <f t="shared" si="29"/>
        <v>0</v>
      </c>
      <c r="AR36" s="60">
        <f t="shared" si="30"/>
        <v>0</v>
      </c>
      <c r="AS36" s="60">
        <f t="shared" si="31"/>
        <v>0</v>
      </c>
      <c r="AT36" s="67"/>
      <c r="AU36" s="60"/>
      <c r="AV36" s="60">
        <f t="shared" si="32"/>
        <v>0</v>
      </c>
      <c r="AW36" s="60">
        <f t="shared" si="33"/>
        <v>0</v>
      </c>
      <c r="AX36" s="60">
        <f t="shared" si="34"/>
        <v>0</v>
      </c>
      <c r="AY36" s="67"/>
      <c r="AZ36" s="60"/>
      <c r="BA36" s="60">
        <f t="shared" si="35"/>
        <v>0</v>
      </c>
      <c r="BB36" s="60">
        <f t="shared" si="36"/>
        <v>0</v>
      </c>
      <c r="BC36" s="60">
        <f t="shared" si="37"/>
        <v>0</v>
      </c>
      <c r="BD36" s="67"/>
      <c r="BE36" s="60"/>
      <c r="BF36" s="60">
        <f t="shared" si="38"/>
        <v>0</v>
      </c>
      <c r="BG36" s="60">
        <f t="shared" si="39"/>
        <v>0</v>
      </c>
      <c r="BH36" s="60">
        <f t="shared" si="40"/>
        <v>0</v>
      </c>
      <c r="BI36" s="67"/>
      <c r="BJ36" s="60"/>
      <c r="BK36" s="60">
        <f t="shared" si="41"/>
        <v>0</v>
      </c>
      <c r="BL36" s="60">
        <f t="shared" si="42"/>
        <v>0</v>
      </c>
      <c r="BM36" s="60">
        <f t="shared" si="43"/>
        <v>0</v>
      </c>
      <c r="BN36" s="67"/>
      <c r="BO36" s="60">
        <v>31</v>
      </c>
      <c r="BP36" s="66">
        <v>0</v>
      </c>
      <c r="BQ36" s="60">
        <f t="shared" si="51"/>
        <v>0</v>
      </c>
      <c r="BR36" s="60">
        <f t="shared" si="78"/>
        <v>0</v>
      </c>
      <c r="BS36" s="60">
        <f t="shared" si="79"/>
        <v>0</v>
      </c>
      <c r="BT36" s="60">
        <f t="shared" si="80"/>
        <v>0</v>
      </c>
      <c r="BU36" s="60">
        <f t="shared" si="81"/>
        <v>0</v>
      </c>
      <c r="BV36" s="60">
        <f t="shared" si="82"/>
        <v>0</v>
      </c>
      <c r="BW36" s="60">
        <f t="shared" si="83"/>
        <v>1</v>
      </c>
      <c r="BX36" s="60">
        <f t="shared" si="84"/>
        <v>0</v>
      </c>
    </row>
    <row r="37" spans="1:76" s="66" customFormat="1" ht="15" x14ac:dyDescent="0.25">
      <c r="A37" s="56">
        <f t="shared" si="0"/>
        <v>32</v>
      </c>
      <c r="B37" s="98" t="s">
        <v>728</v>
      </c>
      <c r="C37" s="98" t="s">
        <v>729</v>
      </c>
      <c r="D37" s="98" t="s">
        <v>1011</v>
      </c>
      <c r="E37" s="56">
        <f t="shared" si="1"/>
        <v>16</v>
      </c>
      <c r="F37" s="56">
        <f t="shared" si="2"/>
        <v>1</v>
      </c>
      <c r="G37" s="67"/>
      <c r="H37" s="60" t="str">
        <f t="shared" si="3"/>
        <v/>
      </c>
      <c r="I37" s="60" t="str">
        <f t="shared" si="4"/>
        <v/>
      </c>
      <c r="J37" s="60">
        <f t="shared" si="5"/>
        <v>20</v>
      </c>
      <c r="K37" s="60" t="str">
        <f t="shared" si="6"/>
        <v/>
      </c>
      <c r="L37" s="60" t="str">
        <f t="shared" si="7"/>
        <v/>
      </c>
      <c r="M37" s="74" t="str">
        <f t="shared" si="60"/>
        <v/>
      </c>
      <c r="N37" s="74" t="str">
        <f t="shared" si="61"/>
        <v/>
      </c>
      <c r="O37" s="74" t="str">
        <f t="shared" si="62"/>
        <v/>
      </c>
      <c r="P37" s="67"/>
      <c r="Q37" s="56">
        <f t="shared" si="11"/>
        <v>16</v>
      </c>
      <c r="R37" s="74" t="str">
        <f t="shared" si="63"/>
        <v/>
      </c>
      <c r="S37" s="74" t="str">
        <f t="shared" si="64"/>
        <v/>
      </c>
      <c r="T37" s="74" t="str">
        <f t="shared" si="65"/>
        <v/>
      </c>
      <c r="U37" s="74" t="str">
        <f t="shared" si="66"/>
        <v/>
      </c>
      <c r="V37" s="74" t="str">
        <f t="shared" si="67"/>
        <v/>
      </c>
      <c r="W37" s="74" t="str">
        <f t="shared" si="68"/>
        <v/>
      </c>
      <c r="X37" s="74" t="str">
        <f t="shared" si="69"/>
        <v/>
      </c>
      <c r="Y37" s="60" t="str">
        <f t="shared" si="70"/>
        <v/>
      </c>
      <c r="Z37" s="67"/>
      <c r="AA37" s="60"/>
      <c r="AB37" s="60">
        <f t="shared" si="20"/>
        <v>0</v>
      </c>
      <c r="AC37" s="60">
        <f t="shared" si="21"/>
        <v>0</v>
      </c>
      <c r="AD37" s="60">
        <f t="shared" si="22"/>
        <v>0</v>
      </c>
      <c r="AE37" s="67"/>
      <c r="AF37" s="97"/>
      <c r="AG37" s="60">
        <f t="shared" si="23"/>
        <v>0</v>
      </c>
      <c r="AH37" s="60">
        <f t="shared" si="24"/>
        <v>0</v>
      </c>
      <c r="AI37" s="60">
        <f t="shared" si="25"/>
        <v>0</v>
      </c>
      <c r="AJ37" s="67"/>
      <c r="AK37" s="60">
        <v>20</v>
      </c>
      <c r="AL37" s="60">
        <f t="shared" si="26"/>
        <v>11</v>
      </c>
      <c r="AM37" s="60">
        <f t="shared" si="27"/>
        <v>5</v>
      </c>
      <c r="AN37" s="60">
        <f t="shared" si="28"/>
        <v>16</v>
      </c>
      <c r="AO37" s="67"/>
      <c r="AP37" s="60"/>
      <c r="AQ37" s="60">
        <f t="shared" si="29"/>
        <v>0</v>
      </c>
      <c r="AR37" s="60">
        <f t="shared" si="30"/>
        <v>0</v>
      </c>
      <c r="AS37" s="60">
        <f t="shared" si="31"/>
        <v>0</v>
      </c>
      <c r="AT37" s="67"/>
      <c r="AU37" s="60"/>
      <c r="AV37" s="60">
        <f t="shared" si="32"/>
        <v>0</v>
      </c>
      <c r="AW37" s="60">
        <f t="shared" si="33"/>
        <v>0</v>
      </c>
      <c r="AX37" s="60">
        <f t="shared" si="34"/>
        <v>0</v>
      </c>
      <c r="AY37" s="67"/>
      <c r="AZ37" s="60"/>
      <c r="BA37" s="60">
        <f t="shared" si="35"/>
        <v>0</v>
      </c>
      <c r="BB37" s="60">
        <f t="shared" si="36"/>
        <v>0</v>
      </c>
      <c r="BC37" s="60">
        <f t="shared" si="37"/>
        <v>0</v>
      </c>
      <c r="BD37" s="67"/>
      <c r="BE37" s="60"/>
      <c r="BF37" s="60">
        <f t="shared" si="38"/>
        <v>0</v>
      </c>
      <c r="BG37" s="60">
        <f t="shared" si="39"/>
        <v>0</v>
      </c>
      <c r="BH37" s="60">
        <f t="shared" si="40"/>
        <v>0</v>
      </c>
      <c r="BI37" s="67"/>
      <c r="BJ37" s="60"/>
      <c r="BK37" s="60">
        <f t="shared" si="41"/>
        <v>0</v>
      </c>
      <c r="BL37" s="60">
        <f t="shared" si="42"/>
        <v>0</v>
      </c>
      <c r="BM37" s="60">
        <f t="shared" si="43"/>
        <v>0</v>
      </c>
      <c r="BN37" s="67"/>
      <c r="BO37" s="60">
        <v>32</v>
      </c>
      <c r="BP37" s="66">
        <v>0</v>
      </c>
      <c r="BQ37" s="60">
        <f t="shared" si="51"/>
        <v>0</v>
      </c>
      <c r="BR37" s="60">
        <f t="shared" si="78"/>
        <v>0</v>
      </c>
      <c r="BS37" s="60">
        <f t="shared" si="79"/>
        <v>0</v>
      </c>
      <c r="BT37" s="60">
        <f t="shared" si="80"/>
        <v>0</v>
      </c>
      <c r="BU37" s="60">
        <f t="shared" si="81"/>
        <v>0</v>
      </c>
      <c r="BV37" s="60">
        <f t="shared" si="82"/>
        <v>0</v>
      </c>
      <c r="BW37" s="60">
        <f t="shared" si="83"/>
        <v>1</v>
      </c>
      <c r="BX37" s="60">
        <f t="shared" si="84"/>
        <v>0</v>
      </c>
    </row>
    <row r="38" spans="1:76" s="66" customFormat="1" ht="15" x14ac:dyDescent="0.25">
      <c r="A38" s="56">
        <f t="shared" si="0"/>
        <v>33</v>
      </c>
      <c r="B38" s="98" t="s">
        <v>1010</v>
      </c>
      <c r="C38" s="98" t="s">
        <v>470</v>
      </c>
      <c r="D38" s="98" t="s">
        <v>243</v>
      </c>
      <c r="E38" s="56">
        <f t="shared" si="1"/>
        <v>15</v>
      </c>
      <c r="F38" s="56">
        <f t="shared" si="2"/>
        <v>1</v>
      </c>
      <c r="G38" s="67"/>
      <c r="H38" s="74" t="str">
        <f t="shared" si="3"/>
        <v/>
      </c>
      <c r="I38" s="74" t="str">
        <f t="shared" si="4"/>
        <v/>
      </c>
      <c r="J38" s="74">
        <f t="shared" si="5"/>
        <v>21</v>
      </c>
      <c r="K38" s="74" t="str">
        <f t="shared" si="6"/>
        <v/>
      </c>
      <c r="L38" s="74" t="str">
        <f t="shared" si="7"/>
        <v/>
      </c>
      <c r="M38" s="74" t="str">
        <f t="shared" si="60"/>
        <v/>
      </c>
      <c r="N38" s="74" t="str">
        <f t="shared" si="61"/>
        <v/>
      </c>
      <c r="O38" s="74" t="str">
        <f t="shared" si="62"/>
        <v/>
      </c>
      <c r="P38" s="67"/>
      <c r="Q38" s="56">
        <f t="shared" si="11"/>
        <v>15</v>
      </c>
      <c r="R38" s="74" t="str">
        <f t="shared" si="63"/>
        <v/>
      </c>
      <c r="S38" s="74" t="str">
        <f t="shared" si="64"/>
        <v/>
      </c>
      <c r="T38" s="74" t="str">
        <f t="shared" si="65"/>
        <v/>
      </c>
      <c r="U38" s="74" t="str">
        <f t="shared" si="66"/>
        <v/>
      </c>
      <c r="V38" s="74" t="str">
        <f t="shared" si="67"/>
        <v/>
      </c>
      <c r="W38" s="74" t="str">
        <f t="shared" si="68"/>
        <v/>
      </c>
      <c r="X38" s="74" t="str">
        <f t="shared" si="69"/>
        <v/>
      </c>
      <c r="Y38" s="60" t="str">
        <f t="shared" si="70"/>
        <v/>
      </c>
      <c r="Z38" s="67"/>
      <c r="AA38" s="60"/>
      <c r="AB38" s="60">
        <f t="shared" si="20"/>
        <v>0</v>
      </c>
      <c r="AC38" s="60">
        <f t="shared" si="21"/>
        <v>0</v>
      </c>
      <c r="AD38" s="60">
        <f t="shared" si="22"/>
        <v>0</v>
      </c>
      <c r="AE38" s="67"/>
      <c r="AF38" s="76"/>
      <c r="AG38" s="60">
        <f t="shared" si="23"/>
        <v>0</v>
      </c>
      <c r="AH38" s="60">
        <f t="shared" si="24"/>
        <v>0</v>
      </c>
      <c r="AI38" s="60">
        <f t="shared" si="25"/>
        <v>0</v>
      </c>
      <c r="AJ38" s="67"/>
      <c r="AK38" s="60">
        <v>21</v>
      </c>
      <c r="AL38" s="60">
        <f t="shared" si="26"/>
        <v>10</v>
      </c>
      <c r="AM38" s="60">
        <f t="shared" si="27"/>
        <v>5</v>
      </c>
      <c r="AN38" s="60">
        <f t="shared" si="28"/>
        <v>15</v>
      </c>
      <c r="AO38" s="67"/>
      <c r="AP38" s="60"/>
      <c r="AQ38" s="60">
        <f t="shared" si="29"/>
        <v>0</v>
      </c>
      <c r="AR38" s="60">
        <f t="shared" si="30"/>
        <v>0</v>
      </c>
      <c r="AS38" s="60">
        <f t="shared" si="31"/>
        <v>0</v>
      </c>
      <c r="AT38" s="67"/>
      <c r="AU38" s="60"/>
      <c r="AV38" s="60">
        <f t="shared" si="32"/>
        <v>0</v>
      </c>
      <c r="AW38" s="60">
        <f t="shared" si="33"/>
        <v>0</v>
      </c>
      <c r="AX38" s="60">
        <f t="shared" si="34"/>
        <v>0</v>
      </c>
      <c r="AY38" s="67"/>
      <c r="AZ38" s="60"/>
      <c r="BA38" s="60">
        <f t="shared" si="35"/>
        <v>0</v>
      </c>
      <c r="BB38" s="60">
        <f t="shared" si="36"/>
        <v>0</v>
      </c>
      <c r="BC38" s="60">
        <f t="shared" si="37"/>
        <v>0</v>
      </c>
      <c r="BD38" s="67"/>
      <c r="BE38" s="60"/>
      <c r="BF38" s="60">
        <f t="shared" si="38"/>
        <v>0</v>
      </c>
      <c r="BG38" s="60">
        <f t="shared" si="39"/>
        <v>0</v>
      </c>
      <c r="BH38" s="60">
        <f t="shared" si="40"/>
        <v>0</v>
      </c>
      <c r="BI38" s="67"/>
      <c r="BJ38" s="60"/>
      <c r="BK38" s="60">
        <f t="shared" si="41"/>
        <v>0</v>
      </c>
      <c r="BL38" s="60">
        <f t="shared" si="42"/>
        <v>0</v>
      </c>
      <c r="BM38" s="60">
        <f t="shared" si="43"/>
        <v>0</v>
      </c>
      <c r="BN38" s="67"/>
      <c r="BO38" s="60">
        <v>33</v>
      </c>
      <c r="BP38" s="66">
        <v>0</v>
      </c>
      <c r="BQ38" s="60">
        <f t="shared" si="51"/>
        <v>0</v>
      </c>
      <c r="BR38" s="60">
        <f t="shared" si="78"/>
        <v>0</v>
      </c>
      <c r="BS38" s="60">
        <f t="shared" si="79"/>
        <v>0</v>
      </c>
      <c r="BT38" s="60">
        <f t="shared" si="80"/>
        <v>0</v>
      </c>
      <c r="BU38" s="60">
        <f t="shared" si="81"/>
        <v>0</v>
      </c>
      <c r="BV38" s="60">
        <f t="shared" si="82"/>
        <v>1</v>
      </c>
      <c r="BW38" s="60">
        <f t="shared" si="83"/>
        <v>0</v>
      </c>
      <c r="BX38" s="60">
        <f t="shared" si="84"/>
        <v>0</v>
      </c>
    </row>
    <row r="39" spans="1:76" s="66" customFormat="1" ht="15" x14ac:dyDescent="0.25">
      <c r="A39" s="56">
        <f t="shared" si="0"/>
        <v>34</v>
      </c>
      <c r="B39" s="98" t="s">
        <v>1008</v>
      </c>
      <c r="C39" s="98" t="s">
        <v>1009</v>
      </c>
      <c r="D39" s="98" t="s">
        <v>120</v>
      </c>
      <c r="E39" s="56">
        <f t="shared" si="1"/>
        <v>11</v>
      </c>
      <c r="F39" s="56">
        <f t="shared" si="2"/>
        <v>1</v>
      </c>
      <c r="G39" s="67"/>
      <c r="H39" s="60" t="str">
        <f t="shared" si="3"/>
        <v/>
      </c>
      <c r="I39" s="60" t="str">
        <f t="shared" si="4"/>
        <v/>
      </c>
      <c r="J39" s="60">
        <f t="shared" si="5"/>
        <v>25</v>
      </c>
      <c r="K39" s="60" t="str">
        <f t="shared" si="6"/>
        <v/>
      </c>
      <c r="L39" s="60" t="str">
        <f t="shared" si="7"/>
        <v/>
      </c>
      <c r="M39" s="74" t="str">
        <f t="shared" si="60"/>
        <v/>
      </c>
      <c r="N39" s="74" t="str">
        <f t="shared" si="61"/>
        <v/>
      </c>
      <c r="O39" s="74" t="str">
        <f t="shared" si="62"/>
        <v/>
      </c>
      <c r="P39" s="67"/>
      <c r="Q39" s="56">
        <f t="shared" si="11"/>
        <v>11</v>
      </c>
      <c r="R39" s="74" t="str">
        <f t="shared" si="63"/>
        <v/>
      </c>
      <c r="S39" s="74" t="str">
        <f t="shared" si="64"/>
        <v/>
      </c>
      <c r="T39" s="74" t="str">
        <f t="shared" si="65"/>
        <v/>
      </c>
      <c r="U39" s="74" t="str">
        <f t="shared" si="66"/>
        <v/>
      </c>
      <c r="V39" s="74" t="str">
        <f t="shared" si="67"/>
        <v/>
      </c>
      <c r="W39" s="74" t="str">
        <f t="shared" si="68"/>
        <v/>
      </c>
      <c r="X39" s="74" t="str">
        <f t="shared" si="69"/>
        <v/>
      </c>
      <c r="Y39" s="60" t="str">
        <f t="shared" si="70"/>
        <v/>
      </c>
      <c r="Z39" s="67"/>
      <c r="AA39" s="60"/>
      <c r="AB39" s="60">
        <f t="shared" si="20"/>
        <v>0</v>
      </c>
      <c r="AC39" s="60">
        <f t="shared" si="21"/>
        <v>0</v>
      </c>
      <c r="AD39" s="60">
        <f t="shared" si="22"/>
        <v>0</v>
      </c>
      <c r="AE39" s="67"/>
      <c r="AF39" s="97"/>
      <c r="AG39" s="60">
        <f t="shared" si="23"/>
        <v>0</v>
      </c>
      <c r="AH39" s="60">
        <f t="shared" si="24"/>
        <v>0</v>
      </c>
      <c r="AI39" s="60">
        <f t="shared" si="25"/>
        <v>0</v>
      </c>
      <c r="AJ39" s="67"/>
      <c r="AK39" s="60">
        <v>25</v>
      </c>
      <c r="AL39" s="60">
        <f t="shared" si="26"/>
        <v>6</v>
      </c>
      <c r="AM39" s="60">
        <f t="shared" si="27"/>
        <v>5</v>
      </c>
      <c r="AN39" s="60">
        <f t="shared" si="28"/>
        <v>11</v>
      </c>
      <c r="AO39" s="67"/>
      <c r="AP39" s="60"/>
      <c r="AQ39" s="60">
        <f t="shared" si="29"/>
        <v>0</v>
      </c>
      <c r="AR39" s="60">
        <f t="shared" si="30"/>
        <v>0</v>
      </c>
      <c r="AS39" s="60">
        <f t="shared" si="31"/>
        <v>0</v>
      </c>
      <c r="AT39" s="67"/>
      <c r="AU39" s="60"/>
      <c r="AV39" s="60">
        <f t="shared" si="32"/>
        <v>0</v>
      </c>
      <c r="AW39" s="60">
        <f t="shared" si="33"/>
        <v>0</v>
      </c>
      <c r="AX39" s="60">
        <f t="shared" si="34"/>
        <v>0</v>
      </c>
      <c r="AY39" s="67"/>
      <c r="AZ39" s="60"/>
      <c r="BA39" s="60">
        <f t="shared" si="35"/>
        <v>0</v>
      </c>
      <c r="BB39" s="60">
        <f t="shared" si="36"/>
        <v>0</v>
      </c>
      <c r="BC39" s="60">
        <f t="shared" si="37"/>
        <v>0</v>
      </c>
      <c r="BD39" s="67"/>
      <c r="BE39" s="60"/>
      <c r="BF39" s="60">
        <f t="shared" si="38"/>
        <v>0</v>
      </c>
      <c r="BG39" s="60">
        <f t="shared" si="39"/>
        <v>0</v>
      </c>
      <c r="BH39" s="60">
        <f t="shared" si="40"/>
        <v>0</v>
      </c>
      <c r="BI39" s="67"/>
      <c r="BJ39" s="60"/>
      <c r="BK39" s="60">
        <f t="shared" si="41"/>
        <v>0</v>
      </c>
      <c r="BL39" s="60">
        <f t="shared" si="42"/>
        <v>0</v>
      </c>
      <c r="BM39" s="60">
        <f t="shared" si="43"/>
        <v>0</v>
      </c>
      <c r="BN39" s="67"/>
      <c r="BO39" s="60">
        <v>34</v>
      </c>
      <c r="BP39" s="66">
        <v>0</v>
      </c>
      <c r="BQ39" s="60">
        <f t="shared" si="51"/>
        <v>0</v>
      </c>
      <c r="BR39" s="60">
        <f t="shared" si="78"/>
        <v>0</v>
      </c>
      <c r="BS39" s="60">
        <f t="shared" si="79"/>
        <v>0</v>
      </c>
      <c r="BT39" s="60">
        <f t="shared" si="80"/>
        <v>0</v>
      </c>
      <c r="BU39" s="60">
        <f t="shared" si="81"/>
        <v>0</v>
      </c>
      <c r="BV39" s="60">
        <f t="shared" si="82"/>
        <v>0</v>
      </c>
      <c r="BW39" s="60">
        <f t="shared" si="83"/>
        <v>1</v>
      </c>
      <c r="BX39" s="60">
        <f t="shared" si="84"/>
        <v>0</v>
      </c>
    </row>
    <row r="40" spans="1:76" s="66" customFormat="1" ht="15" x14ac:dyDescent="0.25">
      <c r="A40" s="56">
        <f t="shared" si="0"/>
        <v>35</v>
      </c>
      <c r="B40" s="99" t="s">
        <v>944</v>
      </c>
      <c r="C40" s="99" t="s">
        <v>945</v>
      </c>
      <c r="D40" s="99" t="s">
        <v>828</v>
      </c>
      <c r="E40" s="56">
        <f t="shared" si="1"/>
        <v>5</v>
      </c>
      <c r="F40" s="56">
        <f t="shared" si="2"/>
        <v>1</v>
      </c>
      <c r="G40" s="67"/>
      <c r="H40" s="60" t="str">
        <f t="shared" si="3"/>
        <v>dnf</v>
      </c>
      <c r="I40" s="60" t="str">
        <f t="shared" si="4"/>
        <v/>
      </c>
      <c r="J40" s="60" t="str">
        <f t="shared" si="5"/>
        <v/>
      </c>
      <c r="K40" s="60" t="str">
        <f t="shared" si="6"/>
        <v/>
      </c>
      <c r="L40" s="60" t="str">
        <f t="shared" si="7"/>
        <v/>
      </c>
      <c r="M40" s="74" t="str">
        <f>IF(AZ40="","",AZ40)</f>
        <v/>
      </c>
      <c r="N40" s="74" t="str">
        <f>IF(BE40="","",BE40)</f>
        <v/>
      </c>
      <c r="O40" s="74" t="str">
        <f>IF(BJ40="","",BJ40)</f>
        <v/>
      </c>
      <c r="P40" s="67"/>
      <c r="Q40" s="56">
        <f t="shared" si="11"/>
        <v>5</v>
      </c>
      <c r="R40" s="60" t="str">
        <f>IF($F40&gt;=5,IF(AB40="","",AB40),"")</f>
        <v/>
      </c>
      <c r="S40" s="60" t="str">
        <f>IF($F40&gt;=5,IF(AG40="","",AG40),"")</f>
        <v/>
      </c>
      <c r="T40" s="60" t="str">
        <f>IF($F40&gt;=5,IF(AL40="","",AL40),"")</f>
        <v/>
      </c>
      <c r="U40" s="60" t="str">
        <f>IF($F40&gt;=5,IF(AQ40="","",AQ40),"")</f>
        <v/>
      </c>
      <c r="V40" s="60" t="str">
        <f>IF($F40&gt;=5,IF(AV40="","",AV40),"")</f>
        <v/>
      </c>
      <c r="W40" s="60" t="str">
        <f>IF($F40&gt;=5,IF(BA40="","",BA40),"")</f>
        <v/>
      </c>
      <c r="X40" s="60" t="str">
        <f>IF($F40&gt;=5,IF(BF40="","",BF40),"")</f>
        <v/>
      </c>
      <c r="Y40" s="60" t="str">
        <f t="shared" si="70"/>
        <v/>
      </c>
      <c r="Z40" s="67"/>
      <c r="AA40" s="97" t="s">
        <v>951</v>
      </c>
      <c r="AB40" s="60">
        <f t="shared" si="20"/>
        <v>0</v>
      </c>
      <c r="AC40" s="60">
        <f t="shared" si="21"/>
        <v>5</v>
      </c>
      <c r="AD40" s="60">
        <f t="shared" si="22"/>
        <v>5</v>
      </c>
      <c r="AE40" s="67"/>
      <c r="AF40" s="60"/>
      <c r="AG40" s="60">
        <f t="shared" si="23"/>
        <v>0</v>
      </c>
      <c r="AH40" s="60">
        <f t="shared" si="24"/>
        <v>0</v>
      </c>
      <c r="AI40" s="60">
        <f t="shared" si="25"/>
        <v>0</v>
      </c>
      <c r="AJ40" s="67"/>
      <c r="AK40" s="60"/>
      <c r="AL40" s="60">
        <f t="shared" si="26"/>
        <v>0</v>
      </c>
      <c r="AM40" s="60">
        <f t="shared" si="27"/>
        <v>0</v>
      </c>
      <c r="AN40" s="60">
        <f t="shared" si="28"/>
        <v>0</v>
      </c>
      <c r="AO40" s="67"/>
      <c r="AP40" s="60"/>
      <c r="AQ40" s="60">
        <f t="shared" si="29"/>
        <v>0</v>
      </c>
      <c r="AR40" s="60">
        <f t="shared" si="30"/>
        <v>0</v>
      </c>
      <c r="AS40" s="60">
        <f t="shared" si="31"/>
        <v>0</v>
      </c>
      <c r="AT40" s="67"/>
      <c r="AU40" s="60"/>
      <c r="AV40" s="60">
        <f t="shared" si="32"/>
        <v>0</v>
      </c>
      <c r="AW40" s="60">
        <f t="shared" si="33"/>
        <v>0</v>
      </c>
      <c r="AX40" s="60">
        <f t="shared" si="34"/>
        <v>0</v>
      </c>
      <c r="AY40" s="67"/>
      <c r="AZ40" s="60"/>
      <c r="BA40" s="60">
        <f t="shared" si="35"/>
        <v>0</v>
      </c>
      <c r="BB40" s="60">
        <f t="shared" si="36"/>
        <v>0</v>
      </c>
      <c r="BC40" s="60">
        <f t="shared" si="37"/>
        <v>0</v>
      </c>
      <c r="BD40" s="67"/>
      <c r="BE40" s="60"/>
      <c r="BF40" s="60">
        <f t="shared" si="38"/>
        <v>0</v>
      </c>
      <c r="BG40" s="60">
        <f t="shared" si="39"/>
        <v>0</v>
      </c>
      <c r="BH40" s="60">
        <f t="shared" si="40"/>
        <v>0</v>
      </c>
      <c r="BI40" s="67"/>
      <c r="BJ40" s="60"/>
      <c r="BK40" s="60">
        <f t="shared" si="41"/>
        <v>0</v>
      </c>
      <c r="BL40" s="60">
        <f t="shared" si="42"/>
        <v>0</v>
      </c>
      <c r="BM40" s="60">
        <f t="shared" si="43"/>
        <v>0</v>
      </c>
      <c r="BN40" s="67"/>
      <c r="BO40" s="60">
        <v>35</v>
      </c>
      <c r="BP40" s="66">
        <v>0</v>
      </c>
      <c r="BQ40" s="60">
        <f t="shared" si="51"/>
        <v>0</v>
      </c>
      <c r="BR40" s="60">
        <f t="shared" si="78"/>
        <v>0</v>
      </c>
      <c r="BS40" s="60">
        <f t="shared" si="79"/>
        <v>0</v>
      </c>
      <c r="BT40" s="60">
        <f t="shared" si="80"/>
        <v>0</v>
      </c>
      <c r="BU40" s="60">
        <f t="shared" si="81"/>
        <v>0</v>
      </c>
      <c r="BV40" s="60">
        <f t="shared" si="82"/>
        <v>0</v>
      </c>
      <c r="BW40" s="60">
        <f t="shared" si="83"/>
        <v>1</v>
      </c>
      <c r="BX40" s="60">
        <f t="shared" si="84"/>
        <v>0</v>
      </c>
    </row>
    <row r="41" spans="1:76" s="66" customFormat="1" ht="15" x14ac:dyDescent="0.25">
      <c r="A41" s="56">
        <f t="shared" si="0"/>
        <v>36</v>
      </c>
      <c r="B41" s="98"/>
      <c r="C41" s="98"/>
      <c r="D41" s="78"/>
      <c r="E41" s="56">
        <f t="shared" si="1"/>
        <v>0</v>
      </c>
      <c r="F41" s="56">
        <f t="shared" si="2"/>
        <v>0</v>
      </c>
      <c r="G41" s="67"/>
      <c r="H41" s="74" t="str">
        <f t="shared" si="3"/>
        <v/>
      </c>
      <c r="I41" s="60" t="str">
        <f t="shared" si="4"/>
        <v/>
      </c>
      <c r="J41" s="60" t="str">
        <f t="shared" si="5"/>
        <v/>
      </c>
      <c r="K41" s="60" t="str">
        <f t="shared" si="6"/>
        <v/>
      </c>
      <c r="L41" s="60" t="str">
        <f t="shared" si="7"/>
        <v/>
      </c>
      <c r="M41" s="74" t="str">
        <f>IF(AZ41="","",AZ41)</f>
        <v/>
      </c>
      <c r="N41" s="74" t="str">
        <f>IF(BE41="","",BE41)</f>
        <v/>
      </c>
      <c r="O41" s="74" t="str">
        <f>IF(BJ41="","",BJ41)</f>
        <v/>
      </c>
      <c r="P41" s="67"/>
      <c r="Q41" s="56">
        <f t="shared" si="11"/>
        <v>0</v>
      </c>
      <c r="R41" s="60" t="str">
        <f>IF($F41&gt;=5,IF(AB41="","",AB41),"")</f>
        <v/>
      </c>
      <c r="S41" s="60" t="str">
        <f>IF($F41&gt;=5,IF(AG41="","",AG41),"")</f>
        <v/>
      </c>
      <c r="T41" s="60" t="str">
        <f>IF($F41&gt;=5,IF(AL41="","",AL41),"")</f>
        <v/>
      </c>
      <c r="U41" s="60" t="str">
        <f>IF($F41&gt;=5,IF(AQ41="","",AQ41),"")</f>
        <v/>
      </c>
      <c r="V41" s="74" t="str">
        <f>IF($F41&gt;=5,IF(AV41="","",AV41),"")</f>
        <v/>
      </c>
      <c r="W41" s="74" t="str">
        <f>IF($F41&gt;=5,IF(BA41="","",BA41),"")</f>
        <v/>
      </c>
      <c r="X41" s="74" t="str">
        <f>IF($F41&gt;=5,IF(BF41="","",BF41),"")</f>
        <v/>
      </c>
      <c r="Y41" s="60" t="str">
        <f>IF($F41&gt;=5,IF(BK41="","",BK41),"")</f>
        <v/>
      </c>
      <c r="Z41" s="67"/>
      <c r="AA41" s="60"/>
      <c r="AB41" s="60">
        <f t="shared" si="20"/>
        <v>0</v>
      </c>
      <c r="AC41" s="60">
        <f t="shared" si="21"/>
        <v>0</v>
      </c>
      <c r="AD41" s="60">
        <f t="shared" si="22"/>
        <v>0</v>
      </c>
      <c r="AE41" s="67"/>
      <c r="AF41" s="97"/>
      <c r="AG41" s="60">
        <f t="shared" si="23"/>
        <v>0</v>
      </c>
      <c r="AH41" s="60">
        <f t="shared" si="24"/>
        <v>0</v>
      </c>
      <c r="AI41" s="60">
        <f t="shared" si="25"/>
        <v>0</v>
      </c>
      <c r="AJ41" s="67"/>
      <c r="AK41" s="60"/>
      <c r="AL41" s="60">
        <f t="shared" si="26"/>
        <v>0</v>
      </c>
      <c r="AM41" s="60">
        <f t="shared" si="27"/>
        <v>0</v>
      </c>
      <c r="AN41" s="60">
        <f t="shared" si="28"/>
        <v>0</v>
      </c>
      <c r="AO41" s="67"/>
      <c r="AP41" s="60"/>
      <c r="AQ41" s="60">
        <f t="shared" si="29"/>
        <v>0</v>
      </c>
      <c r="AR41" s="60">
        <f t="shared" si="30"/>
        <v>0</v>
      </c>
      <c r="AS41" s="60">
        <f t="shared" si="31"/>
        <v>0</v>
      </c>
      <c r="AT41" s="67"/>
      <c r="AU41" s="60"/>
      <c r="AV41" s="60">
        <f t="shared" si="32"/>
        <v>0</v>
      </c>
      <c r="AW41" s="60">
        <f t="shared" si="33"/>
        <v>0</v>
      </c>
      <c r="AX41" s="60">
        <f t="shared" si="34"/>
        <v>0</v>
      </c>
      <c r="AY41" s="67"/>
      <c r="AZ41" s="60"/>
      <c r="BA41" s="60">
        <f t="shared" si="35"/>
        <v>0</v>
      </c>
      <c r="BB41" s="60">
        <f t="shared" si="36"/>
        <v>0</v>
      </c>
      <c r="BC41" s="60">
        <f t="shared" si="37"/>
        <v>0</v>
      </c>
      <c r="BD41" s="67"/>
      <c r="BE41" s="60"/>
      <c r="BF41" s="60">
        <f t="shared" si="38"/>
        <v>0</v>
      </c>
      <c r="BG41" s="60">
        <f t="shared" si="39"/>
        <v>0</v>
      </c>
      <c r="BH41" s="60">
        <f t="shared" si="40"/>
        <v>0</v>
      </c>
      <c r="BI41" s="67"/>
      <c r="BJ41" s="60"/>
      <c r="BK41" s="60">
        <f t="shared" si="41"/>
        <v>0</v>
      </c>
      <c r="BL41" s="60">
        <f t="shared" si="42"/>
        <v>0</v>
      </c>
      <c r="BM41" s="60">
        <f t="shared" si="43"/>
        <v>0</v>
      </c>
      <c r="BN41" s="67"/>
      <c r="BO41" s="60">
        <v>36</v>
      </c>
      <c r="BP41" s="66">
        <v>0</v>
      </c>
      <c r="BQ41" s="60">
        <f t="shared" si="51"/>
        <v>0</v>
      </c>
      <c r="BR41" s="60">
        <f t="shared" si="78"/>
        <v>0</v>
      </c>
      <c r="BS41" s="60">
        <f t="shared" si="79"/>
        <v>0</v>
      </c>
      <c r="BT41" s="60">
        <f t="shared" si="80"/>
        <v>0</v>
      </c>
      <c r="BU41" s="60">
        <f t="shared" si="81"/>
        <v>0</v>
      </c>
      <c r="BV41" s="60">
        <f t="shared" si="82"/>
        <v>0</v>
      </c>
      <c r="BW41" s="60">
        <f t="shared" si="83"/>
        <v>0</v>
      </c>
      <c r="BX41" s="60">
        <f t="shared" si="84"/>
        <v>1</v>
      </c>
    </row>
    <row r="42" spans="1:76" s="66" customFormat="1" x14ac:dyDescent="0.25">
      <c r="A42" s="56">
        <f t="shared" si="0"/>
        <v>36</v>
      </c>
      <c r="B42"/>
      <c r="C42"/>
      <c r="D42"/>
      <c r="E42" s="56">
        <f t="shared" si="1"/>
        <v>0</v>
      </c>
      <c r="F42" s="56">
        <f t="shared" si="2"/>
        <v>0</v>
      </c>
      <c r="G42" s="67"/>
      <c r="H42" s="60" t="str">
        <f t="shared" si="3"/>
        <v/>
      </c>
      <c r="I42" s="60" t="str">
        <f t="shared" si="4"/>
        <v/>
      </c>
      <c r="J42" s="60" t="str">
        <f t="shared" si="5"/>
        <v/>
      </c>
      <c r="K42" s="60" t="str">
        <f t="shared" si="6"/>
        <v/>
      </c>
      <c r="L42" s="60" t="str">
        <f t="shared" si="7"/>
        <v/>
      </c>
      <c r="M42" s="60" t="str">
        <f t="shared" ref="M42:M48" si="85">IF(AU42="","",AU42)</f>
        <v/>
      </c>
      <c r="N42" s="60" t="str">
        <f t="shared" ref="N42:N48" si="86">IF(AZ42="","",AZ42)</f>
        <v/>
      </c>
      <c r="O42" s="60" t="str">
        <f t="shared" ref="O42:O48" si="87">IF(BE42="","",BE42)</f>
        <v/>
      </c>
      <c r="P42" s="67"/>
      <c r="Q42" s="56">
        <f t="shared" si="11"/>
        <v>0</v>
      </c>
      <c r="R42" s="60" t="str">
        <f t="shared" ref="R42:R48" si="88">IF($F33&gt;=5,IF(AB42="","",AB42),"")</f>
        <v/>
      </c>
      <c r="S42" s="60" t="str">
        <f t="shared" ref="S42:S48" si="89">IF($F33&gt;=5,IF(AG42="","",AG42),"")</f>
        <v/>
      </c>
      <c r="T42" s="60" t="str">
        <f t="shared" ref="T42:T48" si="90">IF($F33&gt;=5,IF(AL42="","",AL42),"")</f>
        <v/>
      </c>
      <c r="U42" s="60" t="str">
        <f t="shared" ref="U42:V48" si="91">IF($F33&gt;=5,IF(AQ42="","",AQ42),"")</f>
        <v/>
      </c>
      <c r="V42" s="60" t="str">
        <f t="shared" si="91"/>
        <v/>
      </c>
      <c r="W42" s="60" t="str">
        <f t="shared" ref="W42:W48" si="92">IF($F33&gt;=5,IF(AV42="","",AV42),"")</f>
        <v/>
      </c>
      <c r="X42" s="60" t="str">
        <f t="shared" ref="X42:X48" si="93">IF($F33&gt;=5,IF(BA42="","",BA42),"")</f>
        <v/>
      </c>
      <c r="Y42" s="60" t="str">
        <f t="shared" ref="Y42:Y48" si="94">IF($F33&gt;=5,IF(BF42="","",BF42),"")</f>
        <v/>
      </c>
      <c r="Z42" s="67"/>
      <c r="AA42" s="60"/>
      <c r="AB42" s="60">
        <f t="shared" si="20"/>
        <v>0</v>
      </c>
      <c r="AC42" s="60">
        <f t="shared" si="21"/>
        <v>0</v>
      </c>
      <c r="AD42" s="60">
        <f t="shared" si="22"/>
        <v>0</v>
      </c>
      <c r="AE42" s="67"/>
      <c r="AF42" s="60"/>
      <c r="AG42" s="60">
        <f t="shared" si="23"/>
        <v>0</v>
      </c>
      <c r="AH42" s="60">
        <f t="shared" si="24"/>
        <v>0</v>
      </c>
      <c r="AI42" s="60">
        <f t="shared" si="25"/>
        <v>0</v>
      </c>
      <c r="AJ42" s="67"/>
      <c r="AK42" s="60"/>
      <c r="AL42" s="60">
        <f t="shared" si="26"/>
        <v>0</v>
      </c>
      <c r="AM42" s="60">
        <f t="shared" si="27"/>
        <v>0</v>
      </c>
      <c r="AN42" s="60">
        <f t="shared" si="28"/>
        <v>0</v>
      </c>
      <c r="AO42" s="67"/>
      <c r="AP42" s="60"/>
      <c r="AQ42" s="60">
        <f t="shared" si="29"/>
        <v>0</v>
      </c>
      <c r="AR42" s="60">
        <f t="shared" si="30"/>
        <v>0</v>
      </c>
      <c r="AS42" s="60">
        <f t="shared" si="31"/>
        <v>0</v>
      </c>
      <c r="AT42" s="67"/>
      <c r="AU42" s="60"/>
      <c r="AV42" s="60">
        <f t="shared" si="32"/>
        <v>0</v>
      </c>
      <c r="AW42" s="60">
        <f t="shared" si="33"/>
        <v>0</v>
      </c>
      <c r="AX42" s="60">
        <f t="shared" si="34"/>
        <v>0</v>
      </c>
      <c r="AY42" s="67"/>
      <c r="AZ42" s="60"/>
      <c r="BA42" s="60">
        <f t="shared" si="35"/>
        <v>0</v>
      </c>
      <c r="BB42" s="60">
        <f t="shared" si="36"/>
        <v>0</v>
      </c>
      <c r="BC42" s="60">
        <f t="shared" si="37"/>
        <v>0</v>
      </c>
      <c r="BD42" s="67"/>
      <c r="BE42" s="60"/>
      <c r="BF42" s="60">
        <f t="shared" si="38"/>
        <v>0</v>
      </c>
      <c r="BG42" s="60">
        <f t="shared" si="39"/>
        <v>0</v>
      </c>
      <c r="BH42" s="60">
        <f t="shared" si="40"/>
        <v>0</v>
      </c>
      <c r="BI42" s="67"/>
      <c r="BJ42" s="60"/>
      <c r="BK42" s="60">
        <f t="shared" si="41"/>
        <v>0</v>
      </c>
      <c r="BL42" s="60">
        <f t="shared" si="42"/>
        <v>0</v>
      </c>
      <c r="BM42" s="60">
        <f t="shared" si="43"/>
        <v>0</v>
      </c>
      <c r="BN42" s="67"/>
      <c r="BO42" s="60">
        <v>37</v>
      </c>
      <c r="BP42" s="66">
        <v>0</v>
      </c>
      <c r="BQ42" s="60">
        <f t="shared" si="51"/>
        <v>0</v>
      </c>
      <c r="BR42" s="60">
        <f t="shared" si="78"/>
        <v>0</v>
      </c>
      <c r="BS42" s="60">
        <f t="shared" si="79"/>
        <v>0</v>
      </c>
      <c r="BT42" s="60">
        <f t="shared" si="80"/>
        <v>0</v>
      </c>
      <c r="BU42" s="60">
        <f t="shared" si="81"/>
        <v>0</v>
      </c>
      <c r="BV42" s="60">
        <f t="shared" si="82"/>
        <v>0</v>
      </c>
      <c r="BW42" s="60">
        <f t="shared" si="83"/>
        <v>0</v>
      </c>
      <c r="BX42" s="60">
        <f t="shared" si="84"/>
        <v>1</v>
      </c>
    </row>
    <row r="43" spans="1:76" s="66" customFormat="1" x14ac:dyDescent="0.25">
      <c r="A43" s="56">
        <f t="shared" si="0"/>
        <v>36</v>
      </c>
      <c r="B43"/>
      <c r="C43"/>
      <c r="D43"/>
      <c r="E43" s="56">
        <f t="shared" si="1"/>
        <v>0</v>
      </c>
      <c r="F43" s="56">
        <f t="shared" si="2"/>
        <v>0</v>
      </c>
      <c r="G43" s="67"/>
      <c r="H43" s="60" t="str">
        <f t="shared" si="3"/>
        <v/>
      </c>
      <c r="I43" s="60" t="str">
        <f t="shared" si="4"/>
        <v/>
      </c>
      <c r="J43" s="60" t="str">
        <f t="shared" si="5"/>
        <v/>
      </c>
      <c r="K43" s="60" t="str">
        <f t="shared" si="6"/>
        <v/>
      </c>
      <c r="L43" s="60" t="str">
        <f t="shared" si="7"/>
        <v/>
      </c>
      <c r="M43" s="60" t="str">
        <f t="shared" si="85"/>
        <v/>
      </c>
      <c r="N43" s="60" t="str">
        <f t="shared" si="86"/>
        <v/>
      </c>
      <c r="O43" s="60" t="str">
        <f t="shared" si="87"/>
        <v/>
      </c>
      <c r="P43" s="67"/>
      <c r="Q43" s="56">
        <f t="shared" si="11"/>
        <v>0</v>
      </c>
      <c r="R43" s="60" t="str">
        <f t="shared" si="88"/>
        <v/>
      </c>
      <c r="S43" s="60" t="str">
        <f t="shared" si="89"/>
        <v/>
      </c>
      <c r="T43" s="60" t="str">
        <f t="shared" si="90"/>
        <v/>
      </c>
      <c r="U43" s="60" t="str">
        <f t="shared" si="91"/>
        <v/>
      </c>
      <c r="V43" s="60" t="str">
        <f t="shared" si="91"/>
        <v/>
      </c>
      <c r="W43" s="60" t="str">
        <f t="shared" si="92"/>
        <v/>
      </c>
      <c r="X43" s="60" t="str">
        <f t="shared" si="93"/>
        <v/>
      </c>
      <c r="Y43" s="60" t="str">
        <f t="shared" si="94"/>
        <v/>
      </c>
      <c r="Z43" s="67"/>
      <c r="AA43" s="60"/>
      <c r="AB43" s="60">
        <f t="shared" si="20"/>
        <v>0</v>
      </c>
      <c r="AC43" s="60">
        <f t="shared" si="21"/>
        <v>0</v>
      </c>
      <c r="AD43" s="60">
        <f t="shared" si="22"/>
        <v>0</v>
      </c>
      <c r="AE43" s="67"/>
      <c r="AF43" s="60"/>
      <c r="AG43" s="60">
        <f t="shared" si="23"/>
        <v>0</v>
      </c>
      <c r="AH43" s="60">
        <f t="shared" si="24"/>
        <v>0</v>
      </c>
      <c r="AI43" s="60">
        <f t="shared" si="25"/>
        <v>0</v>
      </c>
      <c r="AJ43" s="67"/>
      <c r="AK43" s="60"/>
      <c r="AL43" s="60">
        <f t="shared" si="26"/>
        <v>0</v>
      </c>
      <c r="AM43" s="60">
        <f t="shared" si="27"/>
        <v>0</v>
      </c>
      <c r="AN43" s="60">
        <f t="shared" si="28"/>
        <v>0</v>
      </c>
      <c r="AO43" s="67"/>
      <c r="AP43" s="60"/>
      <c r="AQ43" s="60">
        <f t="shared" si="29"/>
        <v>0</v>
      </c>
      <c r="AR43" s="60">
        <f t="shared" si="30"/>
        <v>0</v>
      </c>
      <c r="AS43" s="60">
        <f t="shared" si="31"/>
        <v>0</v>
      </c>
      <c r="AT43" s="67"/>
      <c r="AU43" s="60"/>
      <c r="AV43" s="60">
        <f t="shared" si="32"/>
        <v>0</v>
      </c>
      <c r="AW43" s="60">
        <f t="shared" si="33"/>
        <v>0</v>
      </c>
      <c r="AX43" s="60">
        <f t="shared" si="34"/>
        <v>0</v>
      </c>
      <c r="AY43" s="67"/>
      <c r="AZ43" s="60"/>
      <c r="BA43" s="60">
        <f t="shared" si="35"/>
        <v>0</v>
      </c>
      <c r="BB43" s="60">
        <f t="shared" si="36"/>
        <v>0</v>
      </c>
      <c r="BC43" s="60">
        <f t="shared" si="37"/>
        <v>0</v>
      </c>
      <c r="BD43" s="67"/>
      <c r="BE43" s="60"/>
      <c r="BF43" s="60">
        <f t="shared" si="38"/>
        <v>0</v>
      </c>
      <c r="BG43" s="60">
        <f t="shared" si="39"/>
        <v>0</v>
      </c>
      <c r="BH43" s="60">
        <f t="shared" si="40"/>
        <v>0</v>
      </c>
      <c r="BI43" s="67"/>
      <c r="BJ43" s="60"/>
      <c r="BK43" s="60">
        <f t="shared" si="41"/>
        <v>0</v>
      </c>
      <c r="BL43" s="60">
        <f t="shared" si="42"/>
        <v>0</v>
      </c>
      <c r="BM43" s="60">
        <f t="shared" si="43"/>
        <v>0</v>
      </c>
      <c r="BN43" s="67"/>
      <c r="BO43" s="60">
        <v>38</v>
      </c>
      <c r="BP43" s="66">
        <v>0</v>
      </c>
      <c r="BQ43" s="60">
        <f t="shared" si="51"/>
        <v>0</v>
      </c>
      <c r="BR43" s="60">
        <f t="shared" si="78"/>
        <v>0</v>
      </c>
      <c r="BS43" s="60">
        <f t="shared" si="79"/>
        <v>0</v>
      </c>
      <c r="BT43" s="60">
        <f t="shared" si="80"/>
        <v>0</v>
      </c>
      <c r="BU43" s="60">
        <f t="shared" si="81"/>
        <v>0</v>
      </c>
      <c r="BV43" s="60">
        <f t="shared" si="82"/>
        <v>0</v>
      </c>
      <c r="BW43" s="60">
        <f t="shared" si="83"/>
        <v>1</v>
      </c>
      <c r="BX43" s="60">
        <f t="shared" si="84"/>
        <v>0</v>
      </c>
    </row>
    <row r="44" spans="1:76" s="66" customFormat="1" x14ac:dyDescent="0.25">
      <c r="A44" s="56">
        <f t="shared" si="0"/>
        <v>36</v>
      </c>
      <c r="B44"/>
      <c r="C44"/>
      <c r="D44"/>
      <c r="E44" s="56">
        <f t="shared" si="1"/>
        <v>0</v>
      </c>
      <c r="F44" s="56">
        <f t="shared" si="2"/>
        <v>0</v>
      </c>
      <c r="G44" s="67"/>
      <c r="H44" s="60" t="str">
        <f t="shared" si="3"/>
        <v/>
      </c>
      <c r="I44" s="60" t="str">
        <f t="shared" si="4"/>
        <v/>
      </c>
      <c r="J44" s="60" t="str">
        <f t="shared" si="5"/>
        <v/>
      </c>
      <c r="K44" s="60" t="str">
        <f t="shared" si="6"/>
        <v/>
      </c>
      <c r="L44" s="60" t="str">
        <f t="shared" si="7"/>
        <v/>
      </c>
      <c r="M44" s="60" t="str">
        <f t="shared" si="85"/>
        <v/>
      </c>
      <c r="N44" s="60" t="str">
        <f t="shared" si="86"/>
        <v/>
      </c>
      <c r="O44" s="60" t="str">
        <f t="shared" si="87"/>
        <v/>
      </c>
      <c r="P44" s="67"/>
      <c r="Q44" s="56">
        <f t="shared" si="11"/>
        <v>0</v>
      </c>
      <c r="R44" s="60" t="str">
        <f t="shared" si="88"/>
        <v/>
      </c>
      <c r="S44" s="60" t="str">
        <f t="shared" si="89"/>
        <v/>
      </c>
      <c r="T44" s="60" t="str">
        <f t="shared" si="90"/>
        <v/>
      </c>
      <c r="U44" s="60" t="str">
        <f t="shared" si="91"/>
        <v/>
      </c>
      <c r="V44" s="60" t="str">
        <f t="shared" si="91"/>
        <v/>
      </c>
      <c r="W44" s="60" t="str">
        <f t="shared" si="92"/>
        <v/>
      </c>
      <c r="X44" s="60" t="str">
        <f t="shared" si="93"/>
        <v/>
      </c>
      <c r="Y44" s="60" t="str">
        <f t="shared" si="94"/>
        <v/>
      </c>
      <c r="Z44" s="67"/>
      <c r="AA44" s="60"/>
      <c r="AB44" s="60">
        <f t="shared" si="20"/>
        <v>0</v>
      </c>
      <c r="AC44" s="60">
        <f t="shared" si="21"/>
        <v>0</v>
      </c>
      <c r="AD44" s="60">
        <f t="shared" si="22"/>
        <v>0</v>
      </c>
      <c r="AE44" s="67"/>
      <c r="AF44" s="60"/>
      <c r="AG44" s="60">
        <f t="shared" si="23"/>
        <v>0</v>
      </c>
      <c r="AH44" s="60">
        <f t="shared" si="24"/>
        <v>0</v>
      </c>
      <c r="AI44" s="60">
        <f t="shared" si="25"/>
        <v>0</v>
      </c>
      <c r="AJ44" s="67"/>
      <c r="AK44" s="60"/>
      <c r="AL44" s="60">
        <f t="shared" si="26"/>
        <v>0</v>
      </c>
      <c r="AM44" s="60">
        <f t="shared" si="27"/>
        <v>0</v>
      </c>
      <c r="AN44" s="60">
        <f t="shared" si="28"/>
        <v>0</v>
      </c>
      <c r="AO44" s="67"/>
      <c r="AP44" s="60"/>
      <c r="AQ44" s="60">
        <f t="shared" si="29"/>
        <v>0</v>
      </c>
      <c r="AR44" s="60">
        <f t="shared" si="30"/>
        <v>0</v>
      </c>
      <c r="AS44" s="60">
        <f t="shared" si="31"/>
        <v>0</v>
      </c>
      <c r="AT44" s="67"/>
      <c r="AU44" s="60"/>
      <c r="AV44" s="60">
        <f t="shared" si="32"/>
        <v>0</v>
      </c>
      <c r="AW44" s="60">
        <f t="shared" si="33"/>
        <v>0</v>
      </c>
      <c r="AX44" s="60">
        <f t="shared" si="34"/>
        <v>0</v>
      </c>
      <c r="AY44" s="67"/>
      <c r="AZ44" s="60"/>
      <c r="BA44" s="60">
        <f t="shared" si="35"/>
        <v>0</v>
      </c>
      <c r="BB44" s="60">
        <f t="shared" si="36"/>
        <v>0</v>
      </c>
      <c r="BC44" s="60">
        <f t="shared" si="37"/>
        <v>0</v>
      </c>
      <c r="BD44" s="67"/>
      <c r="BE44" s="60"/>
      <c r="BF44" s="60">
        <f t="shared" si="38"/>
        <v>0</v>
      </c>
      <c r="BG44" s="60">
        <f t="shared" si="39"/>
        <v>0</v>
      </c>
      <c r="BH44" s="60">
        <f t="shared" si="40"/>
        <v>0</v>
      </c>
      <c r="BI44" s="67"/>
      <c r="BJ44" s="60"/>
      <c r="BK44" s="60">
        <f t="shared" si="41"/>
        <v>0</v>
      </c>
      <c r="BL44" s="60">
        <f t="shared" si="42"/>
        <v>0</v>
      </c>
      <c r="BM44" s="60">
        <f t="shared" si="43"/>
        <v>0</v>
      </c>
      <c r="BN44" s="67"/>
      <c r="BO44" s="60">
        <v>39</v>
      </c>
      <c r="BP44" s="66">
        <v>0</v>
      </c>
      <c r="BQ44" s="60">
        <f t="shared" si="51"/>
        <v>0</v>
      </c>
      <c r="BR44" s="60">
        <f t="shared" si="78"/>
        <v>0</v>
      </c>
      <c r="BS44" s="60">
        <f t="shared" si="79"/>
        <v>0</v>
      </c>
      <c r="BT44" s="60">
        <f t="shared" si="80"/>
        <v>0</v>
      </c>
      <c r="BU44" s="60">
        <f t="shared" si="81"/>
        <v>0</v>
      </c>
      <c r="BV44" s="60">
        <f t="shared" si="82"/>
        <v>0</v>
      </c>
      <c r="BW44" s="60">
        <f t="shared" si="83"/>
        <v>0</v>
      </c>
      <c r="BX44" s="60">
        <f t="shared" si="84"/>
        <v>1</v>
      </c>
    </row>
    <row r="45" spans="1:76" s="66" customFormat="1" x14ac:dyDescent="0.25">
      <c r="A45" s="56">
        <f t="shared" si="0"/>
        <v>36</v>
      </c>
      <c r="B45"/>
      <c r="C45"/>
      <c r="D45"/>
      <c r="E45" s="56">
        <f t="shared" si="1"/>
        <v>0</v>
      </c>
      <c r="F45" s="56">
        <f t="shared" si="2"/>
        <v>0</v>
      </c>
      <c r="G45" s="67"/>
      <c r="H45" s="60" t="str">
        <f t="shared" si="3"/>
        <v/>
      </c>
      <c r="I45" s="60" t="str">
        <f t="shared" si="4"/>
        <v/>
      </c>
      <c r="J45" s="60" t="str">
        <f t="shared" si="5"/>
        <v/>
      </c>
      <c r="K45" s="60" t="str">
        <f t="shared" si="6"/>
        <v/>
      </c>
      <c r="L45" s="60" t="str">
        <f t="shared" si="7"/>
        <v/>
      </c>
      <c r="M45" s="60" t="str">
        <f t="shared" si="85"/>
        <v/>
      </c>
      <c r="N45" s="60" t="str">
        <f t="shared" si="86"/>
        <v/>
      </c>
      <c r="O45" s="60" t="str">
        <f t="shared" si="87"/>
        <v/>
      </c>
      <c r="P45" s="67"/>
      <c r="Q45" s="56">
        <f t="shared" si="11"/>
        <v>0</v>
      </c>
      <c r="R45" s="60" t="str">
        <f t="shared" si="88"/>
        <v/>
      </c>
      <c r="S45" s="60" t="str">
        <f t="shared" si="89"/>
        <v/>
      </c>
      <c r="T45" s="60" t="str">
        <f t="shared" si="90"/>
        <v/>
      </c>
      <c r="U45" s="60" t="str">
        <f t="shared" si="91"/>
        <v/>
      </c>
      <c r="V45" s="60" t="str">
        <f t="shared" si="91"/>
        <v/>
      </c>
      <c r="W45" s="60" t="str">
        <f t="shared" si="92"/>
        <v/>
      </c>
      <c r="X45" s="60" t="str">
        <f t="shared" si="93"/>
        <v/>
      </c>
      <c r="Y45" s="60" t="str">
        <f t="shared" si="94"/>
        <v/>
      </c>
      <c r="Z45" s="67"/>
      <c r="AA45" s="60"/>
      <c r="AB45" s="60">
        <f t="shared" si="20"/>
        <v>0</v>
      </c>
      <c r="AC45" s="60">
        <f t="shared" si="21"/>
        <v>0</v>
      </c>
      <c r="AD45" s="60">
        <f t="shared" si="22"/>
        <v>0</v>
      </c>
      <c r="AE45" s="67"/>
      <c r="AF45" s="60"/>
      <c r="AG45" s="60">
        <f t="shared" si="23"/>
        <v>0</v>
      </c>
      <c r="AH45" s="60">
        <f t="shared" si="24"/>
        <v>0</v>
      </c>
      <c r="AI45" s="60">
        <f t="shared" si="25"/>
        <v>0</v>
      </c>
      <c r="AJ45" s="67"/>
      <c r="AK45" s="60"/>
      <c r="AL45" s="60">
        <f t="shared" si="26"/>
        <v>0</v>
      </c>
      <c r="AM45" s="60">
        <f t="shared" si="27"/>
        <v>0</v>
      </c>
      <c r="AN45" s="60">
        <f t="shared" si="28"/>
        <v>0</v>
      </c>
      <c r="AO45" s="67"/>
      <c r="AP45" s="60"/>
      <c r="AQ45" s="60">
        <f t="shared" si="29"/>
        <v>0</v>
      </c>
      <c r="AR45" s="60">
        <f t="shared" si="30"/>
        <v>0</v>
      </c>
      <c r="AS45" s="60">
        <f t="shared" si="31"/>
        <v>0</v>
      </c>
      <c r="AT45" s="67"/>
      <c r="AU45" s="60"/>
      <c r="AV45" s="60">
        <f t="shared" si="32"/>
        <v>0</v>
      </c>
      <c r="AW45" s="60">
        <f t="shared" si="33"/>
        <v>0</v>
      </c>
      <c r="AX45" s="60">
        <f t="shared" si="34"/>
        <v>0</v>
      </c>
      <c r="AY45" s="67"/>
      <c r="AZ45" s="60"/>
      <c r="BA45" s="60">
        <f t="shared" si="35"/>
        <v>0</v>
      </c>
      <c r="BB45" s="60">
        <f t="shared" si="36"/>
        <v>0</v>
      </c>
      <c r="BC45" s="60">
        <f t="shared" si="37"/>
        <v>0</v>
      </c>
      <c r="BD45" s="67"/>
      <c r="BE45" s="60"/>
      <c r="BF45" s="60">
        <f t="shared" si="38"/>
        <v>0</v>
      </c>
      <c r="BG45" s="60">
        <f t="shared" si="39"/>
        <v>0</v>
      </c>
      <c r="BH45" s="60">
        <f t="shared" si="40"/>
        <v>0</v>
      </c>
      <c r="BI45" s="67"/>
      <c r="BJ45" s="60"/>
      <c r="BK45" s="60">
        <f t="shared" si="41"/>
        <v>0</v>
      </c>
      <c r="BL45" s="60">
        <f t="shared" si="42"/>
        <v>0</v>
      </c>
      <c r="BM45" s="60">
        <f t="shared" si="43"/>
        <v>0</v>
      </c>
      <c r="BN45" s="67"/>
      <c r="BO45" s="60">
        <v>40</v>
      </c>
      <c r="BP45" s="66">
        <v>0</v>
      </c>
      <c r="BQ45" s="60">
        <f t="shared" si="51"/>
        <v>0</v>
      </c>
      <c r="BR45" s="60">
        <f t="shared" si="78"/>
        <v>0</v>
      </c>
      <c r="BS45" s="60">
        <f t="shared" si="79"/>
        <v>0</v>
      </c>
      <c r="BT45" s="60">
        <f t="shared" si="80"/>
        <v>0</v>
      </c>
      <c r="BU45" s="60">
        <f t="shared" si="81"/>
        <v>0</v>
      </c>
      <c r="BV45" s="60">
        <f t="shared" si="82"/>
        <v>0</v>
      </c>
      <c r="BW45" s="60">
        <f t="shared" si="83"/>
        <v>0</v>
      </c>
      <c r="BX45" s="60">
        <f t="shared" si="84"/>
        <v>1</v>
      </c>
    </row>
    <row r="46" spans="1:76" s="66" customFormat="1" x14ac:dyDescent="0.25">
      <c r="A46" s="56">
        <f t="shared" si="0"/>
        <v>36</v>
      </c>
      <c r="B46"/>
      <c r="C46"/>
      <c r="D46"/>
      <c r="E46" s="56">
        <f t="shared" si="1"/>
        <v>0</v>
      </c>
      <c r="F46" s="56">
        <f t="shared" si="2"/>
        <v>0</v>
      </c>
      <c r="G46" s="67"/>
      <c r="H46" s="60" t="str">
        <f t="shared" si="3"/>
        <v/>
      </c>
      <c r="I46" s="60" t="str">
        <f t="shared" si="4"/>
        <v/>
      </c>
      <c r="J46" s="60" t="str">
        <f t="shared" si="5"/>
        <v/>
      </c>
      <c r="K46" s="60" t="str">
        <f t="shared" si="6"/>
        <v/>
      </c>
      <c r="L46" s="60" t="str">
        <f t="shared" si="7"/>
        <v/>
      </c>
      <c r="M46" s="60" t="str">
        <f t="shared" si="85"/>
        <v/>
      </c>
      <c r="N46" s="60" t="str">
        <f t="shared" si="86"/>
        <v/>
      </c>
      <c r="O46" s="60" t="str">
        <f t="shared" si="87"/>
        <v/>
      </c>
      <c r="P46" s="67"/>
      <c r="Q46" s="56">
        <f t="shared" si="11"/>
        <v>0</v>
      </c>
      <c r="R46" s="60" t="str">
        <f t="shared" si="88"/>
        <v/>
      </c>
      <c r="S46" s="60" t="str">
        <f t="shared" si="89"/>
        <v/>
      </c>
      <c r="T46" s="60" t="str">
        <f t="shared" si="90"/>
        <v/>
      </c>
      <c r="U46" s="60" t="str">
        <f t="shared" si="91"/>
        <v/>
      </c>
      <c r="V46" s="60" t="str">
        <f t="shared" si="91"/>
        <v/>
      </c>
      <c r="W46" s="60" t="str">
        <f t="shared" si="92"/>
        <v/>
      </c>
      <c r="X46" s="60" t="str">
        <f t="shared" si="93"/>
        <v/>
      </c>
      <c r="Y46" s="60" t="str">
        <f t="shared" si="94"/>
        <v/>
      </c>
      <c r="Z46" s="67"/>
      <c r="AA46" s="60"/>
      <c r="AB46" s="60">
        <f t="shared" si="20"/>
        <v>0</v>
      </c>
      <c r="AC46" s="60">
        <f t="shared" si="21"/>
        <v>0</v>
      </c>
      <c r="AD46" s="60">
        <f t="shared" si="22"/>
        <v>0</v>
      </c>
      <c r="AE46" s="67"/>
      <c r="AF46" s="60"/>
      <c r="AG46" s="60">
        <f t="shared" si="23"/>
        <v>0</v>
      </c>
      <c r="AH46" s="60">
        <f t="shared" si="24"/>
        <v>0</v>
      </c>
      <c r="AI46" s="60">
        <f t="shared" si="25"/>
        <v>0</v>
      </c>
      <c r="AJ46" s="67"/>
      <c r="AK46" s="60"/>
      <c r="AL46" s="60">
        <f t="shared" si="26"/>
        <v>0</v>
      </c>
      <c r="AM46" s="60">
        <f t="shared" si="27"/>
        <v>0</v>
      </c>
      <c r="AN46" s="60">
        <f t="shared" si="28"/>
        <v>0</v>
      </c>
      <c r="AO46" s="67"/>
      <c r="AP46" s="60"/>
      <c r="AQ46" s="60">
        <f t="shared" si="29"/>
        <v>0</v>
      </c>
      <c r="AR46" s="60">
        <f t="shared" si="30"/>
        <v>0</v>
      </c>
      <c r="AS46" s="60">
        <f t="shared" si="31"/>
        <v>0</v>
      </c>
      <c r="AT46" s="67"/>
      <c r="AU46" s="60"/>
      <c r="AV46" s="60">
        <f t="shared" si="32"/>
        <v>0</v>
      </c>
      <c r="AW46" s="60">
        <f t="shared" si="33"/>
        <v>0</v>
      </c>
      <c r="AX46" s="60">
        <f t="shared" si="34"/>
        <v>0</v>
      </c>
      <c r="AY46" s="67"/>
      <c r="AZ46" s="60"/>
      <c r="BA46" s="60">
        <f t="shared" si="35"/>
        <v>0</v>
      </c>
      <c r="BB46" s="60">
        <f t="shared" si="36"/>
        <v>0</v>
      </c>
      <c r="BC46" s="60">
        <f t="shared" si="37"/>
        <v>0</v>
      </c>
      <c r="BD46" s="67"/>
      <c r="BE46" s="60"/>
      <c r="BF46" s="60">
        <f t="shared" si="38"/>
        <v>0</v>
      </c>
      <c r="BG46" s="60">
        <f t="shared" si="39"/>
        <v>0</v>
      </c>
      <c r="BH46" s="60">
        <f t="shared" si="40"/>
        <v>0</v>
      </c>
      <c r="BI46" s="67"/>
      <c r="BJ46" s="60"/>
      <c r="BK46" s="60">
        <f t="shared" si="41"/>
        <v>0</v>
      </c>
      <c r="BL46" s="60">
        <f t="shared" si="42"/>
        <v>0</v>
      </c>
      <c r="BM46" s="60">
        <f t="shared" si="43"/>
        <v>0</v>
      </c>
      <c r="BN46" s="67"/>
      <c r="BO46" s="60">
        <v>41</v>
      </c>
      <c r="BP46" s="66">
        <v>0</v>
      </c>
      <c r="BQ46" s="60">
        <f t="shared" si="51"/>
        <v>0</v>
      </c>
      <c r="BR46" s="60">
        <f t="shared" si="78"/>
        <v>0</v>
      </c>
      <c r="BS46" s="60">
        <f t="shared" si="79"/>
        <v>0</v>
      </c>
      <c r="BT46" s="60">
        <f t="shared" si="80"/>
        <v>0</v>
      </c>
      <c r="BU46" s="60">
        <f t="shared" si="81"/>
        <v>0</v>
      </c>
      <c r="BV46" s="60">
        <f t="shared" si="82"/>
        <v>0</v>
      </c>
      <c r="BW46" s="60">
        <f t="shared" si="83"/>
        <v>0</v>
      </c>
      <c r="BX46" s="60">
        <f t="shared" si="84"/>
        <v>1</v>
      </c>
    </row>
    <row r="47" spans="1:76" s="66" customFormat="1" x14ac:dyDescent="0.25">
      <c r="A47" s="56">
        <f t="shared" si="0"/>
        <v>36</v>
      </c>
      <c r="B47"/>
      <c r="C47"/>
      <c r="D47"/>
      <c r="E47" s="56">
        <f t="shared" si="1"/>
        <v>0</v>
      </c>
      <c r="F47" s="56">
        <f t="shared" si="2"/>
        <v>0</v>
      </c>
      <c r="G47" s="67"/>
      <c r="H47" s="60" t="str">
        <f t="shared" si="3"/>
        <v/>
      </c>
      <c r="I47" s="60" t="str">
        <f t="shared" si="4"/>
        <v/>
      </c>
      <c r="J47" s="60" t="str">
        <f t="shared" si="5"/>
        <v/>
      </c>
      <c r="K47" s="60" t="str">
        <f t="shared" si="6"/>
        <v/>
      </c>
      <c r="L47" s="60" t="str">
        <f t="shared" si="7"/>
        <v/>
      </c>
      <c r="M47" s="60" t="str">
        <f t="shared" si="85"/>
        <v/>
      </c>
      <c r="N47" s="60" t="str">
        <f t="shared" si="86"/>
        <v/>
      </c>
      <c r="O47" s="60" t="str">
        <f t="shared" si="87"/>
        <v/>
      </c>
      <c r="P47" s="67"/>
      <c r="Q47" s="56">
        <f t="shared" si="11"/>
        <v>0</v>
      </c>
      <c r="R47" s="60" t="str">
        <f t="shared" si="88"/>
        <v/>
      </c>
      <c r="S47" s="60" t="str">
        <f t="shared" si="89"/>
        <v/>
      </c>
      <c r="T47" s="60" t="str">
        <f t="shared" si="90"/>
        <v/>
      </c>
      <c r="U47" s="60" t="str">
        <f t="shared" si="91"/>
        <v/>
      </c>
      <c r="V47" s="60" t="str">
        <f t="shared" si="91"/>
        <v/>
      </c>
      <c r="W47" s="60" t="str">
        <f t="shared" si="92"/>
        <v/>
      </c>
      <c r="X47" s="60" t="str">
        <f t="shared" si="93"/>
        <v/>
      </c>
      <c r="Y47" s="60" t="str">
        <f t="shared" si="94"/>
        <v/>
      </c>
      <c r="Z47" s="67"/>
      <c r="AA47" s="60"/>
      <c r="AB47" s="60">
        <f t="shared" si="20"/>
        <v>0</v>
      </c>
      <c r="AC47" s="60">
        <f t="shared" si="21"/>
        <v>0</v>
      </c>
      <c r="AD47" s="60">
        <f t="shared" si="22"/>
        <v>0</v>
      </c>
      <c r="AE47" s="67"/>
      <c r="AF47" s="60"/>
      <c r="AG47" s="60">
        <f t="shared" si="23"/>
        <v>0</v>
      </c>
      <c r="AH47" s="60">
        <f t="shared" si="24"/>
        <v>0</v>
      </c>
      <c r="AI47" s="60">
        <f t="shared" si="25"/>
        <v>0</v>
      </c>
      <c r="AJ47" s="67"/>
      <c r="AK47" s="60"/>
      <c r="AL47" s="60">
        <f t="shared" si="26"/>
        <v>0</v>
      </c>
      <c r="AM47" s="60">
        <f t="shared" si="27"/>
        <v>0</v>
      </c>
      <c r="AN47" s="60">
        <f t="shared" si="28"/>
        <v>0</v>
      </c>
      <c r="AO47" s="67"/>
      <c r="AP47" s="60"/>
      <c r="AQ47" s="60">
        <f t="shared" si="29"/>
        <v>0</v>
      </c>
      <c r="AR47" s="60">
        <f t="shared" si="30"/>
        <v>0</v>
      </c>
      <c r="AS47" s="60">
        <f t="shared" si="31"/>
        <v>0</v>
      </c>
      <c r="AT47" s="67"/>
      <c r="AU47" s="60"/>
      <c r="AV47" s="60">
        <f t="shared" si="32"/>
        <v>0</v>
      </c>
      <c r="AW47" s="60">
        <f t="shared" si="33"/>
        <v>0</v>
      </c>
      <c r="AX47" s="60">
        <f t="shared" si="34"/>
        <v>0</v>
      </c>
      <c r="AY47" s="67"/>
      <c r="AZ47" s="60"/>
      <c r="BA47" s="60">
        <f t="shared" si="35"/>
        <v>0</v>
      </c>
      <c r="BB47" s="60">
        <f t="shared" si="36"/>
        <v>0</v>
      </c>
      <c r="BC47" s="60">
        <f t="shared" si="37"/>
        <v>0</v>
      </c>
      <c r="BD47" s="67"/>
      <c r="BE47" s="60"/>
      <c r="BF47" s="60">
        <f t="shared" si="38"/>
        <v>0</v>
      </c>
      <c r="BG47" s="60">
        <f t="shared" si="39"/>
        <v>0</v>
      </c>
      <c r="BH47" s="60">
        <f t="shared" si="40"/>
        <v>0</v>
      </c>
      <c r="BI47" s="67"/>
      <c r="BJ47" s="60"/>
      <c r="BK47" s="60">
        <f t="shared" si="41"/>
        <v>0</v>
      </c>
      <c r="BL47" s="60">
        <f t="shared" si="42"/>
        <v>0</v>
      </c>
      <c r="BM47" s="60">
        <f t="shared" si="43"/>
        <v>0</v>
      </c>
      <c r="BN47" s="67"/>
      <c r="BO47" s="60">
        <v>42</v>
      </c>
      <c r="BP47" s="66">
        <v>0</v>
      </c>
      <c r="BQ47" s="60">
        <f t="shared" si="51"/>
        <v>0</v>
      </c>
      <c r="BR47" s="60">
        <f t="shared" si="78"/>
        <v>0</v>
      </c>
      <c r="BS47" s="60">
        <f t="shared" si="79"/>
        <v>0</v>
      </c>
      <c r="BT47" s="60">
        <f t="shared" si="80"/>
        <v>0</v>
      </c>
      <c r="BU47" s="60">
        <f t="shared" si="81"/>
        <v>0</v>
      </c>
      <c r="BV47" s="60">
        <f t="shared" si="82"/>
        <v>0</v>
      </c>
      <c r="BW47" s="60">
        <f t="shared" si="83"/>
        <v>0</v>
      </c>
      <c r="BX47" s="60">
        <f t="shared" si="84"/>
        <v>1</v>
      </c>
    </row>
    <row r="48" spans="1:76" s="66" customFormat="1" x14ac:dyDescent="0.25">
      <c r="A48" s="56">
        <f t="shared" si="0"/>
        <v>36</v>
      </c>
      <c r="B48"/>
      <c r="C48"/>
      <c r="D48"/>
      <c r="E48" s="56">
        <f t="shared" si="1"/>
        <v>0</v>
      </c>
      <c r="F48" s="56">
        <f t="shared" si="2"/>
        <v>0</v>
      </c>
      <c r="G48" s="67"/>
      <c r="H48" s="60" t="str">
        <f t="shared" si="3"/>
        <v/>
      </c>
      <c r="I48" s="60" t="str">
        <f t="shared" si="4"/>
        <v/>
      </c>
      <c r="J48" s="60" t="str">
        <f t="shared" si="5"/>
        <v/>
      </c>
      <c r="K48" s="60" t="str">
        <f t="shared" si="6"/>
        <v/>
      </c>
      <c r="L48" s="60" t="str">
        <f t="shared" si="7"/>
        <v/>
      </c>
      <c r="M48" s="60" t="str">
        <f t="shared" si="85"/>
        <v/>
      </c>
      <c r="N48" s="60" t="str">
        <f t="shared" si="86"/>
        <v/>
      </c>
      <c r="O48" s="60" t="str">
        <f t="shared" si="87"/>
        <v/>
      </c>
      <c r="P48" s="67"/>
      <c r="Q48" s="56">
        <f t="shared" si="11"/>
        <v>0</v>
      </c>
      <c r="R48" s="60" t="str">
        <f t="shared" si="88"/>
        <v/>
      </c>
      <c r="S48" s="60" t="str">
        <f t="shared" si="89"/>
        <v/>
      </c>
      <c r="T48" s="60" t="str">
        <f t="shared" si="90"/>
        <v/>
      </c>
      <c r="U48" s="60" t="str">
        <f t="shared" si="91"/>
        <v/>
      </c>
      <c r="V48" s="60" t="str">
        <f t="shared" si="91"/>
        <v/>
      </c>
      <c r="W48" s="60" t="str">
        <f t="shared" si="92"/>
        <v/>
      </c>
      <c r="X48" s="60" t="str">
        <f t="shared" si="93"/>
        <v/>
      </c>
      <c r="Y48" s="60" t="str">
        <f t="shared" si="94"/>
        <v/>
      </c>
      <c r="Z48" s="67"/>
      <c r="AA48" s="60"/>
      <c r="AB48" s="60">
        <f t="shared" si="20"/>
        <v>0</v>
      </c>
      <c r="AC48" s="60">
        <f t="shared" si="21"/>
        <v>0</v>
      </c>
      <c r="AD48" s="60">
        <f t="shared" si="22"/>
        <v>0</v>
      </c>
      <c r="AE48" s="67"/>
      <c r="AF48" s="60"/>
      <c r="AG48" s="60">
        <f t="shared" si="23"/>
        <v>0</v>
      </c>
      <c r="AH48" s="60">
        <f t="shared" si="24"/>
        <v>0</v>
      </c>
      <c r="AI48" s="60">
        <f t="shared" si="25"/>
        <v>0</v>
      </c>
      <c r="AJ48" s="67"/>
      <c r="AK48" s="60"/>
      <c r="AL48" s="60">
        <f t="shared" si="26"/>
        <v>0</v>
      </c>
      <c r="AM48" s="60">
        <f t="shared" si="27"/>
        <v>0</v>
      </c>
      <c r="AN48" s="60">
        <f t="shared" si="28"/>
        <v>0</v>
      </c>
      <c r="AO48" s="67"/>
      <c r="AP48" s="60"/>
      <c r="AQ48" s="60">
        <f t="shared" si="29"/>
        <v>0</v>
      </c>
      <c r="AR48" s="60">
        <f t="shared" si="30"/>
        <v>0</v>
      </c>
      <c r="AS48" s="60">
        <f t="shared" si="31"/>
        <v>0</v>
      </c>
      <c r="AT48" s="67"/>
      <c r="AU48" s="60"/>
      <c r="AV48" s="60">
        <f t="shared" si="32"/>
        <v>0</v>
      </c>
      <c r="AW48" s="60">
        <f t="shared" si="33"/>
        <v>0</v>
      </c>
      <c r="AX48" s="60">
        <f t="shared" si="34"/>
        <v>0</v>
      </c>
      <c r="AY48" s="67"/>
      <c r="AZ48" s="60"/>
      <c r="BA48" s="60">
        <f t="shared" si="35"/>
        <v>0</v>
      </c>
      <c r="BB48" s="60">
        <f t="shared" si="36"/>
        <v>0</v>
      </c>
      <c r="BC48" s="60">
        <f t="shared" si="37"/>
        <v>0</v>
      </c>
      <c r="BD48" s="67"/>
      <c r="BE48" s="60"/>
      <c r="BF48" s="60">
        <f t="shared" si="38"/>
        <v>0</v>
      </c>
      <c r="BG48" s="60">
        <f t="shared" si="39"/>
        <v>0</v>
      </c>
      <c r="BH48" s="60">
        <f t="shared" si="40"/>
        <v>0</v>
      </c>
      <c r="BI48" s="67"/>
      <c r="BJ48" s="60"/>
      <c r="BK48" s="60">
        <f t="shared" si="41"/>
        <v>0</v>
      </c>
      <c r="BL48" s="60">
        <f t="shared" si="42"/>
        <v>0</v>
      </c>
      <c r="BM48" s="60">
        <f t="shared" si="43"/>
        <v>0</v>
      </c>
      <c r="BN48" s="67"/>
      <c r="BO48" s="60">
        <v>43</v>
      </c>
      <c r="BP48" s="66">
        <v>0</v>
      </c>
      <c r="BQ48" s="60">
        <f t="shared" si="51"/>
        <v>0</v>
      </c>
      <c r="BR48" s="60">
        <f t="shared" si="78"/>
        <v>0</v>
      </c>
      <c r="BS48" s="60">
        <f t="shared" si="79"/>
        <v>0</v>
      </c>
      <c r="BT48" s="60">
        <f t="shared" si="80"/>
        <v>0</v>
      </c>
      <c r="BU48" s="60">
        <f t="shared" si="81"/>
        <v>0</v>
      </c>
      <c r="BV48" s="60">
        <f t="shared" si="82"/>
        <v>0</v>
      </c>
      <c r="BW48" s="60">
        <f t="shared" si="83"/>
        <v>0</v>
      </c>
      <c r="BX48" s="60">
        <f t="shared" si="84"/>
        <v>1</v>
      </c>
    </row>
    <row r="49" spans="1:76" s="66" customFormat="1" x14ac:dyDescent="0.25">
      <c r="A49" s="3"/>
      <c r="B49"/>
      <c r="C49"/>
      <c r="D49"/>
      <c r="E49" s="5"/>
      <c r="F49" s="5"/>
      <c r="G49" s="67"/>
      <c r="H49" s="60" t="str">
        <f t="shared" ref="H49:H52" si="95">IF(AA49="","",AA49)</f>
        <v/>
      </c>
      <c r="I49" s="60" t="str">
        <f t="shared" ref="I49:I52" si="96">IF(AF49="","",AF49)</f>
        <v/>
      </c>
      <c r="J49" s="60" t="str">
        <f t="shared" ref="J49:J52" si="97">IF(AK49="","",AK49)</f>
        <v/>
      </c>
      <c r="K49" s="60" t="str">
        <f t="shared" ref="K49:L52" si="98">IF(AP49="","",AP49)</f>
        <v/>
      </c>
      <c r="L49" s="60" t="str">
        <f t="shared" ref="L49" si="99">IF(AU49="","",AU49)</f>
        <v/>
      </c>
      <c r="M49" s="60" t="str">
        <f t="shared" ref="M49:M52" si="100">IF(AU49="","",AU49)</f>
        <v/>
      </c>
      <c r="N49" s="60" t="str">
        <f t="shared" ref="N49:N52" si="101">IF(AZ49="","",AZ49)</f>
        <v/>
      </c>
      <c r="O49" s="60" t="str">
        <f t="shared" ref="O49:O52" si="102">IF(BE49="","",BE49)</f>
        <v/>
      </c>
      <c r="P49" s="67"/>
      <c r="Q49" s="56">
        <f t="shared" ref="Q49:Q52" si="103">AD49+AI49+AN49+AS49+AX49+BC49+BH49</f>
        <v>0</v>
      </c>
      <c r="R49" s="60" t="str">
        <f t="shared" ref="R49:R52" si="104">IF($F40&gt;=5,IF(AB49="","",AB49),"")</f>
        <v/>
      </c>
      <c r="S49" s="60" t="str">
        <f t="shared" ref="S49:S52" si="105">IF($F40&gt;=5,IF(AG49="","",AG49),"")</f>
        <v/>
      </c>
      <c r="T49" s="60" t="str">
        <f t="shared" ref="T49:T52" si="106">IF($F40&gt;=5,IF(AL49="","",AL49),"")</f>
        <v/>
      </c>
      <c r="U49" s="60" t="str">
        <f t="shared" ref="U49:V52" si="107">IF($F40&gt;=5,IF(AQ49="","",AQ49),"")</f>
        <v/>
      </c>
      <c r="V49" s="60" t="str">
        <f t="shared" si="107"/>
        <v/>
      </c>
      <c r="W49" s="60" t="str">
        <f t="shared" ref="W49:W52" si="108">IF($F40&gt;=5,IF(AV49="","",AV49),"")</f>
        <v/>
      </c>
      <c r="X49" s="60" t="str">
        <f t="shared" ref="X49:X52" si="109">IF($F40&gt;=5,IF(BA49="","",BA49),"")</f>
        <v/>
      </c>
      <c r="Y49" s="60" t="str">
        <f t="shared" ref="Y49:Y52" si="110">IF($F40&gt;=5,IF(BF49="","",BF49),"")</f>
        <v/>
      </c>
      <c r="Z49" s="67"/>
      <c r="AA49" s="60"/>
      <c r="AB49" s="60">
        <f t="shared" ref="AB49" si="111">IF(ISNUMBER(AA49),(VLOOKUP(AA49,$BO$6:$BP$50,2)),0)</f>
        <v>0</v>
      </c>
      <c r="AC49" s="60">
        <f t="shared" ref="AC49" si="112">IF(AA49&lt;&gt;"",5,0)</f>
        <v>0</v>
      </c>
      <c r="AD49" s="60">
        <f t="shared" ref="AD49" si="113">AB49+AC49</f>
        <v>0</v>
      </c>
      <c r="AE49" s="67"/>
      <c r="AF49" s="60"/>
      <c r="AG49" s="60">
        <f t="shared" ref="AG49" si="114">IF(ISNUMBER(AF49),(VLOOKUP(AF49,$BO$6:$BP$50,2)),0)</f>
        <v>0</v>
      </c>
      <c r="AH49" s="60">
        <f t="shared" ref="AH49" si="115">IF(AF49&lt;&gt;"",5,0)</f>
        <v>0</v>
      </c>
      <c r="AI49" s="60">
        <f t="shared" ref="AI49:AI52" si="116">AG49+AH49</f>
        <v>0</v>
      </c>
      <c r="AJ49" s="67"/>
      <c r="AK49" s="60"/>
      <c r="AL49" s="60">
        <f t="shared" ref="AL49" si="117">IF(ISNUMBER(AK49),(VLOOKUP(AK49,$BO$6:$BP$50,2)),0)</f>
        <v>0</v>
      </c>
      <c r="AM49" s="60">
        <f t="shared" ref="AM49" si="118">IF(AK49&lt;&gt;"",5,0)</f>
        <v>0</v>
      </c>
      <c r="AN49" s="60">
        <f t="shared" ref="AN49:AN52" si="119">AL49+AM49</f>
        <v>0</v>
      </c>
      <c r="AO49" s="67"/>
      <c r="AP49" s="60"/>
      <c r="AQ49" s="60">
        <f t="shared" ref="AQ49" si="120">IF(ISNUMBER(AP49),(VLOOKUP(AP49,$BO$6:$BP$50,2)),0)</f>
        <v>0</v>
      </c>
      <c r="AR49" s="60">
        <f t="shared" ref="AR49" si="121">IF(AP49&lt;&gt;"",5,0)</f>
        <v>0</v>
      </c>
      <c r="AS49" s="60">
        <f t="shared" ref="AS49:AS52" si="122">AQ49+AR49</f>
        <v>0</v>
      </c>
      <c r="AT49" s="67"/>
      <c r="AU49" s="60"/>
      <c r="AV49" s="60">
        <f t="shared" ref="AV49" si="123">IF(ISNUMBER(AU49),(VLOOKUP(AU49,$BO$6:$BP$50,2)),0)</f>
        <v>0</v>
      </c>
      <c r="AW49" s="60">
        <f t="shared" ref="AW49" si="124">IF(AU49&lt;&gt;"",5,0)</f>
        <v>0</v>
      </c>
      <c r="AX49" s="60">
        <f t="shared" ref="AX49:AX52" si="125">AV49+AW49</f>
        <v>0</v>
      </c>
      <c r="AY49" s="67"/>
      <c r="AZ49" s="60"/>
      <c r="BA49" s="60">
        <f t="shared" ref="BA49" si="126">IF(ISNUMBER(AZ49),(VLOOKUP(AZ49,$BO$6:$BP$50,2)),0)</f>
        <v>0</v>
      </c>
      <c r="BB49" s="60">
        <f t="shared" ref="BB49" si="127">IF(AZ49&lt;&gt;"",5,0)</f>
        <v>0</v>
      </c>
      <c r="BC49" s="60">
        <f t="shared" ref="BC49:BC52" si="128">BA49+BB49</f>
        <v>0</v>
      </c>
      <c r="BD49" s="67"/>
      <c r="BE49" s="60"/>
      <c r="BF49" s="60">
        <f t="shared" ref="BF49" si="129">IF(ISNUMBER(BE49),(VLOOKUP(BE49,$BO$6:$BP$50,2)),0)</f>
        <v>0</v>
      </c>
      <c r="BG49" s="60">
        <f t="shared" ref="BG49" si="130">IF(BE49&lt;&gt;"",5,0)</f>
        <v>0</v>
      </c>
      <c r="BH49" s="60">
        <f t="shared" ref="BH49:BH52" si="131">BF49+BG49</f>
        <v>0</v>
      </c>
      <c r="BI49" s="67"/>
      <c r="BJ49" s="60"/>
      <c r="BK49" s="60">
        <f t="shared" ref="BK49" si="132">IF(ISNUMBER(BJ49),(VLOOKUP(BJ49,$BO$6:$BP$50,2)),0)</f>
        <v>0</v>
      </c>
      <c r="BL49" s="60">
        <f t="shared" ref="BL49" si="133">IF(BJ49&lt;&gt;"",5,0)</f>
        <v>0</v>
      </c>
      <c r="BM49" s="60">
        <f t="shared" ref="BM49" si="134">BK49+BL49</f>
        <v>0</v>
      </c>
      <c r="BN49" s="67"/>
      <c r="BO49" s="60">
        <v>44</v>
      </c>
      <c r="BP49" s="66">
        <v>0</v>
      </c>
      <c r="BQ49" s="60">
        <f t="shared" si="51"/>
        <v>0</v>
      </c>
      <c r="BR49" s="60">
        <f t="shared" si="78"/>
        <v>0</v>
      </c>
      <c r="BS49" s="60">
        <f t="shared" si="79"/>
        <v>0</v>
      </c>
      <c r="BT49" s="60">
        <f t="shared" si="80"/>
        <v>0</v>
      </c>
      <c r="BU49" s="60">
        <f t="shared" si="81"/>
        <v>0</v>
      </c>
      <c r="BV49" s="60">
        <f t="shared" si="82"/>
        <v>0</v>
      </c>
      <c r="BW49" s="60">
        <f t="shared" si="83"/>
        <v>0</v>
      </c>
      <c r="BX49" s="60">
        <f t="shared" si="84"/>
        <v>1</v>
      </c>
    </row>
    <row r="50" spans="1:76" s="66" customFormat="1" x14ac:dyDescent="0.25">
      <c r="A50" s="3"/>
      <c r="B50"/>
      <c r="C50"/>
      <c r="D50"/>
      <c r="E50" s="5"/>
      <c r="F50" s="5"/>
      <c r="G50" s="67"/>
      <c r="H50" s="60" t="str">
        <f t="shared" si="95"/>
        <v/>
      </c>
      <c r="I50" s="60" t="str">
        <f t="shared" si="96"/>
        <v/>
      </c>
      <c r="J50" s="60" t="str">
        <f t="shared" si="97"/>
        <v/>
      </c>
      <c r="K50" s="60" t="str">
        <f t="shared" si="98"/>
        <v/>
      </c>
      <c r="L50" s="60" t="str">
        <f t="shared" si="98"/>
        <v/>
      </c>
      <c r="M50" s="60" t="str">
        <f t="shared" si="100"/>
        <v/>
      </c>
      <c r="N50" s="60" t="str">
        <f t="shared" si="101"/>
        <v/>
      </c>
      <c r="O50" s="60" t="str">
        <f t="shared" si="102"/>
        <v/>
      </c>
      <c r="P50" s="67"/>
      <c r="Q50" s="56">
        <f t="shared" si="103"/>
        <v>0</v>
      </c>
      <c r="R50" s="60" t="str">
        <f t="shared" si="104"/>
        <v/>
      </c>
      <c r="S50" s="60" t="str">
        <f t="shared" si="105"/>
        <v/>
      </c>
      <c r="T50" s="60" t="str">
        <f t="shared" si="106"/>
        <v/>
      </c>
      <c r="U50" s="60" t="str">
        <f t="shared" si="107"/>
        <v/>
      </c>
      <c r="V50" s="60" t="str">
        <f t="shared" si="107"/>
        <v/>
      </c>
      <c r="W50" s="60" t="str">
        <f t="shared" si="108"/>
        <v/>
      </c>
      <c r="X50" s="60" t="str">
        <f t="shared" si="109"/>
        <v/>
      </c>
      <c r="Y50" s="60" t="str">
        <f t="shared" si="110"/>
        <v/>
      </c>
      <c r="Z50" s="67"/>
      <c r="AA50" s="60"/>
      <c r="AB50" s="60"/>
      <c r="AC50" s="60"/>
      <c r="AD50" s="60"/>
      <c r="AE50" s="67"/>
      <c r="AF50" s="60"/>
      <c r="AG50" s="60"/>
      <c r="AH50" s="60"/>
      <c r="AI50" s="60">
        <f t="shared" si="116"/>
        <v>0</v>
      </c>
      <c r="AJ50" s="67"/>
      <c r="AK50" s="60"/>
      <c r="AL50" s="60"/>
      <c r="AM50" s="60"/>
      <c r="AN50" s="60">
        <f t="shared" si="119"/>
        <v>0</v>
      </c>
      <c r="AO50" s="67"/>
      <c r="AP50" s="60"/>
      <c r="AQ50" s="60"/>
      <c r="AR50" s="60"/>
      <c r="AS50" s="60">
        <f t="shared" si="122"/>
        <v>0</v>
      </c>
      <c r="AT50" s="67"/>
      <c r="AU50" s="60"/>
      <c r="AV50" s="60"/>
      <c r="AW50" s="60"/>
      <c r="AX50" s="60">
        <f t="shared" si="125"/>
        <v>0</v>
      </c>
      <c r="AY50" s="67"/>
      <c r="AZ50" s="60"/>
      <c r="BA50" s="60"/>
      <c r="BB50" s="60"/>
      <c r="BC50" s="60">
        <f t="shared" si="128"/>
        <v>0</v>
      </c>
      <c r="BD50" s="67"/>
      <c r="BE50" s="60"/>
      <c r="BF50" s="60"/>
      <c r="BG50" s="60"/>
      <c r="BH50" s="60">
        <f t="shared" si="131"/>
        <v>0</v>
      </c>
      <c r="BI50" s="67"/>
      <c r="BJ50" s="60"/>
      <c r="BK50" s="60">
        <f t="shared" ref="BK50:BK53" si="135">IF(ISNUMBER(BJ50),(VLOOKUP(BJ50,$BO$6:$BP$50,2)),0)</f>
        <v>0</v>
      </c>
      <c r="BL50" s="60">
        <f t="shared" ref="BL50:BL53" si="136">IF(BJ50&lt;&gt;"",5,0)</f>
        <v>0</v>
      </c>
      <c r="BM50" s="60">
        <f t="shared" ref="BM50:BM53" si="137">BK50+BL50</f>
        <v>0</v>
      </c>
      <c r="BN50" s="67"/>
      <c r="BO50" s="60">
        <v>45</v>
      </c>
      <c r="BP50" s="66">
        <v>0</v>
      </c>
      <c r="BQ50" s="60">
        <f t="shared" si="51"/>
        <v>0</v>
      </c>
      <c r="BR50" s="60">
        <f t="shared" si="78"/>
        <v>0</v>
      </c>
      <c r="BS50" s="60">
        <f t="shared" si="79"/>
        <v>0</v>
      </c>
      <c r="BT50" s="60">
        <f t="shared" si="80"/>
        <v>0</v>
      </c>
      <c r="BU50" s="60">
        <f t="shared" si="81"/>
        <v>0</v>
      </c>
      <c r="BV50" s="60">
        <f t="shared" si="82"/>
        <v>0</v>
      </c>
      <c r="BW50" s="60">
        <f t="shared" si="83"/>
        <v>0</v>
      </c>
      <c r="BX50" s="60">
        <f t="shared" si="84"/>
        <v>0</v>
      </c>
    </row>
    <row r="51" spans="1:76" s="66" customFormat="1" x14ac:dyDescent="0.25">
      <c r="A51" s="3"/>
      <c r="B51"/>
      <c r="C51"/>
      <c r="D51"/>
      <c r="E51" s="5"/>
      <c r="F51" s="5"/>
      <c r="G51" s="67"/>
      <c r="H51" s="60" t="str">
        <f t="shared" si="95"/>
        <v/>
      </c>
      <c r="I51" s="60" t="str">
        <f t="shared" si="96"/>
        <v/>
      </c>
      <c r="J51" s="60" t="str">
        <f t="shared" si="97"/>
        <v/>
      </c>
      <c r="K51" s="60" t="str">
        <f t="shared" si="98"/>
        <v/>
      </c>
      <c r="L51" s="60" t="str">
        <f t="shared" si="98"/>
        <v/>
      </c>
      <c r="M51" s="60" t="str">
        <f t="shared" si="100"/>
        <v/>
      </c>
      <c r="N51" s="60" t="str">
        <f t="shared" si="101"/>
        <v/>
      </c>
      <c r="O51" s="60" t="str">
        <f t="shared" si="102"/>
        <v/>
      </c>
      <c r="P51" s="67"/>
      <c r="Q51" s="56">
        <f t="shared" si="103"/>
        <v>0</v>
      </c>
      <c r="R51" s="60" t="str">
        <f t="shared" si="104"/>
        <v/>
      </c>
      <c r="S51" s="60" t="str">
        <f t="shared" si="105"/>
        <v/>
      </c>
      <c r="T51" s="60" t="str">
        <f t="shared" si="106"/>
        <v/>
      </c>
      <c r="U51" s="60" t="str">
        <f t="shared" si="107"/>
        <v/>
      </c>
      <c r="V51" s="60" t="str">
        <f t="shared" si="107"/>
        <v/>
      </c>
      <c r="W51" s="60" t="str">
        <f t="shared" si="108"/>
        <v/>
      </c>
      <c r="X51" s="60" t="str">
        <f t="shared" si="109"/>
        <v/>
      </c>
      <c r="Y51" s="60" t="str">
        <f t="shared" si="110"/>
        <v/>
      </c>
      <c r="Z51" s="67"/>
      <c r="AA51" s="60"/>
      <c r="AB51" s="60"/>
      <c r="AC51" s="60"/>
      <c r="AD51" s="60"/>
      <c r="AE51" s="67"/>
      <c r="AF51" s="60"/>
      <c r="AG51" s="60"/>
      <c r="AH51" s="60"/>
      <c r="AI51" s="60">
        <f t="shared" si="116"/>
        <v>0</v>
      </c>
      <c r="AJ51" s="67"/>
      <c r="AK51" s="60"/>
      <c r="AL51" s="60"/>
      <c r="AM51" s="60"/>
      <c r="AN51" s="60">
        <f t="shared" si="119"/>
        <v>0</v>
      </c>
      <c r="AO51" s="67"/>
      <c r="AP51" s="60"/>
      <c r="AQ51" s="60"/>
      <c r="AR51" s="60"/>
      <c r="AS51" s="60">
        <f t="shared" si="122"/>
        <v>0</v>
      </c>
      <c r="AT51" s="67"/>
      <c r="AU51" s="60"/>
      <c r="AV51" s="60"/>
      <c r="AW51" s="60"/>
      <c r="AX51" s="60">
        <f t="shared" si="125"/>
        <v>0</v>
      </c>
      <c r="AY51" s="67"/>
      <c r="AZ51" s="60"/>
      <c r="BA51" s="60"/>
      <c r="BB51" s="60"/>
      <c r="BC51" s="60">
        <f t="shared" si="128"/>
        <v>0</v>
      </c>
      <c r="BD51" s="67"/>
      <c r="BE51" s="60"/>
      <c r="BF51" s="60"/>
      <c r="BG51" s="60"/>
      <c r="BH51" s="60">
        <f t="shared" si="131"/>
        <v>0</v>
      </c>
      <c r="BI51" s="67"/>
      <c r="BJ51" s="60"/>
      <c r="BK51" s="60">
        <f t="shared" si="135"/>
        <v>0</v>
      </c>
      <c r="BL51" s="60">
        <f t="shared" si="136"/>
        <v>0</v>
      </c>
      <c r="BM51" s="60">
        <f t="shared" si="137"/>
        <v>0</v>
      </c>
      <c r="BN51" s="67"/>
      <c r="BO51" s="60">
        <v>46</v>
      </c>
      <c r="BP51" s="66">
        <v>0</v>
      </c>
      <c r="BQ51" s="60">
        <f t="shared" si="51"/>
        <v>0</v>
      </c>
      <c r="BR51" s="60">
        <f t="shared" ref="BR51:BR53" si="138">IF($F42=7,1,0)</f>
        <v>0</v>
      </c>
      <c r="BS51" s="60">
        <f t="shared" si="79"/>
        <v>0</v>
      </c>
      <c r="BT51" s="60">
        <f t="shared" si="80"/>
        <v>0</v>
      </c>
      <c r="BU51" s="60">
        <f t="shared" si="81"/>
        <v>0</v>
      </c>
      <c r="BV51" s="60">
        <f t="shared" si="82"/>
        <v>0</v>
      </c>
      <c r="BW51" s="60">
        <f t="shared" si="83"/>
        <v>0</v>
      </c>
      <c r="BX51" s="60">
        <f t="shared" si="84"/>
        <v>0</v>
      </c>
    </row>
    <row r="52" spans="1:76" s="66" customFormat="1" x14ac:dyDescent="0.25">
      <c r="A52" s="3"/>
      <c r="B52"/>
      <c r="C52"/>
      <c r="D52"/>
      <c r="E52" s="5"/>
      <c r="F52" s="5"/>
      <c r="G52" s="67"/>
      <c r="H52" s="60" t="str">
        <f t="shared" si="95"/>
        <v/>
      </c>
      <c r="I52" s="60" t="str">
        <f t="shared" si="96"/>
        <v/>
      </c>
      <c r="J52" s="60" t="str">
        <f t="shared" si="97"/>
        <v/>
      </c>
      <c r="K52" s="60" t="str">
        <f t="shared" si="98"/>
        <v/>
      </c>
      <c r="L52" s="60" t="str">
        <f t="shared" si="98"/>
        <v/>
      </c>
      <c r="M52" s="60" t="str">
        <f t="shared" si="100"/>
        <v/>
      </c>
      <c r="N52" s="60" t="str">
        <f t="shared" si="101"/>
        <v/>
      </c>
      <c r="O52" s="60" t="str">
        <f t="shared" si="102"/>
        <v/>
      </c>
      <c r="P52" s="67"/>
      <c r="Q52" s="56">
        <f t="shared" si="103"/>
        <v>0</v>
      </c>
      <c r="R52" s="60" t="str">
        <f t="shared" si="104"/>
        <v/>
      </c>
      <c r="S52" s="60" t="str">
        <f t="shared" si="105"/>
        <v/>
      </c>
      <c r="T52" s="60" t="str">
        <f t="shared" si="106"/>
        <v/>
      </c>
      <c r="U52" s="60" t="str">
        <f t="shared" si="107"/>
        <v/>
      </c>
      <c r="V52" s="60" t="str">
        <f t="shared" si="107"/>
        <v/>
      </c>
      <c r="W52" s="60" t="str">
        <f t="shared" si="108"/>
        <v/>
      </c>
      <c r="X52" s="60" t="str">
        <f t="shared" si="109"/>
        <v/>
      </c>
      <c r="Y52" s="60" t="str">
        <f t="shared" si="110"/>
        <v/>
      </c>
      <c r="Z52" s="67"/>
      <c r="AA52" s="60"/>
      <c r="AB52" s="60"/>
      <c r="AC52" s="60"/>
      <c r="AD52" s="60"/>
      <c r="AE52" s="67"/>
      <c r="AF52" s="60"/>
      <c r="AG52" s="60"/>
      <c r="AH52" s="60"/>
      <c r="AI52" s="60">
        <f t="shared" si="116"/>
        <v>0</v>
      </c>
      <c r="AJ52" s="67"/>
      <c r="AK52" s="60"/>
      <c r="AL52" s="60"/>
      <c r="AM52" s="60"/>
      <c r="AN52" s="60">
        <f t="shared" si="119"/>
        <v>0</v>
      </c>
      <c r="AO52" s="67"/>
      <c r="AP52" s="60"/>
      <c r="AQ52" s="60"/>
      <c r="AR52" s="60"/>
      <c r="AS52" s="60">
        <f t="shared" si="122"/>
        <v>0</v>
      </c>
      <c r="AT52" s="67"/>
      <c r="AU52" s="60"/>
      <c r="AV52" s="60"/>
      <c r="AW52" s="60"/>
      <c r="AX52" s="60">
        <f t="shared" si="125"/>
        <v>0</v>
      </c>
      <c r="AY52" s="67"/>
      <c r="AZ52" s="60"/>
      <c r="BA52" s="60"/>
      <c r="BB52" s="60"/>
      <c r="BC52" s="60">
        <f t="shared" si="128"/>
        <v>0</v>
      </c>
      <c r="BD52" s="67"/>
      <c r="BE52" s="60"/>
      <c r="BF52" s="60"/>
      <c r="BG52" s="60"/>
      <c r="BH52" s="60">
        <f t="shared" si="131"/>
        <v>0</v>
      </c>
      <c r="BI52" s="67"/>
      <c r="BJ52" s="60"/>
      <c r="BK52" s="60">
        <f t="shared" si="135"/>
        <v>0</v>
      </c>
      <c r="BL52" s="60">
        <f t="shared" si="136"/>
        <v>0</v>
      </c>
      <c r="BM52" s="60">
        <f t="shared" si="137"/>
        <v>0</v>
      </c>
      <c r="BN52" s="67"/>
      <c r="BO52" s="97">
        <v>47</v>
      </c>
      <c r="BP52" s="66">
        <v>0</v>
      </c>
      <c r="BQ52" s="60">
        <f t="shared" si="51"/>
        <v>0</v>
      </c>
      <c r="BR52" s="60">
        <f t="shared" si="138"/>
        <v>0</v>
      </c>
      <c r="BS52" s="60">
        <f t="shared" si="79"/>
        <v>0</v>
      </c>
      <c r="BT52" s="60">
        <f t="shared" si="80"/>
        <v>0</v>
      </c>
      <c r="BU52" s="60">
        <f t="shared" si="81"/>
        <v>0</v>
      </c>
      <c r="BV52" s="60">
        <f t="shared" si="82"/>
        <v>0</v>
      </c>
      <c r="BW52" s="60">
        <f t="shared" si="83"/>
        <v>0</v>
      </c>
      <c r="BX52" s="60">
        <f t="shared" si="84"/>
        <v>0</v>
      </c>
    </row>
    <row r="53" spans="1:76" s="66" customFormat="1" x14ac:dyDescent="0.25">
      <c r="A53" s="3"/>
      <c r="B53"/>
      <c r="C53"/>
      <c r="D53"/>
      <c r="E53" s="5"/>
      <c r="F53" s="5"/>
      <c r="G53" s="60"/>
      <c r="H53" s="56"/>
      <c r="I53" s="56"/>
      <c r="J53" s="56"/>
      <c r="K53" s="56"/>
      <c r="L53" s="56"/>
      <c r="M53" s="56"/>
      <c r="N53" s="56"/>
      <c r="O53" s="56"/>
      <c r="P53" s="60"/>
      <c r="Q53" s="56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>
        <f t="shared" si="135"/>
        <v>0</v>
      </c>
      <c r="BL53" s="60">
        <f t="shared" si="136"/>
        <v>0</v>
      </c>
      <c r="BM53" s="60">
        <f t="shared" si="137"/>
        <v>0</v>
      </c>
      <c r="BN53" s="67"/>
      <c r="BO53" s="97">
        <v>48</v>
      </c>
      <c r="BP53" s="66">
        <v>0</v>
      </c>
      <c r="BQ53" s="60">
        <f t="shared" si="51"/>
        <v>0</v>
      </c>
      <c r="BR53" s="60">
        <f t="shared" si="138"/>
        <v>0</v>
      </c>
      <c r="BS53" s="60">
        <f t="shared" si="79"/>
        <v>0</v>
      </c>
      <c r="BT53" s="60">
        <f t="shared" si="80"/>
        <v>0</v>
      </c>
      <c r="BU53" s="60">
        <f t="shared" si="81"/>
        <v>0</v>
      </c>
      <c r="BV53" s="60">
        <f t="shared" si="82"/>
        <v>0</v>
      </c>
      <c r="BW53" s="60">
        <f t="shared" si="83"/>
        <v>0</v>
      </c>
      <c r="BX53" s="60">
        <f t="shared" si="84"/>
        <v>0</v>
      </c>
    </row>
    <row r="54" spans="1:76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R54" s="60"/>
      <c r="BS54" s="60"/>
      <c r="BT54" s="60"/>
      <c r="BU54" s="60"/>
      <c r="BV54" s="60"/>
      <c r="BW54" s="60"/>
      <c r="BX54" s="60"/>
    </row>
    <row r="55" spans="1:76" x14ac:dyDescent="0.25">
      <c r="A55" s="3"/>
      <c r="F55"/>
      <c r="R55" s="18"/>
      <c r="S55" s="18"/>
      <c r="T55" s="18"/>
      <c r="U55" s="18"/>
      <c r="V55" s="18"/>
      <c r="W55" s="18"/>
      <c r="X55" s="18"/>
      <c r="Y55" s="18"/>
      <c r="BO55" s="66"/>
      <c r="BP55" s="66"/>
    </row>
    <row r="56" spans="1:76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6" x14ac:dyDescent="0.25">
      <c r="A57" s="3"/>
      <c r="F57"/>
    </row>
    <row r="58" spans="1:76" x14ac:dyDescent="0.25">
      <c r="A58" s="3"/>
      <c r="E58" s="3"/>
      <c r="F58"/>
    </row>
    <row r="59" spans="1:76" x14ac:dyDescent="0.25">
      <c r="F59"/>
    </row>
    <row r="60" spans="1:76" x14ac:dyDescent="0.25">
      <c r="F60"/>
    </row>
    <row r="61" spans="1:76" x14ac:dyDescent="0.25">
      <c r="F61"/>
    </row>
    <row r="62" spans="1:76" x14ac:dyDescent="0.25">
      <c r="F62"/>
    </row>
    <row r="63" spans="1:76" x14ac:dyDescent="0.25">
      <c r="F63"/>
    </row>
    <row r="64" spans="1:76" x14ac:dyDescent="0.25"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R64"/>
      <c r="BS64"/>
      <c r="BT64"/>
      <c r="BU64"/>
      <c r="BV64"/>
      <c r="BW64"/>
      <c r="BX64"/>
    </row>
    <row r="65" spans="5:76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R65"/>
      <c r="BS65"/>
      <c r="BT65"/>
      <c r="BU65"/>
      <c r="BV65"/>
      <c r="BW65"/>
      <c r="BX65"/>
    </row>
    <row r="66" spans="5:76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R66"/>
      <c r="BS66"/>
      <c r="BT66"/>
      <c r="BU66"/>
      <c r="BV66"/>
      <c r="BW66"/>
      <c r="BX66"/>
    </row>
    <row r="67" spans="5:76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R67"/>
      <c r="BS67"/>
      <c r="BT67"/>
      <c r="BU67"/>
      <c r="BV67"/>
      <c r="BW67"/>
      <c r="BX67"/>
    </row>
    <row r="68" spans="5:76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R68"/>
      <c r="BS68"/>
      <c r="BT68"/>
      <c r="BU68"/>
      <c r="BV68"/>
      <c r="BW68"/>
      <c r="BX68"/>
    </row>
    <row r="69" spans="5:76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R69"/>
      <c r="BS69"/>
      <c r="BT69"/>
      <c r="BU69"/>
      <c r="BV69"/>
      <c r="BW69"/>
      <c r="BX69"/>
    </row>
    <row r="70" spans="5:76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R70"/>
      <c r="BS70"/>
      <c r="BT70"/>
      <c r="BU70"/>
      <c r="BV70"/>
      <c r="BW70"/>
      <c r="BX70"/>
    </row>
    <row r="71" spans="5:76" x14ac:dyDescent="0.25"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R71"/>
      <c r="BS71"/>
      <c r="BT71"/>
      <c r="BU71"/>
      <c r="BV71"/>
      <c r="BW71"/>
      <c r="BX71"/>
    </row>
    <row r="72" spans="5:76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R72"/>
      <c r="BS72"/>
      <c r="BT72"/>
      <c r="BU72"/>
      <c r="BV72"/>
      <c r="BW72"/>
      <c r="BX72"/>
    </row>
    <row r="73" spans="5:76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R73"/>
      <c r="BS73"/>
      <c r="BT73"/>
      <c r="BU73"/>
      <c r="BV73"/>
      <c r="BW73"/>
      <c r="BX73"/>
    </row>
    <row r="74" spans="5:76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R74"/>
      <c r="BS74"/>
      <c r="BT74"/>
      <c r="BU74"/>
      <c r="BV74"/>
      <c r="BW74"/>
      <c r="BX74"/>
    </row>
    <row r="75" spans="5:76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R75"/>
      <c r="BS75"/>
      <c r="BT75"/>
      <c r="BU75"/>
      <c r="BV75"/>
      <c r="BW75"/>
      <c r="BX75"/>
    </row>
    <row r="76" spans="5:76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R76"/>
      <c r="BS76"/>
      <c r="BT76"/>
      <c r="BU76"/>
      <c r="BV76"/>
      <c r="BW76"/>
      <c r="BX76"/>
    </row>
    <row r="77" spans="5:76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R77"/>
      <c r="BS77"/>
      <c r="BT77"/>
      <c r="BU77"/>
      <c r="BV77"/>
      <c r="BW77"/>
      <c r="BX77"/>
    </row>
    <row r="78" spans="5:76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R78"/>
      <c r="BS78"/>
      <c r="BT78"/>
      <c r="BU78"/>
      <c r="BV78"/>
      <c r="BW78"/>
      <c r="BX78"/>
    </row>
    <row r="79" spans="5:76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R79"/>
      <c r="BS79"/>
      <c r="BT79"/>
      <c r="BU79"/>
      <c r="BV79"/>
      <c r="BW79"/>
      <c r="BX79"/>
    </row>
    <row r="80" spans="5:76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R80"/>
      <c r="BS80"/>
      <c r="BT80"/>
      <c r="BU80"/>
      <c r="BV80"/>
      <c r="BW80"/>
      <c r="BX80"/>
    </row>
    <row r="81" spans="5:76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R81"/>
      <c r="BS81"/>
      <c r="BT81"/>
      <c r="BU81"/>
      <c r="BV81"/>
      <c r="BW81"/>
      <c r="BX81"/>
    </row>
    <row r="82" spans="5:76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R82"/>
      <c r="BS82"/>
      <c r="BT82"/>
      <c r="BU82"/>
      <c r="BV82"/>
      <c r="BW82"/>
      <c r="BX82"/>
    </row>
    <row r="83" spans="5:76" x14ac:dyDescent="0.25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R83"/>
      <c r="BS83"/>
      <c r="BT83"/>
      <c r="BU83"/>
      <c r="BV83"/>
      <c r="BW83"/>
      <c r="BX83"/>
    </row>
    <row r="84" spans="5:76" x14ac:dyDescent="0.25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R84"/>
      <c r="BS84"/>
      <c r="BT84"/>
      <c r="BU84"/>
      <c r="BV84"/>
      <c r="BW84"/>
      <c r="BX84"/>
    </row>
    <row r="85" spans="5:76" x14ac:dyDescent="0.25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R85"/>
      <c r="BS85"/>
      <c r="BT85"/>
      <c r="BU85"/>
      <c r="BV85"/>
      <c r="BW85"/>
      <c r="BX85"/>
    </row>
    <row r="86" spans="5:76" x14ac:dyDescent="0.25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R86"/>
      <c r="BS86"/>
      <c r="BT86"/>
      <c r="BU86"/>
      <c r="BV86"/>
      <c r="BW86"/>
      <c r="BX86"/>
    </row>
    <row r="87" spans="5:76" x14ac:dyDescent="0.25"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R87"/>
      <c r="BS87"/>
      <c r="BT87"/>
      <c r="BU87"/>
      <c r="BV87"/>
      <c r="BW87"/>
      <c r="BX87"/>
    </row>
    <row r="88" spans="5:76" x14ac:dyDescent="0.25"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R88"/>
      <c r="BS88"/>
      <c r="BT88"/>
      <c r="BU88"/>
      <c r="BV88"/>
      <c r="BW88"/>
      <c r="BX88"/>
    </row>
    <row r="89" spans="5:76" x14ac:dyDescent="0.25"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R89"/>
      <c r="BS89"/>
      <c r="BT89"/>
      <c r="BU89"/>
      <c r="BV89"/>
      <c r="BW89"/>
      <c r="BX89"/>
    </row>
    <row r="90" spans="5:76" x14ac:dyDescent="0.25"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R90"/>
      <c r="BS90"/>
      <c r="BT90"/>
      <c r="BU90"/>
      <c r="BV90"/>
      <c r="BW90"/>
      <c r="BX90"/>
    </row>
    <row r="91" spans="5:76" x14ac:dyDescent="0.25"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R91"/>
      <c r="BS91"/>
      <c r="BT91"/>
      <c r="BU91"/>
      <c r="BV91"/>
      <c r="BW91"/>
      <c r="BX91"/>
    </row>
    <row r="92" spans="5:76" x14ac:dyDescent="0.25"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R92"/>
      <c r="BS92"/>
      <c r="BT92"/>
      <c r="BU92"/>
      <c r="BV92"/>
      <c r="BW92"/>
      <c r="BX92"/>
    </row>
    <row r="93" spans="5:76" x14ac:dyDescent="0.25"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R93"/>
      <c r="BS93"/>
      <c r="BT93"/>
      <c r="BU93"/>
      <c r="BV93"/>
      <c r="BW93"/>
      <c r="BX93"/>
    </row>
    <row r="94" spans="5:76" x14ac:dyDescent="0.25"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R94"/>
      <c r="BS94"/>
      <c r="BT94"/>
      <c r="BU94"/>
      <c r="BV94"/>
      <c r="BW94"/>
      <c r="BX94"/>
    </row>
    <row r="95" spans="5:76" x14ac:dyDescent="0.25"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R95"/>
      <c r="BS95"/>
      <c r="BT95"/>
      <c r="BU95"/>
      <c r="BV95"/>
      <c r="BW95"/>
      <c r="BX95"/>
    </row>
    <row r="96" spans="5:76" x14ac:dyDescent="0.25"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R96"/>
      <c r="BS96"/>
      <c r="BT96"/>
      <c r="BU96"/>
      <c r="BV96"/>
      <c r="BW96"/>
      <c r="BX96"/>
    </row>
    <row r="97" spans="5:76" x14ac:dyDescent="0.25"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R97"/>
      <c r="BS97"/>
      <c r="BT97"/>
      <c r="BU97"/>
      <c r="BV97"/>
      <c r="BW97"/>
      <c r="BX97"/>
    </row>
    <row r="98" spans="5:76" x14ac:dyDescent="0.25"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R98"/>
      <c r="BS98"/>
      <c r="BT98"/>
      <c r="BU98"/>
      <c r="BV98"/>
      <c r="BW98"/>
      <c r="BX98"/>
    </row>
    <row r="99" spans="5:76" x14ac:dyDescent="0.25"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R99"/>
      <c r="BS99"/>
      <c r="BT99"/>
      <c r="BU99"/>
      <c r="BV99"/>
      <c r="BW99"/>
      <c r="BX99"/>
    </row>
    <row r="100" spans="5:76" x14ac:dyDescent="0.25"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R100"/>
      <c r="BS100"/>
      <c r="BT100"/>
      <c r="BU100"/>
      <c r="BV100"/>
      <c r="BW100"/>
      <c r="BX100"/>
    </row>
    <row r="101" spans="5:76" x14ac:dyDescent="0.25"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R101"/>
      <c r="BS101"/>
      <c r="BT101"/>
      <c r="BU101"/>
      <c r="BV101"/>
      <c r="BW101"/>
      <c r="BX101"/>
    </row>
    <row r="102" spans="5:76" x14ac:dyDescent="0.25"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R102"/>
      <c r="BS102"/>
      <c r="BT102"/>
      <c r="BU102"/>
      <c r="BV102"/>
      <c r="BW102"/>
      <c r="BX102"/>
    </row>
    <row r="103" spans="5:76" x14ac:dyDescent="0.25"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R103"/>
      <c r="BS103"/>
      <c r="BT103"/>
      <c r="BU103"/>
      <c r="BV103"/>
      <c r="BW103"/>
      <c r="BX103"/>
    </row>
    <row r="104" spans="5:76" x14ac:dyDescent="0.25"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R104"/>
      <c r="BS104"/>
      <c r="BT104"/>
      <c r="BU104"/>
      <c r="BV104"/>
      <c r="BW104"/>
      <c r="BX104"/>
    </row>
    <row r="105" spans="5:76" x14ac:dyDescent="0.25"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R105"/>
      <c r="BS105"/>
      <c r="BT105"/>
      <c r="BU105"/>
      <c r="BV105"/>
      <c r="BW105"/>
      <c r="BX105"/>
    </row>
    <row r="106" spans="5:76" x14ac:dyDescent="0.25"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R106"/>
      <c r="BS106"/>
      <c r="BT106"/>
      <c r="BU106"/>
      <c r="BV106"/>
      <c r="BW106"/>
      <c r="BX106"/>
    </row>
    <row r="107" spans="5:7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R107"/>
      <c r="BS107"/>
      <c r="BT107"/>
      <c r="BU107"/>
      <c r="BV107"/>
      <c r="BW107"/>
      <c r="BX107"/>
    </row>
    <row r="108" spans="5:76" x14ac:dyDescent="0.25"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R108"/>
      <c r="BS108"/>
      <c r="BT108"/>
      <c r="BU108"/>
      <c r="BV108"/>
      <c r="BW108"/>
      <c r="BX108"/>
    </row>
    <row r="109" spans="5:76" x14ac:dyDescent="0.25"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R109"/>
      <c r="BS109"/>
      <c r="BT109"/>
      <c r="BU109"/>
      <c r="BV109"/>
      <c r="BW109"/>
      <c r="BX109"/>
    </row>
    <row r="110" spans="5:76" x14ac:dyDescent="0.25"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R110"/>
      <c r="BS110"/>
      <c r="BT110"/>
      <c r="BU110"/>
      <c r="BV110"/>
      <c r="BW110"/>
      <c r="BX110"/>
    </row>
    <row r="111" spans="5:76" x14ac:dyDescent="0.25"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R111"/>
      <c r="BS111"/>
      <c r="BT111"/>
      <c r="BU111"/>
      <c r="BV111"/>
      <c r="BW111"/>
      <c r="BX111"/>
    </row>
    <row r="112" spans="5:76" x14ac:dyDescent="0.25"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R112"/>
      <c r="BS112"/>
      <c r="BT112"/>
      <c r="BU112"/>
      <c r="BV112"/>
      <c r="BW112"/>
      <c r="BX112"/>
    </row>
    <row r="113" spans="5:76" x14ac:dyDescent="0.25"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R113"/>
      <c r="BS113"/>
      <c r="BT113"/>
      <c r="BU113"/>
      <c r="BV113"/>
      <c r="BW113"/>
      <c r="BX113"/>
    </row>
    <row r="114" spans="5:76" x14ac:dyDescent="0.25"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R114"/>
      <c r="BS114"/>
      <c r="BT114"/>
      <c r="BU114"/>
      <c r="BV114"/>
      <c r="BW114"/>
      <c r="BX114"/>
    </row>
    <row r="115" spans="5:76" x14ac:dyDescent="0.25"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R115"/>
      <c r="BS115"/>
      <c r="BT115"/>
      <c r="BU115"/>
      <c r="BV115"/>
      <c r="BW115"/>
      <c r="BX115"/>
    </row>
    <row r="116" spans="5:76" x14ac:dyDescent="0.25"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R116"/>
      <c r="BS116"/>
      <c r="BT116"/>
      <c r="BU116"/>
      <c r="BV116"/>
      <c r="BW116"/>
      <c r="BX116"/>
    </row>
    <row r="117" spans="5:76" x14ac:dyDescent="0.25"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R117"/>
      <c r="BS117"/>
      <c r="BT117"/>
      <c r="BU117"/>
      <c r="BV117"/>
      <c r="BW117"/>
      <c r="BX117"/>
    </row>
    <row r="118" spans="5:76" x14ac:dyDescent="0.25"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R118"/>
      <c r="BS118"/>
      <c r="BT118"/>
      <c r="BU118"/>
      <c r="BV118"/>
      <c r="BW118"/>
      <c r="BX118"/>
    </row>
    <row r="119" spans="5:76" x14ac:dyDescent="0.25"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R119"/>
      <c r="BS119"/>
      <c r="BT119"/>
      <c r="BU119"/>
      <c r="BV119"/>
      <c r="BW119"/>
      <c r="BX119"/>
    </row>
    <row r="120" spans="5:76" x14ac:dyDescent="0.25"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R120"/>
      <c r="BS120"/>
      <c r="BT120"/>
      <c r="BU120"/>
      <c r="BV120"/>
      <c r="BW120"/>
      <c r="BX120"/>
    </row>
    <row r="121" spans="5:76" x14ac:dyDescent="0.25"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R121"/>
      <c r="BS121"/>
      <c r="BT121"/>
      <c r="BU121"/>
      <c r="BV121"/>
      <c r="BW121"/>
      <c r="BX121"/>
    </row>
    <row r="122" spans="5:76" x14ac:dyDescent="0.25"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R122"/>
      <c r="BS122"/>
      <c r="BT122"/>
      <c r="BU122"/>
      <c r="BV122"/>
      <c r="BW122"/>
      <c r="BX122"/>
    </row>
    <row r="123" spans="5:76" x14ac:dyDescent="0.25"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R123"/>
      <c r="BS123"/>
      <c r="BT123"/>
      <c r="BU123"/>
      <c r="BV123"/>
      <c r="BW123"/>
      <c r="BX123"/>
    </row>
    <row r="124" spans="5:76" x14ac:dyDescent="0.25"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R124"/>
      <c r="BS124"/>
      <c r="BT124"/>
      <c r="BU124"/>
      <c r="BV124"/>
      <c r="BW124"/>
      <c r="BX124"/>
    </row>
    <row r="125" spans="5:76" x14ac:dyDescent="0.25"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R125"/>
      <c r="BS125"/>
      <c r="BT125"/>
      <c r="BU125"/>
      <c r="BV125"/>
      <c r="BW125"/>
      <c r="BX125"/>
    </row>
    <row r="126" spans="5:76" x14ac:dyDescent="0.25"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R126"/>
      <c r="BS126"/>
      <c r="BT126"/>
      <c r="BU126"/>
      <c r="BV126"/>
      <c r="BW126"/>
      <c r="BX126"/>
    </row>
    <row r="127" spans="5:76" x14ac:dyDescent="0.25"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R127"/>
      <c r="BS127"/>
      <c r="BT127"/>
      <c r="BU127"/>
      <c r="BV127"/>
      <c r="BW127"/>
      <c r="BX127"/>
    </row>
    <row r="128" spans="5:76" x14ac:dyDescent="0.25"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R128"/>
      <c r="BS128"/>
      <c r="BT128"/>
      <c r="BU128"/>
      <c r="BV128"/>
      <c r="BW128"/>
      <c r="BX128"/>
    </row>
    <row r="129" spans="5:76" x14ac:dyDescent="0.25"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R129"/>
      <c r="BS129"/>
      <c r="BT129"/>
      <c r="BU129"/>
      <c r="BV129"/>
      <c r="BW129"/>
      <c r="BX129"/>
    </row>
    <row r="130" spans="5:76" x14ac:dyDescent="0.25"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R130"/>
      <c r="BS130"/>
      <c r="BT130"/>
      <c r="BU130"/>
      <c r="BV130"/>
      <c r="BW130"/>
      <c r="BX130"/>
    </row>
    <row r="131" spans="5:76" x14ac:dyDescent="0.25"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R131"/>
      <c r="BS131"/>
      <c r="BT131"/>
      <c r="BU131"/>
      <c r="BV131"/>
      <c r="BW131"/>
      <c r="BX131"/>
    </row>
    <row r="132" spans="5:76" x14ac:dyDescent="0.25"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R132"/>
      <c r="BS132"/>
      <c r="BT132"/>
      <c r="BU132"/>
      <c r="BV132"/>
      <c r="BW132"/>
      <c r="BX132"/>
    </row>
    <row r="133" spans="5:76" x14ac:dyDescent="0.25"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R133"/>
      <c r="BS133"/>
      <c r="BT133"/>
      <c r="BU133"/>
      <c r="BV133"/>
      <c r="BW133"/>
      <c r="BX133"/>
    </row>
    <row r="134" spans="5:76" x14ac:dyDescent="0.25"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R134"/>
      <c r="BS134"/>
      <c r="BT134"/>
      <c r="BU134"/>
      <c r="BV134"/>
      <c r="BW134"/>
      <c r="BX134"/>
    </row>
    <row r="135" spans="5:76" x14ac:dyDescent="0.25"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R135"/>
      <c r="BS135"/>
      <c r="BT135"/>
      <c r="BU135"/>
      <c r="BV135"/>
      <c r="BW135"/>
      <c r="BX135"/>
    </row>
    <row r="136" spans="5:76" x14ac:dyDescent="0.25"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R136"/>
      <c r="BS136"/>
      <c r="BT136"/>
      <c r="BU136"/>
      <c r="BV136"/>
      <c r="BW136"/>
      <c r="BX136"/>
    </row>
    <row r="137" spans="5:76" x14ac:dyDescent="0.25"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R137"/>
      <c r="BS137"/>
      <c r="BT137"/>
      <c r="BU137"/>
      <c r="BV137"/>
      <c r="BW137"/>
      <c r="BX137"/>
    </row>
    <row r="138" spans="5:76" x14ac:dyDescent="0.25"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R138"/>
      <c r="BS138"/>
      <c r="BT138"/>
      <c r="BU138"/>
      <c r="BV138"/>
      <c r="BW138"/>
      <c r="BX138"/>
    </row>
    <row r="139" spans="5:76" x14ac:dyDescent="0.25"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R139"/>
      <c r="BS139"/>
      <c r="BT139"/>
      <c r="BU139"/>
      <c r="BV139"/>
      <c r="BW139"/>
      <c r="BX139"/>
    </row>
    <row r="140" spans="5:76" x14ac:dyDescent="0.25"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R140"/>
      <c r="BS140"/>
      <c r="BT140"/>
      <c r="BU140"/>
      <c r="BV140"/>
      <c r="BW140"/>
      <c r="BX140"/>
    </row>
    <row r="141" spans="5:76" x14ac:dyDescent="0.25"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R141"/>
      <c r="BS141"/>
      <c r="BT141"/>
      <c r="BU141"/>
      <c r="BV141"/>
      <c r="BW141"/>
      <c r="BX141"/>
    </row>
    <row r="142" spans="5:76" x14ac:dyDescent="0.25"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R142"/>
      <c r="BS142"/>
      <c r="BT142"/>
      <c r="BU142"/>
      <c r="BV142"/>
      <c r="BW142"/>
      <c r="BX142"/>
    </row>
    <row r="143" spans="5:76" x14ac:dyDescent="0.25"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R143"/>
      <c r="BS143"/>
      <c r="BT143"/>
      <c r="BU143"/>
      <c r="BV143"/>
      <c r="BW143"/>
      <c r="BX143"/>
    </row>
    <row r="144" spans="5:76" x14ac:dyDescent="0.25"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R144"/>
      <c r="BS144"/>
      <c r="BT144"/>
      <c r="BU144"/>
      <c r="BV144"/>
      <c r="BW144"/>
      <c r="BX144"/>
    </row>
    <row r="145" spans="5:76" x14ac:dyDescent="0.25"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R145"/>
      <c r="BS145"/>
      <c r="BT145"/>
      <c r="BU145"/>
      <c r="BV145"/>
      <c r="BW145"/>
      <c r="BX145"/>
    </row>
  </sheetData>
  <autoFilter ref="A5:BN5" xr:uid="{96A2FA2D-2077-48E1-BE5C-BE6B40579CA5}"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sortState ref="A6:BN48">
      <sortCondition descending="1" ref="E5"/>
    </sortState>
  </autoFilter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70C36-247B-4D67-BD6D-6DDD65255D98}">
  <dimension ref="A1:BX145"/>
  <sheetViews>
    <sheetView tabSelected="1" topLeftCell="A21" zoomScale="90" zoomScaleNormal="90" zoomScalePageLayoutView="90" workbookViewId="0">
      <pane xSplit="4" topLeftCell="E1" activePane="topRight" state="frozen"/>
      <selection pane="topRight" activeCell="Q7" sqref="Q7:Q8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7.5" style="5" bestFit="1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70" max="75" width="13.875" style="3" customWidth="1"/>
    <col min="76" max="76" width="12.125" style="3" customWidth="1"/>
  </cols>
  <sheetData>
    <row r="1" spans="1:76" s="2" customFormat="1" ht="18.75" x14ac:dyDescent="0.3">
      <c r="A1" s="2" t="s">
        <v>914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4"/>
      <c r="AR1" s="104"/>
      <c r="AS1" s="104"/>
      <c r="AT1" s="10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R1" s="4"/>
      <c r="BS1" s="4"/>
      <c r="BT1" s="4"/>
      <c r="BU1" s="4"/>
      <c r="BV1" s="4"/>
      <c r="BW1" s="4"/>
      <c r="BX1" s="4"/>
    </row>
    <row r="2" spans="1:76" x14ac:dyDescent="0.25">
      <c r="A2" s="66" t="str">
        <f>'Forside 2018'!A2</f>
        <v>Etter 4 av 8 renn</v>
      </c>
    </row>
    <row r="3" spans="1:76" s="55" customFormat="1" ht="101.25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477</v>
      </c>
      <c r="AL3" s="104"/>
      <c r="AM3" s="104"/>
      <c r="AN3" s="104"/>
      <c r="AO3" s="57"/>
      <c r="AP3" s="104" t="s">
        <v>478</v>
      </c>
      <c r="AQ3" s="104"/>
      <c r="AR3" s="104"/>
      <c r="AS3" s="104"/>
      <c r="AT3" s="57"/>
      <c r="AU3" s="104" t="s">
        <v>457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R3" s="56"/>
      <c r="BS3" s="56"/>
      <c r="BT3" s="56"/>
      <c r="BU3" s="56"/>
      <c r="BV3" s="56"/>
      <c r="BW3" s="56"/>
      <c r="BX3" s="56"/>
    </row>
    <row r="4" spans="1:76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  <c r="BX4" s="56" t="s">
        <v>402</v>
      </c>
    </row>
    <row r="5" spans="1:76" s="55" customFormat="1" ht="15" x14ac:dyDescent="0.25">
      <c r="A5" s="95" t="s">
        <v>1</v>
      </c>
      <c r="B5" s="63" t="s">
        <v>2</v>
      </c>
      <c r="C5" s="63" t="s">
        <v>3</v>
      </c>
      <c r="D5" s="63" t="s">
        <v>4</v>
      </c>
      <c r="E5" s="95" t="s">
        <v>5</v>
      </c>
      <c r="F5" s="95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95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95" t="s">
        <v>1</v>
      </c>
      <c r="AB5" s="95" t="s">
        <v>205</v>
      </c>
      <c r="AC5" s="95" t="s">
        <v>204</v>
      </c>
      <c r="AD5" s="95" t="s">
        <v>206</v>
      </c>
      <c r="AE5" s="64"/>
      <c r="AF5" s="95" t="s">
        <v>1</v>
      </c>
      <c r="AG5" s="95" t="s">
        <v>205</v>
      </c>
      <c r="AH5" s="95" t="s">
        <v>204</v>
      </c>
      <c r="AI5" s="95" t="s">
        <v>206</v>
      </c>
      <c r="AJ5" s="64"/>
      <c r="AK5" s="95" t="s">
        <v>1</v>
      </c>
      <c r="AL5" s="95" t="s">
        <v>205</v>
      </c>
      <c r="AM5" s="95" t="s">
        <v>204</v>
      </c>
      <c r="AN5" s="95" t="s">
        <v>206</v>
      </c>
      <c r="AO5" s="64"/>
      <c r="AP5" s="95" t="s">
        <v>1</v>
      </c>
      <c r="AQ5" s="95" t="s">
        <v>205</v>
      </c>
      <c r="AR5" s="95" t="s">
        <v>204</v>
      </c>
      <c r="AS5" s="95" t="s">
        <v>206</v>
      </c>
      <c r="AT5" s="64"/>
      <c r="AU5" s="95" t="s">
        <v>1</v>
      </c>
      <c r="AV5" s="95" t="s">
        <v>205</v>
      </c>
      <c r="AW5" s="95" t="s">
        <v>204</v>
      </c>
      <c r="AX5" s="95" t="s">
        <v>206</v>
      </c>
      <c r="AY5" s="64"/>
      <c r="AZ5" s="95" t="s">
        <v>1</v>
      </c>
      <c r="BA5" s="95" t="s">
        <v>205</v>
      </c>
      <c r="BB5" s="95" t="s">
        <v>204</v>
      </c>
      <c r="BC5" s="95" t="s">
        <v>206</v>
      </c>
      <c r="BD5" s="64"/>
      <c r="BE5" s="95" t="s">
        <v>1</v>
      </c>
      <c r="BF5" s="95" t="s">
        <v>205</v>
      </c>
      <c r="BG5" s="95" t="s">
        <v>204</v>
      </c>
      <c r="BH5" s="95" t="s">
        <v>206</v>
      </c>
      <c r="BI5" s="64"/>
      <c r="BJ5" s="95" t="s">
        <v>1</v>
      </c>
      <c r="BK5" s="95" t="s">
        <v>205</v>
      </c>
      <c r="BL5" s="95" t="s">
        <v>204</v>
      </c>
      <c r="BM5" s="95" t="s">
        <v>206</v>
      </c>
      <c r="BN5" s="64"/>
      <c r="BO5" s="55" t="s">
        <v>1</v>
      </c>
      <c r="BP5" s="55" t="s">
        <v>5</v>
      </c>
      <c r="BQ5" s="96" t="s">
        <v>480</v>
      </c>
      <c r="BR5" s="96" t="s">
        <v>415</v>
      </c>
      <c r="BS5" s="96" t="s">
        <v>424</v>
      </c>
      <c r="BT5" s="96" t="s">
        <v>425</v>
      </c>
      <c r="BU5" s="96" t="s">
        <v>426</v>
      </c>
      <c r="BV5" s="96" t="s">
        <v>427</v>
      </c>
      <c r="BW5" s="96" t="s">
        <v>428</v>
      </c>
      <c r="BX5" s="96" t="s">
        <v>416</v>
      </c>
    </row>
    <row r="6" spans="1:76" s="66" customFormat="1" ht="15" x14ac:dyDescent="0.25">
      <c r="A6" s="56">
        <f t="shared" ref="A6:A13" si="0">IF(E6&lt;E5,BO6,A5)</f>
        <v>1</v>
      </c>
      <c r="B6" s="78" t="s">
        <v>787</v>
      </c>
      <c r="C6" s="78" t="s">
        <v>788</v>
      </c>
      <c r="D6" s="78" t="s">
        <v>11</v>
      </c>
      <c r="E6" s="56">
        <f t="shared" ref="E6:E37" si="1">Q6</f>
        <v>309</v>
      </c>
      <c r="F6" s="56">
        <f t="shared" ref="F6:F37" si="2">(IF(AC6=5,1,0)+IF(AH6=5,1,0)+IF(AM6=5,1,0)+IF(AR6=5,1,0)+IF(AW6=5,1,0)+IF(BA6=5,1,0)+IF(BG6=5,1,0)+IF(BL6=5,1,0))</f>
        <v>4</v>
      </c>
      <c r="G6" s="67"/>
      <c r="H6" s="74">
        <f t="shared" ref="H6:H37" si="3">IF(AA6="","",AA6)</f>
        <v>1</v>
      </c>
      <c r="I6" s="74">
        <f t="shared" ref="I6:I37" si="4">IF(AF6="","",AF6)</f>
        <v>9</v>
      </c>
      <c r="J6" s="60">
        <f t="shared" ref="J6:J37" si="5">IF(AK6="","",AK6)</f>
        <v>3</v>
      </c>
      <c r="K6" s="60">
        <f t="shared" ref="K6:K37" si="6">IF(AP6="","",AP6)</f>
        <v>1</v>
      </c>
      <c r="L6" s="60" t="str">
        <f t="shared" ref="L6:L26" si="7">IF(AU6="","",AU6)</f>
        <v/>
      </c>
      <c r="M6" s="74" t="str">
        <f t="shared" ref="M6:M13" si="8">IF(AZ6="","",AZ6)</f>
        <v/>
      </c>
      <c r="N6" s="74" t="str">
        <f t="shared" ref="N6:N13" si="9">IF(BE6="","",BE6)</f>
        <v/>
      </c>
      <c r="O6" s="74" t="str">
        <f t="shared" ref="O6:O13" si="10">IF(BJ6="","",BJ6)</f>
        <v/>
      </c>
      <c r="P6" s="67"/>
      <c r="Q6" s="56">
        <f>AD6+AI6+AN6+AS6+AX6+BC6+BH6</f>
        <v>309</v>
      </c>
      <c r="R6" s="60" t="str">
        <f t="shared" ref="R6:R14" si="11">IF($F6&gt;=5,IF(AB6="","",AB6),"")</f>
        <v/>
      </c>
      <c r="S6" s="60" t="str">
        <f t="shared" ref="S6:S14" si="12">IF($F6&gt;=5,IF(AG6="","",AG6),"")</f>
        <v/>
      </c>
      <c r="T6" s="60" t="str">
        <f t="shared" ref="T6:T14" si="13">IF($F6&gt;=5,IF(AL6="","",AL6),"")</f>
        <v/>
      </c>
      <c r="U6" s="60" t="str">
        <f t="shared" ref="U6:U14" si="14">IF($F6&gt;=5,IF(AQ6="","",AQ6),"")</f>
        <v/>
      </c>
      <c r="V6" s="74" t="str">
        <f>IF($F6&gt;=5,IF(AV6="","",AV6),"")</f>
        <v/>
      </c>
      <c r="W6" s="74" t="str">
        <f t="shared" ref="W6:W14" si="15">IF($F6&gt;=5,IF(BA6="","",BA6),"")</f>
        <v/>
      </c>
      <c r="X6" s="74" t="str">
        <f t="shared" ref="X6:X14" si="16">IF($F6&gt;=5,IF(BF6="","",BF6),"")</f>
        <v/>
      </c>
      <c r="Y6" s="60" t="str">
        <f t="shared" ref="Y6:Y14" si="17">IF($F6&gt;=5,IF(BK6="","",BK6),"")</f>
        <v/>
      </c>
      <c r="Z6" s="67"/>
      <c r="AA6" s="76">
        <v>1</v>
      </c>
      <c r="AB6" s="60">
        <f t="shared" ref="AB6:AB37" si="18">IF(ISNUMBER(AA6),(VLOOKUP(AA6,$BO$6:$BP$50,2)),0)</f>
        <v>100</v>
      </c>
      <c r="AC6" s="60">
        <f t="shared" ref="AC6:AC37" si="19">IF(AA6&lt;&gt;"",5,0)</f>
        <v>5</v>
      </c>
      <c r="AD6" s="60">
        <f t="shared" ref="AD6:AD37" si="20">AB6+AC6</f>
        <v>105</v>
      </c>
      <c r="AE6" s="67"/>
      <c r="AF6" s="88">
        <v>9</v>
      </c>
      <c r="AG6" s="60">
        <f t="shared" ref="AG6:AG37" si="21">IF(ISNUMBER(AF6),(VLOOKUP(AF6,$BO$6:$BP$50,2)),0)</f>
        <v>29</v>
      </c>
      <c r="AH6" s="60">
        <f t="shared" ref="AH6:AH37" si="22">IF(AF6&lt;&gt;"",5,0)</f>
        <v>5</v>
      </c>
      <c r="AI6" s="60">
        <f t="shared" ref="AI6:AI37" si="23">AG6+AH6</f>
        <v>34</v>
      </c>
      <c r="AJ6" s="67"/>
      <c r="AK6" s="60">
        <v>3</v>
      </c>
      <c r="AL6" s="60">
        <f t="shared" ref="AL6:AL37" si="24">IF(ISNUMBER(AK6),(VLOOKUP(AK6,$BO$6:$BP$50,2)),0)</f>
        <v>60</v>
      </c>
      <c r="AM6" s="60">
        <f t="shared" ref="AM6:AM37" si="25">IF(AK6&lt;&gt;"",5,0)</f>
        <v>5</v>
      </c>
      <c r="AN6" s="60">
        <f t="shared" ref="AN6:AN37" si="26">AL6+AM6</f>
        <v>65</v>
      </c>
      <c r="AO6" s="67"/>
      <c r="AP6" s="60">
        <v>1</v>
      </c>
      <c r="AQ6" s="60">
        <f t="shared" ref="AQ6:AQ37" si="27">IF(ISNUMBER(AP6),(VLOOKUP(AP6,$BO$6:$BP$50,2)),0)</f>
        <v>100</v>
      </c>
      <c r="AR6" s="60">
        <f t="shared" ref="AR6:AR37" si="28">IF(AP6&lt;&gt;"",5,0)</f>
        <v>5</v>
      </c>
      <c r="AS6" s="60">
        <f t="shared" ref="AS6:AS37" si="29">AQ6+AR6</f>
        <v>105</v>
      </c>
      <c r="AT6" s="67"/>
      <c r="AU6" s="60"/>
      <c r="AV6" s="60">
        <f t="shared" ref="AV6:AV37" si="30">IF(ISNUMBER(AU6),(VLOOKUP(AU6,$BO$6:$BP$50,2)),0)</f>
        <v>0</v>
      </c>
      <c r="AW6" s="60">
        <f t="shared" ref="AW6:AW37" si="31">IF(AU6&lt;&gt;"",5,0)</f>
        <v>0</v>
      </c>
      <c r="AX6" s="60">
        <f t="shared" ref="AX6:AX37" si="32">AV6+AW6</f>
        <v>0</v>
      </c>
      <c r="AY6" s="67"/>
      <c r="AZ6" s="60"/>
      <c r="BA6" s="60">
        <f t="shared" ref="BA6:BA37" si="33">IF(ISNUMBER(AZ6),(VLOOKUP(AZ6,$BO$6:$BP$50,2)),0)</f>
        <v>0</v>
      </c>
      <c r="BB6" s="60">
        <f t="shared" ref="BB6:BB37" si="34">IF(AZ6&lt;&gt;"",5,0)</f>
        <v>0</v>
      </c>
      <c r="BC6" s="60">
        <f t="shared" ref="BC6:BC37" si="35">BA6+BB6</f>
        <v>0</v>
      </c>
      <c r="BD6" s="67"/>
      <c r="BE6" s="60"/>
      <c r="BF6" s="60">
        <f t="shared" ref="BF6:BF37" si="36">IF(ISNUMBER(BE6),(VLOOKUP(BE6,$BO$6:$BP$50,2)),0)</f>
        <v>0</v>
      </c>
      <c r="BG6" s="60">
        <f t="shared" ref="BG6:BG37" si="37">IF(BE6&lt;&gt;"",5,0)</f>
        <v>0</v>
      </c>
      <c r="BH6" s="60">
        <f t="shared" ref="BH6:BH37" si="38">BF6+BG6</f>
        <v>0</v>
      </c>
      <c r="BI6" s="67"/>
      <c r="BJ6" s="60"/>
      <c r="BK6" s="60">
        <f t="shared" ref="BK6:BK37" si="39">IF(ISNUMBER(BJ6),(VLOOKUP(BJ6,$BO$6:$BP$50,2)),0)</f>
        <v>0</v>
      </c>
      <c r="BL6" s="60">
        <f t="shared" ref="BL6:BL37" si="40">IF(BJ6&lt;&gt;"",5,0)</f>
        <v>0</v>
      </c>
      <c r="BM6" s="60">
        <f t="shared" ref="BM6:BM37" si="41">BK6+BL6</f>
        <v>0</v>
      </c>
      <c r="BN6" s="67"/>
      <c r="BO6" s="60">
        <v>1</v>
      </c>
      <c r="BP6" s="60">
        <v>100</v>
      </c>
      <c r="BQ6" s="60">
        <f>IF($F6=8,1,0)</f>
        <v>0</v>
      </c>
      <c r="BR6" s="60">
        <f t="shared" ref="BR6:BR17" si="42">IF($F6=7,1,0)</f>
        <v>0</v>
      </c>
      <c r="BS6" s="60">
        <f t="shared" ref="BS6:BS17" si="43">IF($F6=6,1,0)</f>
        <v>0</v>
      </c>
      <c r="BT6" s="60">
        <f t="shared" ref="BT6:BT17" si="44">IF($F6=5,1,0)</f>
        <v>0</v>
      </c>
      <c r="BU6" s="60">
        <f t="shared" ref="BU6:BU17" si="45">IF($F6=4,1,0)</f>
        <v>1</v>
      </c>
      <c r="BV6" s="60">
        <f t="shared" ref="BV6:BV17" si="46">IF($F6=3,1,0)</f>
        <v>0</v>
      </c>
      <c r="BW6" s="60">
        <f t="shared" ref="BW6:BW17" si="47">IF($F6=2,1,0)</f>
        <v>0</v>
      </c>
      <c r="BX6" s="60">
        <f t="shared" ref="BX6:BX17" si="48">IF($F6=1,1,0)</f>
        <v>0</v>
      </c>
    </row>
    <row r="7" spans="1:76" s="66" customFormat="1" ht="15" x14ac:dyDescent="0.25">
      <c r="A7" s="56">
        <f t="shared" si="0"/>
        <v>2</v>
      </c>
      <c r="B7" s="100" t="s">
        <v>806</v>
      </c>
      <c r="C7" s="99" t="s">
        <v>799</v>
      </c>
      <c r="D7" s="100" t="s">
        <v>11</v>
      </c>
      <c r="E7" s="56">
        <f t="shared" si="1"/>
        <v>246</v>
      </c>
      <c r="F7" s="56">
        <f t="shared" si="2"/>
        <v>4</v>
      </c>
      <c r="G7" s="67"/>
      <c r="H7" s="74">
        <f t="shared" si="3"/>
        <v>4</v>
      </c>
      <c r="I7" s="74">
        <f t="shared" si="4"/>
        <v>1</v>
      </c>
      <c r="J7" s="74">
        <f t="shared" si="5"/>
        <v>7</v>
      </c>
      <c r="K7" s="74">
        <f t="shared" si="6"/>
        <v>6</v>
      </c>
      <c r="L7" s="74" t="str">
        <f t="shared" si="7"/>
        <v/>
      </c>
      <c r="M7" s="74" t="str">
        <f t="shared" si="8"/>
        <v/>
      </c>
      <c r="N7" s="74" t="str">
        <f t="shared" si="9"/>
        <v/>
      </c>
      <c r="O7" s="74" t="str">
        <f t="shared" si="10"/>
        <v/>
      </c>
      <c r="P7" s="67"/>
      <c r="Q7" s="56">
        <f>AD7+AI7+AN7+AS7+AX7+BC7+BH7</f>
        <v>246</v>
      </c>
      <c r="R7" s="74" t="str">
        <f t="shared" si="11"/>
        <v/>
      </c>
      <c r="S7" s="74" t="str">
        <f t="shared" si="12"/>
        <v/>
      </c>
      <c r="T7" s="74" t="str">
        <f t="shared" si="13"/>
        <v/>
      </c>
      <c r="U7" s="74" t="str">
        <f t="shared" si="14"/>
        <v/>
      </c>
      <c r="V7" s="74"/>
      <c r="W7" s="74" t="str">
        <f t="shared" si="15"/>
        <v/>
      </c>
      <c r="X7" s="74" t="str">
        <f t="shared" si="16"/>
        <v/>
      </c>
      <c r="Y7" s="60" t="str">
        <f t="shared" si="17"/>
        <v/>
      </c>
      <c r="Z7" s="67"/>
      <c r="AA7" s="60">
        <v>4</v>
      </c>
      <c r="AB7" s="60">
        <f t="shared" si="18"/>
        <v>50</v>
      </c>
      <c r="AC7" s="60">
        <f t="shared" si="19"/>
        <v>5</v>
      </c>
      <c r="AD7" s="60">
        <f t="shared" si="20"/>
        <v>55</v>
      </c>
      <c r="AE7" s="67"/>
      <c r="AF7" s="60">
        <v>1</v>
      </c>
      <c r="AG7" s="60">
        <f t="shared" si="21"/>
        <v>100</v>
      </c>
      <c r="AH7" s="60">
        <f t="shared" si="22"/>
        <v>5</v>
      </c>
      <c r="AI7" s="60">
        <f t="shared" si="23"/>
        <v>105</v>
      </c>
      <c r="AJ7" s="67"/>
      <c r="AK7" s="60">
        <v>7</v>
      </c>
      <c r="AL7" s="60">
        <f t="shared" si="24"/>
        <v>36</v>
      </c>
      <c r="AM7" s="60">
        <f t="shared" si="25"/>
        <v>5</v>
      </c>
      <c r="AN7" s="60">
        <f t="shared" si="26"/>
        <v>41</v>
      </c>
      <c r="AO7" s="67"/>
      <c r="AP7" s="79">
        <v>6</v>
      </c>
      <c r="AQ7" s="60">
        <f t="shared" si="27"/>
        <v>40</v>
      </c>
      <c r="AR7" s="60">
        <f t="shared" si="28"/>
        <v>5</v>
      </c>
      <c r="AS7" s="60">
        <f t="shared" si="29"/>
        <v>45</v>
      </c>
      <c r="AT7" s="67"/>
      <c r="AU7" s="60"/>
      <c r="AV7" s="60">
        <f t="shared" si="30"/>
        <v>0</v>
      </c>
      <c r="AW7" s="60">
        <f t="shared" si="31"/>
        <v>0</v>
      </c>
      <c r="AX7" s="60">
        <f t="shared" si="32"/>
        <v>0</v>
      </c>
      <c r="AY7" s="67"/>
      <c r="AZ7" s="60"/>
      <c r="BA7" s="60">
        <f t="shared" si="33"/>
        <v>0</v>
      </c>
      <c r="BB7" s="60">
        <f t="shared" si="34"/>
        <v>0</v>
      </c>
      <c r="BC7" s="60">
        <f t="shared" si="35"/>
        <v>0</v>
      </c>
      <c r="BD7" s="67"/>
      <c r="BE7" s="60"/>
      <c r="BF7" s="60">
        <f t="shared" si="36"/>
        <v>0</v>
      </c>
      <c r="BG7" s="60">
        <f t="shared" si="37"/>
        <v>0</v>
      </c>
      <c r="BH7" s="60">
        <f t="shared" si="38"/>
        <v>0</v>
      </c>
      <c r="BI7" s="67"/>
      <c r="BJ7" s="60"/>
      <c r="BK7" s="60">
        <f t="shared" si="39"/>
        <v>0</v>
      </c>
      <c r="BL7" s="60">
        <f t="shared" si="40"/>
        <v>0</v>
      </c>
      <c r="BM7" s="60">
        <f t="shared" si="41"/>
        <v>0</v>
      </c>
      <c r="BN7" s="67"/>
      <c r="BO7" s="60">
        <v>2</v>
      </c>
      <c r="BP7" s="60">
        <v>80</v>
      </c>
      <c r="BQ7" s="60">
        <f t="shared" ref="BQ7:BQ56" si="49">IF($F7=8,1,0)</f>
        <v>0</v>
      </c>
      <c r="BR7" s="60">
        <f t="shared" si="42"/>
        <v>0</v>
      </c>
      <c r="BS7" s="60">
        <f t="shared" si="43"/>
        <v>0</v>
      </c>
      <c r="BT7" s="60">
        <f t="shared" si="44"/>
        <v>0</v>
      </c>
      <c r="BU7" s="60">
        <f t="shared" si="45"/>
        <v>1</v>
      </c>
      <c r="BV7" s="60">
        <f t="shared" si="46"/>
        <v>0</v>
      </c>
      <c r="BW7" s="60">
        <f t="shared" si="47"/>
        <v>0</v>
      </c>
      <c r="BX7" s="60">
        <f t="shared" si="48"/>
        <v>0</v>
      </c>
    </row>
    <row r="8" spans="1:76" s="66" customFormat="1" ht="15" x14ac:dyDescent="0.25">
      <c r="A8" s="56">
        <f t="shared" si="0"/>
        <v>3</v>
      </c>
      <c r="B8" s="78" t="s">
        <v>867</v>
      </c>
      <c r="C8" s="78" t="s">
        <v>916</v>
      </c>
      <c r="D8" s="78" t="s">
        <v>11</v>
      </c>
      <c r="E8" s="56">
        <f t="shared" si="1"/>
        <v>225</v>
      </c>
      <c r="F8" s="56">
        <f t="shared" si="2"/>
        <v>4</v>
      </c>
      <c r="G8" s="67"/>
      <c r="H8" s="74">
        <f t="shared" si="3"/>
        <v>2</v>
      </c>
      <c r="I8" s="74" t="str">
        <f t="shared" si="4"/>
        <v>dsq</v>
      </c>
      <c r="J8" s="74">
        <f t="shared" si="5"/>
        <v>5</v>
      </c>
      <c r="K8" s="74">
        <f t="shared" si="6"/>
        <v>2</v>
      </c>
      <c r="L8" s="74" t="str">
        <f t="shared" si="7"/>
        <v/>
      </c>
      <c r="M8" s="74" t="str">
        <f t="shared" si="8"/>
        <v/>
      </c>
      <c r="N8" s="74" t="str">
        <f t="shared" si="9"/>
        <v/>
      </c>
      <c r="O8" s="74" t="str">
        <f t="shared" si="10"/>
        <v/>
      </c>
      <c r="P8" s="67"/>
      <c r="Q8" s="56">
        <f>AD8+AI8+AN8+AS8+AX8+BC8+BH8</f>
        <v>225</v>
      </c>
      <c r="R8" s="74" t="str">
        <f t="shared" si="11"/>
        <v/>
      </c>
      <c r="S8" s="74" t="str">
        <f t="shared" si="12"/>
        <v/>
      </c>
      <c r="T8" s="74" t="str">
        <f t="shared" si="13"/>
        <v/>
      </c>
      <c r="U8" s="74" t="str">
        <f t="shared" si="14"/>
        <v/>
      </c>
      <c r="V8" s="74" t="str">
        <f t="shared" ref="V8:V14" si="50">IF($F8&gt;=5,IF(AV8="","",AV8),"")</f>
        <v/>
      </c>
      <c r="W8" s="74" t="str">
        <f t="shared" si="15"/>
        <v/>
      </c>
      <c r="X8" s="74" t="str">
        <f t="shared" si="16"/>
        <v/>
      </c>
      <c r="Y8" s="60" t="str">
        <f t="shared" si="17"/>
        <v/>
      </c>
      <c r="Z8" s="67"/>
      <c r="AA8" s="60">
        <v>2</v>
      </c>
      <c r="AB8" s="60">
        <f t="shared" si="18"/>
        <v>80</v>
      </c>
      <c r="AC8" s="60">
        <f t="shared" si="19"/>
        <v>5</v>
      </c>
      <c r="AD8" s="60">
        <f t="shared" si="20"/>
        <v>85</v>
      </c>
      <c r="AE8" s="67"/>
      <c r="AF8" s="97" t="s">
        <v>913</v>
      </c>
      <c r="AG8" s="60">
        <f t="shared" si="21"/>
        <v>0</v>
      </c>
      <c r="AH8" s="60">
        <f t="shared" si="22"/>
        <v>5</v>
      </c>
      <c r="AI8" s="60">
        <f t="shared" si="23"/>
        <v>5</v>
      </c>
      <c r="AJ8" s="67"/>
      <c r="AK8" s="60">
        <v>5</v>
      </c>
      <c r="AL8" s="60">
        <f t="shared" si="24"/>
        <v>45</v>
      </c>
      <c r="AM8" s="60">
        <f t="shared" si="25"/>
        <v>5</v>
      </c>
      <c r="AN8" s="60">
        <f t="shared" si="26"/>
        <v>50</v>
      </c>
      <c r="AO8" s="67"/>
      <c r="AP8" s="60">
        <v>2</v>
      </c>
      <c r="AQ8" s="60">
        <f t="shared" si="27"/>
        <v>80</v>
      </c>
      <c r="AR8" s="60">
        <f t="shared" si="28"/>
        <v>5</v>
      </c>
      <c r="AS8" s="60">
        <f t="shared" si="29"/>
        <v>85</v>
      </c>
      <c r="AT8" s="67"/>
      <c r="AU8" s="60"/>
      <c r="AV8" s="60">
        <f t="shared" si="30"/>
        <v>0</v>
      </c>
      <c r="AW8" s="60">
        <f t="shared" si="31"/>
        <v>0</v>
      </c>
      <c r="AX8" s="60">
        <f t="shared" si="32"/>
        <v>0</v>
      </c>
      <c r="AY8" s="67"/>
      <c r="AZ8" s="60"/>
      <c r="BA8" s="60">
        <f t="shared" si="33"/>
        <v>0</v>
      </c>
      <c r="BB8" s="60">
        <f t="shared" si="34"/>
        <v>0</v>
      </c>
      <c r="BC8" s="60">
        <f t="shared" si="35"/>
        <v>0</v>
      </c>
      <c r="BD8" s="67"/>
      <c r="BE8" s="60"/>
      <c r="BF8" s="60">
        <f t="shared" si="36"/>
        <v>0</v>
      </c>
      <c r="BG8" s="60">
        <f t="shared" si="37"/>
        <v>0</v>
      </c>
      <c r="BH8" s="60">
        <f t="shared" si="38"/>
        <v>0</v>
      </c>
      <c r="BI8" s="67"/>
      <c r="BJ8" s="60"/>
      <c r="BK8" s="60">
        <f t="shared" si="39"/>
        <v>0</v>
      </c>
      <c r="BL8" s="60">
        <f t="shared" si="40"/>
        <v>0</v>
      </c>
      <c r="BM8" s="60">
        <f t="shared" si="41"/>
        <v>0</v>
      </c>
      <c r="BN8" s="67"/>
      <c r="BO8" s="60">
        <v>3</v>
      </c>
      <c r="BP8" s="60">
        <v>60</v>
      </c>
      <c r="BQ8" s="60">
        <f t="shared" si="49"/>
        <v>0</v>
      </c>
      <c r="BR8" s="60">
        <f t="shared" si="42"/>
        <v>0</v>
      </c>
      <c r="BS8" s="60">
        <f t="shared" si="43"/>
        <v>0</v>
      </c>
      <c r="BT8" s="60">
        <f t="shared" si="44"/>
        <v>0</v>
      </c>
      <c r="BU8" s="60">
        <f t="shared" si="45"/>
        <v>1</v>
      </c>
      <c r="BV8" s="60">
        <f t="shared" si="46"/>
        <v>0</v>
      </c>
      <c r="BW8" s="60">
        <f t="shared" si="47"/>
        <v>0</v>
      </c>
      <c r="BX8" s="60">
        <f t="shared" si="48"/>
        <v>0</v>
      </c>
    </row>
    <row r="9" spans="1:76" s="66" customFormat="1" ht="15" x14ac:dyDescent="0.25">
      <c r="A9" s="56">
        <f t="shared" si="0"/>
        <v>4</v>
      </c>
      <c r="B9" s="78" t="s">
        <v>917</v>
      </c>
      <c r="C9" s="78" t="s">
        <v>918</v>
      </c>
      <c r="D9" s="78" t="s">
        <v>18</v>
      </c>
      <c r="E9" s="56">
        <f t="shared" si="1"/>
        <v>200</v>
      </c>
      <c r="F9" s="56">
        <f t="shared" si="2"/>
        <v>4</v>
      </c>
      <c r="G9" s="67"/>
      <c r="H9" s="74">
        <f t="shared" si="3"/>
        <v>13</v>
      </c>
      <c r="I9" s="74">
        <f t="shared" si="4"/>
        <v>4</v>
      </c>
      <c r="J9" s="74">
        <f t="shared" si="5"/>
        <v>4</v>
      </c>
      <c r="K9" s="74">
        <f t="shared" si="6"/>
        <v>3</v>
      </c>
      <c r="L9" s="74" t="str">
        <f t="shared" si="7"/>
        <v/>
      </c>
      <c r="M9" s="74" t="str">
        <f t="shared" si="8"/>
        <v/>
      </c>
      <c r="N9" s="74" t="str">
        <f t="shared" si="9"/>
        <v/>
      </c>
      <c r="O9" s="74" t="str">
        <f t="shared" si="10"/>
        <v/>
      </c>
      <c r="P9" s="67"/>
      <c r="Q9" s="56">
        <f t="shared" ref="Q9:Q56" si="51">AD9+AI9+AN9+AS9+AX9+BC9+BH9</f>
        <v>200</v>
      </c>
      <c r="R9" s="74" t="str">
        <f t="shared" si="11"/>
        <v/>
      </c>
      <c r="S9" s="74" t="str">
        <f t="shared" si="12"/>
        <v/>
      </c>
      <c r="T9" s="74" t="str">
        <f t="shared" si="13"/>
        <v/>
      </c>
      <c r="U9" s="74" t="str">
        <f t="shared" si="14"/>
        <v/>
      </c>
      <c r="V9" s="74" t="str">
        <f t="shared" si="50"/>
        <v/>
      </c>
      <c r="W9" s="74" t="str">
        <f t="shared" si="15"/>
        <v/>
      </c>
      <c r="X9" s="74" t="str">
        <f t="shared" si="16"/>
        <v/>
      </c>
      <c r="Y9" s="60" t="str">
        <f t="shared" si="17"/>
        <v/>
      </c>
      <c r="Z9" s="67"/>
      <c r="AA9" s="60">
        <v>13</v>
      </c>
      <c r="AB9" s="60">
        <f t="shared" si="18"/>
        <v>20</v>
      </c>
      <c r="AC9" s="60">
        <f t="shared" si="19"/>
        <v>5</v>
      </c>
      <c r="AD9" s="60">
        <f t="shared" si="20"/>
        <v>25</v>
      </c>
      <c r="AE9" s="67"/>
      <c r="AF9" s="68">
        <v>4</v>
      </c>
      <c r="AG9" s="60">
        <f t="shared" si="21"/>
        <v>50</v>
      </c>
      <c r="AH9" s="60">
        <f t="shared" si="22"/>
        <v>5</v>
      </c>
      <c r="AI9" s="60">
        <f t="shared" si="23"/>
        <v>55</v>
      </c>
      <c r="AJ9" s="67"/>
      <c r="AK9" s="60">
        <v>4</v>
      </c>
      <c r="AL9" s="60">
        <f t="shared" si="24"/>
        <v>50</v>
      </c>
      <c r="AM9" s="60">
        <f t="shared" si="25"/>
        <v>5</v>
      </c>
      <c r="AN9" s="60">
        <f t="shared" si="26"/>
        <v>55</v>
      </c>
      <c r="AO9" s="67"/>
      <c r="AP9" s="60">
        <v>3</v>
      </c>
      <c r="AQ9" s="60">
        <f t="shared" si="27"/>
        <v>60</v>
      </c>
      <c r="AR9" s="60">
        <f t="shared" si="28"/>
        <v>5</v>
      </c>
      <c r="AS9" s="60">
        <f t="shared" si="29"/>
        <v>65</v>
      </c>
      <c r="AT9" s="67"/>
      <c r="AU9" s="60"/>
      <c r="AV9" s="60">
        <f t="shared" si="30"/>
        <v>0</v>
      </c>
      <c r="AW9" s="60">
        <f t="shared" si="31"/>
        <v>0</v>
      </c>
      <c r="AX9" s="60">
        <f t="shared" si="32"/>
        <v>0</v>
      </c>
      <c r="AY9" s="67"/>
      <c r="AZ9" s="60"/>
      <c r="BA9" s="60">
        <f t="shared" si="33"/>
        <v>0</v>
      </c>
      <c r="BB9" s="60">
        <f t="shared" si="34"/>
        <v>0</v>
      </c>
      <c r="BC9" s="60">
        <f t="shared" si="35"/>
        <v>0</v>
      </c>
      <c r="BD9" s="67"/>
      <c r="BE9" s="68"/>
      <c r="BF9" s="60">
        <f t="shared" si="36"/>
        <v>0</v>
      </c>
      <c r="BG9" s="60">
        <f t="shared" si="37"/>
        <v>0</v>
      </c>
      <c r="BH9" s="60">
        <f t="shared" si="38"/>
        <v>0</v>
      </c>
      <c r="BI9" s="67"/>
      <c r="BJ9" s="60"/>
      <c r="BK9" s="60">
        <f t="shared" si="39"/>
        <v>0</v>
      </c>
      <c r="BL9" s="60">
        <f t="shared" si="40"/>
        <v>0</v>
      </c>
      <c r="BM9" s="60">
        <f t="shared" si="41"/>
        <v>0</v>
      </c>
      <c r="BN9" s="67"/>
      <c r="BO9" s="60">
        <v>4</v>
      </c>
      <c r="BP9" s="60">
        <v>50</v>
      </c>
      <c r="BQ9" s="60">
        <f t="shared" si="49"/>
        <v>0</v>
      </c>
      <c r="BR9" s="60">
        <f t="shared" si="42"/>
        <v>0</v>
      </c>
      <c r="BS9" s="60">
        <f t="shared" si="43"/>
        <v>0</v>
      </c>
      <c r="BT9" s="60">
        <f t="shared" si="44"/>
        <v>0</v>
      </c>
      <c r="BU9" s="60">
        <f t="shared" si="45"/>
        <v>1</v>
      </c>
      <c r="BV9" s="60">
        <f t="shared" si="46"/>
        <v>0</v>
      </c>
      <c r="BW9" s="60">
        <f t="shared" si="47"/>
        <v>0</v>
      </c>
      <c r="BX9" s="60">
        <f t="shared" si="48"/>
        <v>0</v>
      </c>
    </row>
    <row r="10" spans="1:76" s="66" customFormat="1" ht="15" x14ac:dyDescent="0.25">
      <c r="A10" s="56">
        <f t="shared" si="0"/>
        <v>5</v>
      </c>
      <c r="B10" s="78" t="s">
        <v>762</v>
      </c>
      <c r="C10" s="78" t="s">
        <v>758</v>
      </c>
      <c r="D10" s="78" t="s">
        <v>11</v>
      </c>
      <c r="E10" s="56">
        <f t="shared" si="1"/>
        <v>190</v>
      </c>
      <c r="F10" s="56">
        <f t="shared" si="2"/>
        <v>4</v>
      </c>
      <c r="G10" s="67"/>
      <c r="H10" s="74" t="str">
        <f t="shared" si="3"/>
        <v>dsq</v>
      </c>
      <c r="I10" s="74">
        <f t="shared" si="4"/>
        <v>2</v>
      </c>
      <c r="J10" s="60">
        <f t="shared" si="5"/>
        <v>6</v>
      </c>
      <c r="K10" s="60">
        <f t="shared" si="6"/>
        <v>4</v>
      </c>
      <c r="L10" s="60" t="str">
        <f t="shared" si="7"/>
        <v/>
      </c>
      <c r="M10" s="74" t="str">
        <f t="shared" si="8"/>
        <v/>
      </c>
      <c r="N10" s="74" t="str">
        <f t="shared" si="9"/>
        <v/>
      </c>
      <c r="O10" s="74" t="str">
        <f t="shared" si="10"/>
        <v/>
      </c>
      <c r="P10" s="67"/>
      <c r="Q10" s="56">
        <f t="shared" si="51"/>
        <v>190</v>
      </c>
      <c r="R10" s="60" t="str">
        <f t="shared" si="11"/>
        <v/>
      </c>
      <c r="S10" s="60" t="str">
        <f t="shared" si="12"/>
        <v/>
      </c>
      <c r="T10" s="60" t="str">
        <f t="shared" si="13"/>
        <v/>
      </c>
      <c r="U10" s="60" t="str">
        <f t="shared" si="14"/>
        <v/>
      </c>
      <c r="V10" s="74" t="str">
        <f t="shared" si="50"/>
        <v/>
      </c>
      <c r="W10" s="74" t="str">
        <f t="shared" si="15"/>
        <v/>
      </c>
      <c r="X10" s="74" t="str">
        <f t="shared" si="16"/>
        <v/>
      </c>
      <c r="Y10" s="60" t="str">
        <f t="shared" si="17"/>
        <v/>
      </c>
      <c r="Z10" s="67"/>
      <c r="AA10" s="97" t="s">
        <v>913</v>
      </c>
      <c r="AB10" s="60">
        <f t="shared" si="18"/>
        <v>0</v>
      </c>
      <c r="AC10" s="60">
        <f t="shared" si="19"/>
        <v>5</v>
      </c>
      <c r="AD10" s="60">
        <f t="shared" si="20"/>
        <v>5</v>
      </c>
      <c r="AE10" s="67"/>
      <c r="AF10" s="60">
        <v>2</v>
      </c>
      <c r="AG10" s="60">
        <f t="shared" si="21"/>
        <v>80</v>
      </c>
      <c r="AH10" s="60">
        <f t="shared" si="22"/>
        <v>5</v>
      </c>
      <c r="AI10" s="60">
        <f t="shared" si="23"/>
        <v>85</v>
      </c>
      <c r="AJ10" s="67"/>
      <c r="AK10" s="79">
        <v>6</v>
      </c>
      <c r="AL10" s="60">
        <f t="shared" si="24"/>
        <v>40</v>
      </c>
      <c r="AM10" s="60">
        <f t="shared" si="25"/>
        <v>5</v>
      </c>
      <c r="AN10" s="60">
        <f t="shared" si="26"/>
        <v>45</v>
      </c>
      <c r="AO10" s="67"/>
      <c r="AP10" s="60">
        <v>4</v>
      </c>
      <c r="AQ10" s="60">
        <f t="shared" si="27"/>
        <v>50</v>
      </c>
      <c r="AR10" s="60">
        <f t="shared" si="28"/>
        <v>5</v>
      </c>
      <c r="AS10" s="60">
        <f t="shared" si="29"/>
        <v>55</v>
      </c>
      <c r="AT10" s="67"/>
      <c r="AU10" s="60"/>
      <c r="AV10" s="60">
        <f t="shared" si="30"/>
        <v>0</v>
      </c>
      <c r="AW10" s="60">
        <f t="shared" si="31"/>
        <v>0</v>
      </c>
      <c r="AX10" s="60">
        <f t="shared" si="32"/>
        <v>0</v>
      </c>
      <c r="AY10" s="67"/>
      <c r="AZ10" s="60"/>
      <c r="BA10" s="60">
        <f t="shared" si="33"/>
        <v>0</v>
      </c>
      <c r="BB10" s="60">
        <f t="shared" si="34"/>
        <v>0</v>
      </c>
      <c r="BC10" s="60">
        <f t="shared" si="35"/>
        <v>0</v>
      </c>
      <c r="BD10" s="67"/>
      <c r="BE10" s="60"/>
      <c r="BF10" s="60">
        <f t="shared" si="36"/>
        <v>0</v>
      </c>
      <c r="BG10" s="60">
        <f t="shared" si="37"/>
        <v>0</v>
      </c>
      <c r="BH10" s="60">
        <f t="shared" si="38"/>
        <v>0</v>
      </c>
      <c r="BI10" s="67"/>
      <c r="BJ10" s="60"/>
      <c r="BK10" s="60">
        <f t="shared" si="39"/>
        <v>0</v>
      </c>
      <c r="BL10" s="60">
        <f t="shared" si="40"/>
        <v>0</v>
      </c>
      <c r="BM10" s="60">
        <f t="shared" si="41"/>
        <v>0</v>
      </c>
      <c r="BN10" s="67"/>
      <c r="BO10" s="60">
        <v>5</v>
      </c>
      <c r="BP10" s="60">
        <v>45</v>
      </c>
      <c r="BQ10" s="60">
        <f t="shared" si="49"/>
        <v>0</v>
      </c>
      <c r="BR10" s="60">
        <f t="shared" si="42"/>
        <v>0</v>
      </c>
      <c r="BS10" s="60">
        <f t="shared" si="43"/>
        <v>0</v>
      </c>
      <c r="BT10" s="60">
        <f t="shared" si="44"/>
        <v>0</v>
      </c>
      <c r="BU10" s="60">
        <f t="shared" si="45"/>
        <v>1</v>
      </c>
      <c r="BV10" s="60">
        <f t="shared" si="46"/>
        <v>0</v>
      </c>
      <c r="BW10" s="60">
        <f t="shared" si="47"/>
        <v>0</v>
      </c>
      <c r="BX10" s="60">
        <f t="shared" si="48"/>
        <v>0</v>
      </c>
    </row>
    <row r="11" spans="1:76" s="66" customFormat="1" ht="15" x14ac:dyDescent="0.25">
      <c r="A11" s="56">
        <f t="shared" si="0"/>
        <v>6</v>
      </c>
      <c r="B11" s="78" t="s">
        <v>743</v>
      </c>
      <c r="C11" s="78" t="s">
        <v>28</v>
      </c>
      <c r="D11" s="78" t="s">
        <v>455</v>
      </c>
      <c r="E11" s="56">
        <f t="shared" si="1"/>
        <v>171</v>
      </c>
      <c r="F11" s="56">
        <f t="shared" si="2"/>
        <v>4</v>
      </c>
      <c r="G11" s="67"/>
      <c r="H11" s="74">
        <f t="shared" si="3"/>
        <v>5</v>
      </c>
      <c r="I11" s="74">
        <f t="shared" si="4"/>
        <v>3</v>
      </c>
      <c r="J11" s="60">
        <f t="shared" si="5"/>
        <v>12</v>
      </c>
      <c r="K11" s="60">
        <f t="shared" si="6"/>
        <v>11</v>
      </c>
      <c r="L11" s="60" t="str">
        <f t="shared" si="7"/>
        <v/>
      </c>
      <c r="M11" s="74" t="str">
        <f t="shared" si="8"/>
        <v/>
      </c>
      <c r="N11" s="74" t="str">
        <f t="shared" si="9"/>
        <v/>
      </c>
      <c r="O11" s="74" t="str">
        <f t="shared" si="10"/>
        <v/>
      </c>
      <c r="P11" s="67"/>
      <c r="Q11" s="56">
        <f t="shared" si="51"/>
        <v>171</v>
      </c>
      <c r="R11" s="60" t="str">
        <f t="shared" si="11"/>
        <v/>
      </c>
      <c r="S11" s="60" t="str">
        <f t="shared" si="12"/>
        <v/>
      </c>
      <c r="T11" s="60" t="str">
        <f t="shared" si="13"/>
        <v/>
      </c>
      <c r="U11" s="60" t="str">
        <f t="shared" si="14"/>
        <v/>
      </c>
      <c r="V11" s="74" t="str">
        <f t="shared" si="50"/>
        <v/>
      </c>
      <c r="W11" s="74" t="str">
        <f t="shared" si="15"/>
        <v/>
      </c>
      <c r="X11" s="74" t="str">
        <f t="shared" si="16"/>
        <v/>
      </c>
      <c r="Y11" s="60" t="str">
        <f t="shared" si="17"/>
        <v/>
      </c>
      <c r="Z11" s="67"/>
      <c r="AA11" s="60">
        <v>5</v>
      </c>
      <c r="AB11" s="60">
        <f t="shared" si="18"/>
        <v>45</v>
      </c>
      <c r="AC11" s="60">
        <f t="shared" si="19"/>
        <v>5</v>
      </c>
      <c r="AD11" s="60">
        <f t="shared" si="20"/>
        <v>50</v>
      </c>
      <c r="AE11" s="67"/>
      <c r="AF11" s="60">
        <v>3</v>
      </c>
      <c r="AG11" s="60">
        <f t="shared" si="21"/>
        <v>60</v>
      </c>
      <c r="AH11" s="60">
        <f t="shared" si="22"/>
        <v>5</v>
      </c>
      <c r="AI11" s="60">
        <f t="shared" si="23"/>
        <v>65</v>
      </c>
      <c r="AJ11" s="67"/>
      <c r="AK11" s="79">
        <v>12</v>
      </c>
      <c r="AL11" s="60">
        <f t="shared" si="24"/>
        <v>22</v>
      </c>
      <c r="AM11" s="60">
        <f t="shared" si="25"/>
        <v>5</v>
      </c>
      <c r="AN11" s="60">
        <f t="shared" si="26"/>
        <v>27</v>
      </c>
      <c r="AO11" s="67"/>
      <c r="AP11" s="60">
        <v>11</v>
      </c>
      <c r="AQ11" s="60">
        <f t="shared" si="27"/>
        <v>24</v>
      </c>
      <c r="AR11" s="60">
        <f t="shared" si="28"/>
        <v>5</v>
      </c>
      <c r="AS11" s="60">
        <f t="shared" si="29"/>
        <v>29</v>
      </c>
      <c r="AT11" s="67"/>
      <c r="AU11" s="60"/>
      <c r="AV11" s="60">
        <f t="shared" si="30"/>
        <v>0</v>
      </c>
      <c r="AW11" s="60">
        <f t="shared" si="31"/>
        <v>0</v>
      </c>
      <c r="AX11" s="60">
        <f t="shared" si="32"/>
        <v>0</v>
      </c>
      <c r="AY11" s="67"/>
      <c r="AZ11" s="60"/>
      <c r="BA11" s="60">
        <f t="shared" si="33"/>
        <v>0</v>
      </c>
      <c r="BB11" s="60">
        <f t="shared" si="34"/>
        <v>0</v>
      </c>
      <c r="BC11" s="60">
        <f t="shared" si="35"/>
        <v>0</v>
      </c>
      <c r="BD11" s="67"/>
      <c r="BE11" s="60"/>
      <c r="BF11" s="60">
        <f t="shared" si="36"/>
        <v>0</v>
      </c>
      <c r="BG11" s="60">
        <f t="shared" si="37"/>
        <v>0</v>
      </c>
      <c r="BH11" s="60">
        <f t="shared" si="38"/>
        <v>0</v>
      </c>
      <c r="BI11" s="67"/>
      <c r="BJ11" s="60"/>
      <c r="BK11" s="60">
        <f t="shared" si="39"/>
        <v>0</v>
      </c>
      <c r="BL11" s="60">
        <f t="shared" si="40"/>
        <v>0</v>
      </c>
      <c r="BM11" s="60">
        <f t="shared" si="41"/>
        <v>0</v>
      </c>
      <c r="BN11" s="67"/>
      <c r="BO11" s="60">
        <v>6</v>
      </c>
      <c r="BP11" s="60">
        <v>40</v>
      </c>
      <c r="BQ11" s="60">
        <f t="shared" si="49"/>
        <v>0</v>
      </c>
      <c r="BR11" s="60">
        <f t="shared" si="42"/>
        <v>0</v>
      </c>
      <c r="BS11" s="60">
        <f t="shared" si="43"/>
        <v>0</v>
      </c>
      <c r="BT11" s="60">
        <f t="shared" si="44"/>
        <v>0</v>
      </c>
      <c r="BU11" s="60">
        <f t="shared" si="45"/>
        <v>1</v>
      </c>
      <c r="BV11" s="60">
        <f t="shared" si="46"/>
        <v>0</v>
      </c>
      <c r="BW11" s="60">
        <f t="shared" si="47"/>
        <v>0</v>
      </c>
      <c r="BX11" s="60">
        <f t="shared" si="48"/>
        <v>0</v>
      </c>
    </row>
    <row r="12" spans="1:76" s="66" customFormat="1" ht="15" x14ac:dyDescent="0.25">
      <c r="A12" s="56">
        <f t="shared" si="0"/>
        <v>7</v>
      </c>
      <c r="B12" s="78" t="s">
        <v>660</v>
      </c>
      <c r="C12" s="78" t="s">
        <v>797</v>
      </c>
      <c r="D12" s="78" t="s">
        <v>11</v>
      </c>
      <c r="E12" s="56">
        <f t="shared" si="1"/>
        <v>167</v>
      </c>
      <c r="F12" s="56">
        <f t="shared" si="2"/>
        <v>4</v>
      </c>
      <c r="G12" s="67"/>
      <c r="H12" s="74">
        <f t="shared" si="3"/>
        <v>6</v>
      </c>
      <c r="I12" s="74">
        <f t="shared" si="4"/>
        <v>5</v>
      </c>
      <c r="J12" s="74">
        <f t="shared" si="5"/>
        <v>10</v>
      </c>
      <c r="K12" s="74">
        <f t="shared" si="6"/>
        <v>7</v>
      </c>
      <c r="L12" s="74" t="str">
        <f t="shared" si="7"/>
        <v/>
      </c>
      <c r="M12" s="74" t="str">
        <f t="shared" si="8"/>
        <v/>
      </c>
      <c r="N12" s="74" t="str">
        <f t="shared" si="9"/>
        <v/>
      </c>
      <c r="O12" s="74" t="str">
        <f t="shared" si="10"/>
        <v/>
      </c>
      <c r="P12" s="67"/>
      <c r="Q12" s="56">
        <f t="shared" si="51"/>
        <v>167</v>
      </c>
      <c r="R12" s="74" t="str">
        <f t="shared" si="11"/>
        <v/>
      </c>
      <c r="S12" s="74" t="str">
        <f t="shared" si="12"/>
        <v/>
      </c>
      <c r="T12" s="74" t="str">
        <f t="shared" si="13"/>
        <v/>
      </c>
      <c r="U12" s="74" t="str">
        <f t="shared" si="14"/>
        <v/>
      </c>
      <c r="V12" s="74" t="str">
        <f t="shared" si="50"/>
        <v/>
      </c>
      <c r="W12" s="74" t="str">
        <f t="shared" si="15"/>
        <v/>
      </c>
      <c r="X12" s="74" t="str">
        <f t="shared" si="16"/>
        <v/>
      </c>
      <c r="Y12" s="60" t="str">
        <f t="shared" si="17"/>
        <v/>
      </c>
      <c r="Z12" s="67"/>
      <c r="AA12" s="97">
        <v>6</v>
      </c>
      <c r="AB12" s="60">
        <f t="shared" si="18"/>
        <v>40</v>
      </c>
      <c r="AC12" s="60">
        <f t="shared" si="19"/>
        <v>5</v>
      </c>
      <c r="AD12" s="60">
        <f t="shared" si="20"/>
        <v>45</v>
      </c>
      <c r="AE12" s="67"/>
      <c r="AF12" s="60">
        <v>5</v>
      </c>
      <c r="AG12" s="60">
        <f t="shared" si="21"/>
        <v>45</v>
      </c>
      <c r="AH12" s="60">
        <f t="shared" si="22"/>
        <v>5</v>
      </c>
      <c r="AI12" s="60">
        <f t="shared" si="23"/>
        <v>50</v>
      </c>
      <c r="AJ12" s="67"/>
      <c r="AK12" s="60">
        <v>10</v>
      </c>
      <c r="AL12" s="60">
        <f t="shared" si="24"/>
        <v>26</v>
      </c>
      <c r="AM12" s="60">
        <f t="shared" si="25"/>
        <v>5</v>
      </c>
      <c r="AN12" s="60">
        <f t="shared" si="26"/>
        <v>31</v>
      </c>
      <c r="AO12" s="67"/>
      <c r="AP12" s="60">
        <v>7</v>
      </c>
      <c r="AQ12" s="60">
        <f t="shared" si="27"/>
        <v>36</v>
      </c>
      <c r="AR12" s="60">
        <f t="shared" si="28"/>
        <v>5</v>
      </c>
      <c r="AS12" s="60">
        <f t="shared" si="29"/>
        <v>41</v>
      </c>
      <c r="AT12" s="67"/>
      <c r="AU12" s="60"/>
      <c r="AV12" s="60">
        <f t="shared" si="30"/>
        <v>0</v>
      </c>
      <c r="AW12" s="60">
        <f t="shared" si="31"/>
        <v>0</v>
      </c>
      <c r="AX12" s="60">
        <f t="shared" si="32"/>
        <v>0</v>
      </c>
      <c r="AY12" s="67"/>
      <c r="AZ12" s="60"/>
      <c r="BA12" s="60">
        <f t="shared" si="33"/>
        <v>0</v>
      </c>
      <c r="BB12" s="60">
        <f t="shared" si="34"/>
        <v>0</v>
      </c>
      <c r="BC12" s="60">
        <f t="shared" si="35"/>
        <v>0</v>
      </c>
      <c r="BD12" s="67"/>
      <c r="BE12" s="68"/>
      <c r="BF12" s="60">
        <f t="shared" si="36"/>
        <v>0</v>
      </c>
      <c r="BG12" s="60">
        <f t="shared" si="37"/>
        <v>0</v>
      </c>
      <c r="BH12" s="60">
        <f t="shared" si="38"/>
        <v>0</v>
      </c>
      <c r="BI12" s="67"/>
      <c r="BJ12" s="60"/>
      <c r="BK12" s="60">
        <f t="shared" si="39"/>
        <v>0</v>
      </c>
      <c r="BL12" s="60">
        <f t="shared" si="40"/>
        <v>0</v>
      </c>
      <c r="BM12" s="60">
        <f t="shared" si="41"/>
        <v>0</v>
      </c>
      <c r="BN12" s="67"/>
      <c r="BO12" s="60">
        <v>7</v>
      </c>
      <c r="BP12" s="60">
        <v>36</v>
      </c>
      <c r="BQ12" s="60">
        <f t="shared" si="49"/>
        <v>0</v>
      </c>
      <c r="BR12" s="60">
        <f t="shared" si="42"/>
        <v>0</v>
      </c>
      <c r="BS12" s="60">
        <f t="shared" si="43"/>
        <v>0</v>
      </c>
      <c r="BT12" s="60">
        <f t="shared" si="44"/>
        <v>0</v>
      </c>
      <c r="BU12" s="60">
        <f t="shared" si="45"/>
        <v>1</v>
      </c>
      <c r="BV12" s="60">
        <f t="shared" si="46"/>
        <v>0</v>
      </c>
      <c r="BW12" s="60">
        <f t="shared" si="47"/>
        <v>0</v>
      </c>
      <c r="BX12" s="60">
        <f t="shared" si="48"/>
        <v>0</v>
      </c>
    </row>
    <row r="13" spans="1:76" s="66" customFormat="1" ht="15" x14ac:dyDescent="0.25">
      <c r="A13" s="56">
        <f t="shared" si="0"/>
        <v>8</v>
      </c>
      <c r="B13" s="78" t="s">
        <v>759</v>
      </c>
      <c r="C13" s="78" t="s">
        <v>925</v>
      </c>
      <c r="D13" s="78" t="s">
        <v>11</v>
      </c>
      <c r="E13" s="56">
        <f t="shared" si="1"/>
        <v>155</v>
      </c>
      <c r="F13" s="56">
        <f t="shared" si="2"/>
        <v>4</v>
      </c>
      <c r="G13" s="67"/>
      <c r="H13" s="74">
        <f t="shared" si="3"/>
        <v>14</v>
      </c>
      <c r="I13" s="60">
        <f t="shared" si="4"/>
        <v>6</v>
      </c>
      <c r="J13" s="60">
        <f t="shared" si="5"/>
        <v>8</v>
      </c>
      <c r="K13" s="60">
        <f t="shared" si="6"/>
        <v>5</v>
      </c>
      <c r="L13" s="60" t="str">
        <f t="shared" si="7"/>
        <v/>
      </c>
      <c r="M13" s="74" t="str">
        <f t="shared" si="8"/>
        <v/>
      </c>
      <c r="N13" s="74" t="str">
        <f t="shared" si="9"/>
        <v/>
      </c>
      <c r="O13" s="74" t="str">
        <f t="shared" si="10"/>
        <v/>
      </c>
      <c r="P13" s="67"/>
      <c r="Q13" s="56">
        <f t="shared" si="51"/>
        <v>155</v>
      </c>
      <c r="R13" s="60" t="str">
        <f t="shared" si="11"/>
        <v/>
      </c>
      <c r="S13" s="60" t="str">
        <f t="shared" si="12"/>
        <v/>
      </c>
      <c r="T13" s="60" t="str">
        <f t="shared" si="13"/>
        <v/>
      </c>
      <c r="U13" s="60" t="str">
        <f t="shared" si="14"/>
        <v/>
      </c>
      <c r="V13" s="74" t="str">
        <f t="shared" si="50"/>
        <v/>
      </c>
      <c r="W13" s="74" t="str">
        <f t="shared" si="15"/>
        <v/>
      </c>
      <c r="X13" s="74" t="str">
        <f t="shared" si="16"/>
        <v/>
      </c>
      <c r="Y13" s="60" t="str">
        <f t="shared" si="17"/>
        <v/>
      </c>
      <c r="Z13" s="67"/>
      <c r="AA13" s="60">
        <v>14</v>
      </c>
      <c r="AB13" s="60">
        <f t="shared" si="18"/>
        <v>18</v>
      </c>
      <c r="AC13" s="60">
        <f t="shared" si="19"/>
        <v>5</v>
      </c>
      <c r="AD13" s="60">
        <f t="shared" si="20"/>
        <v>23</v>
      </c>
      <c r="AE13" s="67"/>
      <c r="AF13" s="60">
        <v>6</v>
      </c>
      <c r="AG13" s="60">
        <f t="shared" si="21"/>
        <v>40</v>
      </c>
      <c r="AH13" s="60">
        <f t="shared" si="22"/>
        <v>5</v>
      </c>
      <c r="AI13" s="60">
        <f t="shared" si="23"/>
        <v>45</v>
      </c>
      <c r="AJ13" s="67"/>
      <c r="AK13" s="60">
        <v>8</v>
      </c>
      <c r="AL13" s="60">
        <f t="shared" si="24"/>
        <v>32</v>
      </c>
      <c r="AM13" s="60">
        <f t="shared" si="25"/>
        <v>5</v>
      </c>
      <c r="AN13" s="60">
        <f t="shared" si="26"/>
        <v>37</v>
      </c>
      <c r="AO13" s="67"/>
      <c r="AP13" s="60">
        <v>5</v>
      </c>
      <c r="AQ13" s="60">
        <f t="shared" si="27"/>
        <v>45</v>
      </c>
      <c r="AR13" s="60">
        <f t="shared" si="28"/>
        <v>5</v>
      </c>
      <c r="AS13" s="60">
        <f t="shared" si="29"/>
        <v>50</v>
      </c>
      <c r="AT13" s="67"/>
      <c r="AU13" s="60"/>
      <c r="AV13" s="60">
        <f t="shared" si="30"/>
        <v>0</v>
      </c>
      <c r="AW13" s="60">
        <f t="shared" si="31"/>
        <v>0</v>
      </c>
      <c r="AX13" s="60">
        <f t="shared" si="32"/>
        <v>0</v>
      </c>
      <c r="AY13" s="67"/>
      <c r="AZ13" s="60"/>
      <c r="BA13" s="60">
        <f t="shared" si="33"/>
        <v>0</v>
      </c>
      <c r="BB13" s="60">
        <f t="shared" si="34"/>
        <v>0</v>
      </c>
      <c r="BC13" s="60">
        <f t="shared" si="35"/>
        <v>0</v>
      </c>
      <c r="BD13" s="67"/>
      <c r="BE13" s="60"/>
      <c r="BF13" s="60">
        <f t="shared" si="36"/>
        <v>0</v>
      </c>
      <c r="BG13" s="60">
        <f t="shared" si="37"/>
        <v>0</v>
      </c>
      <c r="BH13" s="60">
        <f t="shared" si="38"/>
        <v>0</v>
      </c>
      <c r="BI13" s="67"/>
      <c r="BJ13" s="60"/>
      <c r="BK13" s="60">
        <f t="shared" si="39"/>
        <v>0</v>
      </c>
      <c r="BL13" s="60">
        <f t="shared" si="40"/>
        <v>0</v>
      </c>
      <c r="BM13" s="60">
        <f t="shared" si="41"/>
        <v>0</v>
      </c>
      <c r="BN13" s="67"/>
      <c r="BO13" s="60">
        <v>8</v>
      </c>
      <c r="BP13" s="60">
        <v>32</v>
      </c>
      <c r="BQ13" s="60">
        <f t="shared" si="49"/>
        <v>0</v>
      </c>
      <c r="BR13" s="60">
        <f t="shared" si="42"/>
        <v>0</v>
      </c>
      <c r="BS13" s="60">
        <f t="shared" si="43"/>
        <v>0</v>
      </c>
      <c r="BT13" s="60">
        <f t="shared" si="44"/>
        <v>0</v>
      </c>
      <c r="BU13" s="60">
        <f t="shared" si="45"/>
        <v>1</v>
      </c>
      <c r="BV13" s="60">
        <f t="shared" si="46"/>
        <v>0</v>
      </c>
      <c r="BW13" s="60">
        <f t="shared" si="47"/>
        <v>0</v>
      </c>
      <c r="BX13" s="60">
        <f t="shared" si="48"/>
        <v>0</v>
      </c>
    </row>
    <row r="14" spans="1:76" s="66" customFormat="1" ht="15" x14ac:dyDescent="0.25">
      <c r="A14" s="56">
        <f t="shared" ref="A14:A19" si="52">IF(E14&lt;E13,BO15,A13)</f>
        <v>10</v>
      </c>
      <c r="B14" s="102" t="s">
        <v>868</v>
      </c>
      <c r="C14" s="102" t="s">
        <v>1014</v>
      </c>
      <c r="D14" s="102" t="s">
        <v>613</v>
      </c>
      <c r="E14" s="56">
        <f t="shared" si="1"/>
        <v>105</v>
      </c>
      <c r="F14" s="56">
        <f t="shared" si="2"/>
        <v>1</v>
      </c>
      <c r="G14" s="67"/>
      <c r="H14" s="60" t="str">
        <f t="shared" si="3"/>
        <v/>
      </c>
      <c r="I14" s="60" t="str">
        <f t="shared" si="4"/>
        <v/>
      </c>
      <c r="J14" s="60">
        <f t="shared" si="5"/>
        <v>1</v>
      </c>
      <c r="K14" s="60" t="str">
        <f t="shared" si="6"/>
        <v/>
      </c>
      <c r="L14" s="60" t="str">
        <f t="shared" si="7"/>
        <v/>
      </c>
      <c r="M14" s="60" t="str">
        <f>IF(AU14="","",AU14)</f>
        <v/>
      </c>
      <c r="N14" s="60" t="str">
        <f>IF(AZ14="","",AZ14)</f>
        <v/>
      </c>
      <c r="O14" s="60" t="str">
        <f>IF(BE14="","",BE14)</f>
        <v/>
      </c>
      <c r="P14" s="67"/>
      <c r="Q14" s="56">
        <f t="shared" si="51"/>
        <v>105</v>
      </c>
      <c r="R14" s="60" t="str">
        <f t="shared" si="11"/>
        <v/>
      </c>
      <c r="S14" s="60" t="str">
        <f t="shared" si="12"/>
        <v/>
      </c>
      <c r="T14" s="60" t="str">
        <f t="shared" si="13"/>
        <v/>
      </c>
      <c r="U14" s="60" t="str">
        <f t="shared" si="14"/>
        <v/>
      </c>
      <c r="V14" s="74" t="str">
        <f t="shared" si="50"/>
        <v/>
      </c>
      <c r="W14" s="74" t="str">
        <f t="shared" si="15"/>
        <v/>
      </c>
      <c r="X14" s="74" t="str">
        <f t="shared" si="16"/>
        <v/>
      </c>
      <c r="Y14" s="60" t="str">
        <f t="shared" si="17"/>
        <v/>
      </c>
      <c r="Z14" s="67"/>
      <c r="AA14" s="60"/>
      <c r="AB14" s="60">
        <f t="shared" si="18"/>
        <v>0</v>
      </c>
      <c r="AC14" s="60">
        <f t="shared" si="19"/>
        <v>0</v>
      </c>
      <c r="AD14" s="60">
        <f t="shared" si="20"/>
        <v>0</v>
      </c>
      <c r="AE14" s="67"/>
      <c r="AF14" s="60"/>
      <c r="AG14" s="60">
        <f t="shared" si="21"/>
        <v>0</v>
      </c>
      <c r="AH14" s="60">
        <f t="shared" si="22"/>
        <v>0</v>
      </c>
      <c r="AI14" s="60">
        <f t="shared" si="23"/>
        <v>0</v>
      </c>
      <c r="AJ14" s="67"/>
      <c r="AK14" s="60">
        <v>1</v>
      </c>
      <c r="AL14" s="60">
        <f t="shared" si="24"/>
        <v>100</v>
      </c>
      <c r="AM14" s="60">
        <f t="shared" si="25"/>
        <v>5</v>
      </c>
      <c r="AN14" s="60">
        <f t="shared" si="26"/>
        <v>105</v>
      </c>
      <c r="AO14" s="67"/>
      <c r="AP14" s="60"/>
      <c r="AQ14" s="60">
        <f t="shared" si="27"/>
        <v>0</v>
      </c>
      <c r="AR14" s="60">
        <f t="shared" si="28"/>
        <v>0</v>
      </c>
      <c r="AS14" s="60">
        <f t="shared" si="29"/>
        <v>0</v>
      </c>
      <c r="AT14" s="67"/>
      <c r="AU14" s="60"/>
      <c r="AV14" s="60">
        <f t="shared" si="30"/>
        <v>0</v>
      </c>
      <c r="AW14" s="60">
        <f t="shared" si="31"/>
        <v>0</v>
      </c>
      <c r="AX14" s="60">
        <f t="shared" si="32"/>
        <v>0</v>
      </c>
      <c r="AY14" s="67"/>
      <c r="AZ14" s="60"/>
      <c r="BA14" s="60">
        <f t="shared" si="33"/>
        <v>0</v>
      </c>
      <c r="BB14" s="60">
        <f t="shared" si="34"/>
        <v>0</v>
      </c>
      <c r="BC14" s="60">
        <f t="shared" si="35"/>
        <v>0</v>
      </c>
      <c r="BD14" s="67"/>
      <c r="BE14" s="60"/>
      <c r="BF14" s="60">
        <f t="shared" si="36"/>
        <v>0</v>
      </c>
      <c r="BG14" s="60">
        <f t="shared" si="37"/>
        <v>0</v>
      </c>
      <c r="BH14" s="60">
        <f t="shared" si="38"/>
        <v>0</v>
      </c>
      <c r="BI14" s="67"/>
      <c r="BJ14" s="60"/>
      <c r="BK14" s="60">
        <f t="shared" si="39"/>
        <v>0</v>
      </c>
      <c r="BL14" s="60">
        <f t="shared" si="40"/>
        <v>0</v>
      </c>
      <c r="BM14" s="60">
        <f t="shared" si="41"/>
        <v>0</v>
      </c>
      <c r="BN14" s="67"/>
      <c r="BO14" s="60">
        <v>9</v>
      </c>
      <c r="BP14" s="60">
        <v>29</v>
      </c>
      <c r="BQ14" s="60">
        <f t="shared" si="49"/>
        <v>0</v>
      </c>
      <c r="BR14" s="60">
        <f t="shared" si="42"/>
        <v>0</v>
      </c>
      <c r="BS14" s="60">
        <f t="shared" si="43"/>
        <v>0</v>
      </c>
      <c r="BT14" s="60">
        <f t="shared" si="44"/>
        <v>0</v>
      </c>
      <c r="BU14" s="60">
        <f t="shared" si="45"/>
        <v>0</v>
      </c>
      <c r="BV14" s="60">
        <f t="shared" si="46"/>
        <v>0</v>
      </c>
      <c r="BW14" s="60">
        <f t="shared" si="47"/>
        <v>0</v>
      </c>
      <c r="BX14" s="60">
        <f t="shared" si="48"/>
        <v>1</v>
      </c>
    </row>
    <row r="15" spans="1:76" s="66" customFormat="1" ht="15" x14ac:dyDescent="0.25">
      <c r="A15" s="56">
        <f t="shared" si="52"/>
        <v>11</v>
      </c>
      <c r="B15" s="102" t="s">
        <v>98</v>
      </c>
      <c r="C15" s="102" t="s">
        <v>17</v>
      </c>
      <c r="D15" s="102" t="s">
        <v>1011</v>
      </c>
      <c r="E15" s="56">
        <f t="shared" si="1"/>
        <v>85</v>
      </c>
      <c r="F15" s="56">
        <f t="shared" si="2"/>
        <v>1</v>
      </c>
      <c r="G15" s="67"/>
      <c r="H15" s="60" t="str">
        <f t="shared" si="3"/>
        <v/>
      </c>
      <c r="I15" s="60" t="str">
        <f t="shared" si="4"/>
        <v/>
      </c>
      <c r="J15" s="60">
        <f t="shared" si="5"/>
        <v>2</v>
      </c>
      <c r="K15" s="60" t="str">
        <f t="shared" si="6"/>
        <v/>
      </c>
      <c r="L15" s="60" t="str">
        <f t="shared" si="7"/>
        <v/>
      </c>
      <c r="M15" s="60" t="str">
        <f>IF(AU15="","",AU15)</f>
        <v/>
      </c>
      <c r="N15" s="60" t="str">
        <f>IF(AZ15="","",AZ15)</f>
        <v/>
      </c>
      <c r="O15" s="60" t="str">
        <f>IF(BE15="","",BE15)</f>
        <v/>
      </c>
      <c r="P15" s="67"/>
      <c r="Q15" s="56">
        <f t="shared" si="51"/>
        <v>85</v>
      </c>
      <c r="R15" s="60" t="str">
        <f t="shared" ref="R15:R16" si="53">IF($F15&gt;=5,IF(AB15="","",AB15),"")</f>
        <v/>
      </c>
      <c r="S15" s="60" t="str">
        <f t="shared" ref="S15:S16" si="54">IF($F15&gt;=5,IF(AG15="","",AG15),"")</f>
        <v/>
      </c>
      <c r="T15" s="60" t="str">
        <f t="shared" ref="T15:T16" si="55">IF($F15&gt;=5,IF(AL15="","",AL15),"")</f>
        <v/>
      </c>
      <c r="U15" s="60" t="str">
        <f t="shared" ref="U15:U16" si="56">IF($F15&gt;=5,IF(AQ15="","",AQ15),"")</f>
        <v/>
      </c>
      <c r="V15" s="74" t="str">
        <f t="shared" ref="V15:V16" si="57">IF($F15&gt;=5,IF(AV15="","",AV15),"")</f>
        <v/>
      </c>
      <c r="W15" s="74" t="str">
        <f t="shared" ref="W15:W16" si="58">IF($F15&gt;=5,IF(BA15="","",BA15),"")</f>
        <v/>
      </c>
      <c r="X15" s="74" t="str">
        <f t="shared" ref="X15:X16" si="59">IF($F15&gt;=5,IF(BF15="","",BF15),"")</f>
        <v/>
      </c>
      <c r="Y15" s="60" t="str">
        <f t="shared" ref="Y15:Y16" si="60">IF($F15&gt;=5,IF(BK15="","",BK15),"")</f>
        <v/>
      </c>
      <c r="Z15" s="67"/>
      <c r="AA15" s="60"/>
      <c r="AB15" s="60">
        <f t="shared" si="18"/>
        <v>0</v>
      </c>
      <c r="AC15" s="60">
        <f t="shared" si="19"/>
        <v>0</v>
      </c>
      <c r="AD15" s="60">
        <f t="shared" si="20"/>
        <v>0</v>
      </c>
      <c r="AE15" s="67"/>
      <c r="AF15" s="60"/>
      <c r="AG15" s="60">
        <f t="shared" si="21"/>
        <v>0</v>
      </c>
      <c r="AH15" s="60">
        <f t="shared" si="22"/>
        <v>0</v>
      </c>
      <c r="AI15" s="60">
        <f t="shared" si="23"/>
        <v>0</v>
      </c>
      <c r="AJ15" s="67"/>
      <c r="AK15" s="60">
        <v>2</v>
      </c>
      <c r="AL15" s="60">
        <f t="shared" si="24"/>
        <v>80</v>
      </c>
      <c r="AM15" s="60">
        <f t="shared" si="25"/>
        <v>5</v>
      </c>
      <c r="AN15" s="60">
        <f t="shared" si="26"/>
        <v>85</v>
      </c>
      <c r="AO15" s="67"/>
      <c r="AP15" s="60"/>
      <c r="AQ15" s="60">
        <f t="shared" si="27"/>
        <v>0</v>
      </c>
      <c r="AR15" s="60">
        <f t="shared" si="28"/>
        <v>0</v>
      </c>
      <c r="AS15" s="60">
        <f t="shared" si="29"/>
        <v>0</v>
      </c>
      <c r="AT15" s="67"/>
      <c r="AU15" s="60"/>
      <c r="AV15" s="60">
        <f t="shared" si="30"/>
        <v>0</v>
      </c>
      <c r="AW15" s="60">
        <f t="shared" si="31"/>
        <v>0</v>
      </c>
      <c r="AX15" s="60">
        <f t="shared" si="32"/>
        <v>0</v>
      </c>
      <c r="AY15" s="67"/>
      <c r="AZ15" s="60"/>
      <c r="BA15" s="60">
        <f t="shared" si="33"/>
        <v>0</v>
      </c>
      <c r="BB15" s="60">
        <f t="shared" si="34"/>
        <v>0</v>
      </c>
      <c r="BC15" s="60">
        <f t="shared" si="35"/>
        <v>0</v>
      </c>
      <c r="BD15" s="67"/>
      <c r="BE15" s="60"/>
      <c r="BF15" s="60">
        <f t="shared" si="36"/>
        <v>0</v>
      </c>
      <c r="BG15" s="60">
        <f t="shared" si="37"/>
        <v>0</v>
      </c>
      <c r="BH15" s="60">
        <f t="shared" si="38"/>
        <v>0</v>
      </c>
      <c r="BI15" s="67"/>
      <c r="BJ15" s="60"/>
      <c r="BK15" s="60">
        <f t="shared" si="39"/>
        <v>0</v>
      </c>
      <c r="BL15" s="60">
        <f t="shared" si="40"/>
        <v>0</v>
      </c>
      <c r="BM15" s="60">
        <f t="shared" si="41"/>
        <v>0</v>
      </c>
      <c r="BN15" s="67"/>
      <c r="BO15" s="60">
        <v>10</v>
      </c>
      <c r="BP15" s="60">
        <v>26</v>
      </c>
      <c r="BQ15" s="60">
        <f t="shared" si="49"/>
        <v>0</v>
      </c>
      <c r="BR15" s="60">
        <f t="shared" si="42"/>
        <v>0</v>
      </c>
      <c r="BS15" s="60">
        <f t="shared" si="43"/>
        <v>0</v>
      </c>
      <c r="BT15" s="60">
        <f t="shared" si="44"/>
        <v>0</v>
      </c>
      <c r="BU15" s="60">
        <f t="shared" si="45"/>
        <v>0</v>
      </c>
      <c r="BV15" s="60">
        <f t="shared" si="46"/>
        <v>0</v>
      </c>
      <c r="BW15" s="60">
        <f t="shared" si="47"/>
        <v>0</v>
      </c>
      <c r="BX15" s="60">
        <f t="shared" si="48"/>
        <v>1</v>
      </c>
    </row>
    <row r="16" spans="1:76" s="66" customFormat="1" ht="15" x14ac:dyDescent="0.25">
      <c r="A16" s="56">
        <f t="shared" si="52"/>
        <v>12</v>
      </c>
      <c r="B16" s="78" t="s">
        <v>591</v>
      </c>
      <c r="C16" s="78" t="s">
        <v>594</v>
      </c>
      <c r="D16" s="78" t="s">
        <v>11</v>
      </c>
      <c r="E16" s="56">
        <f t="shared" si="1"/>
        <v>77</v>
      </c>
      <c r="F16" s="56">
        <f t="shared" si="2"/>
        <v>3</v>
      </c>
      <c r="G16" s="67"/>
      <c r="H16" s="74">
        <f t="shared" si="3"/>
        <v>12</v>
      </c>
      <c r="I16" s="74" t="str">
        <f t="shared" si="4"/>
        <v/>
      </c>
      <c r="J16" s="60">
        <f t="shared" si="5"/>
        <v>14</v>
      </c>
      <c r="K16" s="60">
        <f t="shared" si="6"/>
        <v>12</v>
      </c>
      <c r="L16" s="60" t="str">
        <f t="shared" si="7"/>
        <v/>
      </c>
      <c r="M16" s="74" t="str">
        <f t="shared" ref="M16:M21" si="61">IF(AZ16="","",AZ16)</f>
        <v/>
      </c>
      <c r="N16" s="74" t="str">
        <f t="shared" ref="N16:N21" si="62">IF(BE16="","",BE16)</f>
        <v/>
      </c>
      <c r="O16" s="74" t="str">
        <f t="shared" ref="O16:O21" si="63">IF(BJ16="","",BJ16)</f>
        <v/>
      </c>
      <c r="P16" s="67"/>
      <c r="Q16" s="56">
        <f t="shared" si="51"/>
        <v>77</v>
      </c>
      <c r="R16" s="60" t="str">
        <f t="shared" si="53"/>
        <v/>
      </c>
      <c r="S16" s="60" t="str">
        <f t="shared" si="54"/>
        <v/>
      </c>
      <c r="T16" s="60" t="str">
        <f t="shared" si="55"/>
        <v/>
      </c>
      <c r="U16" s="60" t="str">
        <f t="shared" si="56"/>
        <v/>
      </c>
      <c r="V16" s="74" t="str">
        <f t="shared" si="57"/>
        <v/>
      </c>
      <c r="W16" s="74" t="str">
        <f t="shared" si="58"/>
        <v/>
      </c>
      <c r="X16" s="74" t="str">
        <f t="shared" si="59"/>
        <v/>
      </c>
      <c r="Y16" s="60" t="str">
        <f t="shared" si="60"/>
        <v/>
      </c>
      <c r="Z16" s="67"/>
      <c r="AA16" s="60">
        <v>12</v>
      </c>
      <c r="AB16" s="60">
        <f t="shared" si="18"/>
        <v>22</v>
      </c>
      <c r="AC16" s="60">
        <f t="shared" si="19"/>
        <v>5</v>
      </c>
      <c r="AD16" s="60">
        <f t="shared" si="20"/>
        <v>27</v>
      </c>
      <c r="AE16" s="67"/>
      <c r="AF16" s="60"/>
      <c r="AG16" s="60">
        <f t="shared" si="21"/>
        <v>0</v>
      </c>
      <c r="AH16" s="60">
        <f t="shared" si="22"/>
        <v>0</v>
      </c>
      <c r="AI16" s="60">
        <f t="shared" si="23"/>
        <v>0</v>
      </c>
      <c r="AJ16" s="67"/>
      <c r="AK16" s="60">
        <v>14</v>
      </c>
      <c r="AL16" s="60">
        <f t="shared" si="24"/>
        <v>18</v>
      </c>
      <c r="AM16" s="60">
        <f t="shared" si="25"/>
        <v>5</v>
      </c>
      <c r="AN16" s="60">
        <f t="shared" si="26"/>
        <v>23</v>
      </c>
      <c r="AO16" s="67"/>
      <c r="AP16" s="60">
        <v>12</v>
      </c>
      <c r="AQ16" s="60">
        <f t="shared" si="27"/>
        <v>22</v>
      </c>
      <c r="AR16" s="60">
        <f t="shared" si="28"/>
        <v>5</v>
      </c>
      <c r="AS16" s="60">
        <f t="shared" si="29"/>
        <v>27</v>
      </c>
      <c r="AT16" s="67"/>
      <c r="AU16" s="60"/>
      <c r="AV16" s="60">
        <f t="shared" si="30"/>
        <v>0</v>
      </c>
      <c r="AW16" s="60">
        <f t="shared" si="31"/>
        <v>0</v>
      </c>
      <c r="AX16" s="60">
        <f t="shared" si="32"/>
        <v>0</v>
      </c>
      <c r="AY16" s="67"/>
      <c r="AZ16" s="60"/>
      <c r="BA16" s="60">
        <f t="shared" si="33"/>
        <v>0</v>
      </c>
      <c r="BB16" s="60">
        <f t="shared" si="34"/>
        <v>0</v>
      </c>
      <c r="BC16" s="60">
        <f t="shared" si="35"/>
        <v>0</v>
      </c>
      <c r="BD16" s="67"/>
      <c r="BE16" s="60"/>
      <c r="BF16" s="60">
        <f t="shared" si="36"/>
        <v>0</v>
      </c>
      <c r="BG16" s="60">
        <f t="shared" si="37"/>
        <v>0</v>
      </c>
      <c r="BH16" s="60">
        <f t="shared" si="38"/>
        <v>0</v>
      </c>
      <c r="BI16" s="67"/>
      <c r="BJ16" s="60"/>
      <c r="BK16" s="60">
        <f t="shared" si="39"/>
        <v>0</v>
      </c>
      <c r="BL16" s="60">
        <f t="shared" si="40"/>
        <v>0</v>
      </c>
      <c r="BM16" s="60">
        <f t="shared" si="41"/>
        <v>0</v>
      </c>
      <c r="BN16" s="67"/>
      <c r="BO16" s="60">
        <v>11</v>
      </c>
      <c r="BP16" s="60">
        <v>24</v>
      </c>
      <c r="BQ16" s="60">
        <f t="shared" si="49"/>
        <v>0</v>
      </c>
      <c r="BR16" s="60">
        <f t="shared" si="42"/>
        <v>0</v>
      </c>
      <c r="BS16" s="60">
        <f t="shared" si="43"/>
        <v>0</v>
      </c>
      <c r="BT16" s="60">
        <f t="shared" si="44"/>
        <v>0</v>
      </c>
      <c r="BU16" s="60">
        <f t="shared" si="45"/>
        <v>0</v>
      </c>
      <c r="BV16" s="60">
        <f t="shared" si="46"/>
        <v>1</v>
      </c>
      <c r="BW16" s="60">
        <f t="shared" si="47"/>
        <v>0</v>
      </c>
      <c r="BX16" s="60">
        <f t="shared" si="48"/>
        <v>0</v>
      </c>
    </row>
    <row r="17" spans="1:76" s="66" customFormat="1" ht="15" x14ac:dyDescent="0.25">
      <c r="A17" s="56">
        <f t="shared" si="52"/>
        <v>13</v>
      </c>
      <c r="B17" s="78" t="s">
        <v>798</v>
      </c>
      <c r="C17" s="78" t="s">
        <v>924</v>
      </c>
      <c r="D17" s="78" t="s">
        <v>18</v>
      </c>
      <c r="E17" s="56">
        <f t="shared" si="1"/>
        <v>74</v>
      </c>
      <c r="F17" s="56">
        <f t="shared" si="2"/>
        <v>3</v>
      </c>
      <c r="G17" s="67"/>
      <c r="H17" s="74">
        <f t="shared" si="3"/>
        <v>10</v>
      </c>
      <c r="I17" s="60" t="str">
        <f t="shared" si="4"/>
        <v/>
      </c>
      <c r="J17" s="60">
        <f t="shared" si="5"/>
        <v>16</v>
      </c>
      <c r="K17" s="60">
        <f t="shared" si="6"/>
        <v>14</v>
      </c>
      <c r="L17" s="60" t="str">
        <f t="shared" si="7"/>
        <v/>
      </c>
      <c r="M17" s="74" t="str">
        <f t="shared" si="61"/>
        <v/>
      </c>
      <c r="N17" s="74" t="str">
        <f t="shared" si="62"/>
        <v/>
      </c>
      <c r="O17" s="74" t="str">
        <f t="shared" si="63"/>
        <v/>
      </c>
      <c r="P17" s="67"/>
      <c r="Q17" s="56">
        <f t="shared" si="51"/>
        <v>74</v>
      </c>
      <c r="R17" s="60" t="str">
        <f>IF($F17&gt;=5,IF(AB17="","",AB17),"")</f>
        <v/>
      </c>
      <c r="S17" s="60" t="str">
        <f>IF($F17&gt;=5,IF(AG17="","",AG17),"")</f>
        <v/>
      </c>
      <c r="T17" s="60" t="str">
        <f>IF($F17&gt;=5,IF(AL17="","",AL17),"")</f>
        <v/>
      </c>
      <c r="U17" s="60" t="str">
        <f>IF($F17&gt;=5,IF(AQ17="","",AQ17),"")</f>
        <v/>
      </c>
      <c r="V17" s="60" t="str">
        <f>IF($F17&gt;=5,IF(AV17="","",AV17),"")</f>
        <v/>
      </c>
      <c r="W17" s="60" t="str">
        <f>IF($F17&gt;=5,IF(BA17="","",BA17),"")</f>
        <v/>
      </c>
      <c r="X17" s="60" t="str">
        <f>IF($F17&gt;=5,IF(BF17="","",BF17),"")</f>
        <v/>
      </c>
      <c r="Y17" s="60" t="str">
        <f>IF($F17&gt;=5,IF(BK17="","",BK17),"")</f>
        <v/>
      </c>
      <c r="Z17" s="67"/>
      <c r="AA17" s="60">
        <v>10</v>
      </c>
      <c r="AB17" s="60">
        <f t="shared" si="18"/>
        <v>26</v>
      </c>
      <c r="AC17" s="60">
        <f t="shared" si="19"/>
        <v>5</v>
      </c>
      <c r="AD17" s="60">
        <f t="shared" si="20"/>
        <v>31</v>
      </c>
      <c r="AE17" s="67"/>
      <c r="AF17" s="60"/>
      <c r="AG17" s="60">
        <f t="shared" si="21"/>
        <v>0</v>
      </c>
      <c r="AH17" s="60">
        <f t="shared" si="22"/>
        <v>0</v>
      </c>
      <c r="AI17" s="60">
        <f t="shared" si="23"/>
        <v>0</v>
      </c>
      <c r="AJ17" s="67"/>
      <c r="AK17" s="60">
        <v>16</v>
      </c>
      <c r="AL17" s="60">
        <f t="shared" si="24"/>
        <v>15</v>
      </c>
      <c r="AM17" s="60">
        <f t="shared" si="25"/>
        <v>5</v>
      </c>
      <c r="AN17" s="60">
        <f t="shared" si="26"/>
        <v>20</v>
      </c>
      <c r="AO17" s="67"/>
      <c r="AP17" s="60">
        <v>14</v>
      </c>
      <c r="AQ17" s="60">
        <f t="shared" si="27"/>
        <v>18</v>
      </c>
      <c r="AR17" s="60">
        <f t="shared" si="28"/>
        <v>5</v>
      </c>
      <c r="AS17" s="60">
        <f t="shared" si="29"/>
        <v>23</v>
      </c>
      <c r="AT17" s="67"/>
      <c r="AU17" s="60"/>
      <c r="AV17" s="60">
        <f t="shared" si="30"/>
        <v>0</v>
      </c>
      <c r="AW17" s="60">
        <f t="shared" si="31"/>
        <v>0</v>
      </c>
      <c r="AX17" s="60">
        <f t="shared" si="32"/>
        <v>0</v>
      </c>
      <c r="AY17" s="67"/>
      <c r="AZ17" s="60"/>
      <c r="BA17" s="60">
        <f t="shared" si="33"/>
        <v>0</v>
      </c>
      <c r="BB17" s="60">
        <f t="shared" si="34"/>
        <v>0</v>
      </c>
      <c r="BC17" s="60">
        <f t="shared" si="35"/>
        <v>0</v>
      </c>
      <c r="BD17" s="67"/>
      <c r="BE17" s="60"/>
      <c r="BF17" s="60">
        <f t="shared" si="36"/>
        <v>0</v>
      </c>
      <c r="BG17" s="60">
        <f t="shared" si="37"/>
        <v>0</v>
      </c>
      <c r="BH17" s="60">
        <f t="shared" si="38"/>
        <v>0</v>
      </c>
      <c r="BI17" s="67"/>
      <c r="BJ17" s="60"/>
      <c r="BK17" s="60">
        <f t="shared" si="39"/>
        <v>0</v>
      </c>
      <c r="BL17" s="60">
        <f t="shared" si="40"/>
        <v>0</v>
      </c>
      <c r="BM17" s="60">
        <f t="shared" si="41"/>
        <v>0</v>
      </c>
      <c r="BN17" s="67"/>
      <c r="BO17" s="60">
        <v>12</v>
      </c>
      <c r="BP17" s="60">
        <v>22</v>
      </c>
      <c r="BQ17" s="60">
        <f t="shared" si="49"/>
        <v>0</v>
      </c>
      <c r="BR17" s="60">
        <f t="shared" si="42"/>
        <v>0</v>
      </c>
      <c r="BS17" s="60">
        <f t="shared" si="43"/>
        <v>0</v>
      </c>
      <c r="BT17" s="60">
        <f t="shared" si="44"/>
        <v>0</v>
      </c>
      <c r="BU17" s="60">
        <f t="shared" si="45"/>
        <v>0</v>
      </c>
      <c r="BV17" s="60">
        <f t="shared" si="46"/>
        <v>1</v>
      </c>
      <c r="BW17" s="60">
        <f t="shared" si="47"/>
        <v>0</v>
      </c>
      <c r="BX17" s="60">
        <f t="shared" si="48"/>
        <v>0</v>
      </c>
    </row>
    <row r="18" spans="1:76" s="66" customFormat="1" ht="15" x14ac:dyDescent="0.25">
      <c r="A18" s="56">
        <f t="shared" si="52"/>
        <v>14</v>
      </c>
      <c r="B18" s="78" t="s">
        <v>789</v>
      </c>
      <c r="C18" s="78" t="s">
        <v>923</v>
      </c>
      <c r="D18" s="78" t="s">
        <v>18</v>
      </c>
      <c r="E18" s="56">
        <f t="shared" si="1"/>
        <v>73</v>
      </c>
      <c r="F18" s="56">
        <f t="shared" si="2"/>
        <v>4</v>
      </c>
      <c r="G18" s="67"/>
      <c r="H18" s="74">
        <f t="shared" si="3"/>
        <v>11</v>
      </c>
      <c r="I18" s="74">
        <f t="shared" si="4"/>
        <v>14</v>
      </c>
      <c r="J18" s="60">
        <f t="shared" si="5"/>
        <v>37</v>
      </c>
      <c r="K18" s="60">
        <f t="shared" si="6"/>
        <v>20</v>
      </c>
      <c r="L18" s="60" t="str">
        <f t="shared" si="7"/>
        <v/>
      </c>
      <c r="M18" s="74" t="str">
        <f t="shared" si="61"/>
        <v/>
      </c>
      <c r="N18" s="74" t="str">
        <f t="shared" si="62"/>
        <v/>
      </c>
      <c r="O18" s="74" t="str">
        <f t="shared" si="63"/>
        <v/>
      </c>
      <c r="P18" s="67"/>
      <c r="Q18" s="56">
        <f t="shared" si="51"/>
        <v>73</v>
      </c>
      <c r="R18" s="74" t="str">
        <f>IF($F18&gt;=5,IF(AB18="","",AB18),"")</f>
        <v/>
      </c>
      <c r="S18" s="74" t="str">
        <f>IF($F18&gt;=5,IF(AG18="","",AG18),"")</f>
        <v/>
      </c>
      <c r="T18" s="74" t="str">
        <f>IF($F18&gt;=5,IF(AL18="","",AL18),"")</f>
        <v/>
      </c>
      <c r="U18" s="74" t="str">
        <f>IF($F18&gt;=5,IF(AQ18="","",AQ18),"")</f>
        <v/>
      </c>
      <c r="V18" s="74" t="str">
        <f>IF($F18&gt;=5,IF(AV18="","",AV18),"")</f>
        <v/>
      </c>
      <c r="W18" s="74" t="str">
        <f>IF($F18&gt;=5,IF(BA18="","",BA18),"")</f>
        <v/>
      </c>
      <c r="X18" s="74" t="str">
        <f>IF($F18&gt;=5,IF(BF18="","",BF18),"")</f>
        <v/>
      </c>
      <c r="Y18" s="60" t="str">
        <f>IF($F18&gt;=5,IF(BK18="","",BK18),"")</f>
        <v/>
      </c>
      <c r="Z18" s="67"/>
      <c r="AA18" s="60">
        <v>11</v>
      </c>
      <c r="AB18" s="60">
        <f t="shared" si="18"/>
        <v>24</v>
      </c>
      <c r="AC18" s="60">
        <f t="shared" si="19"/>
        <v>5</v>
      </c>
      <c r="AD18" s="60">
        <f t="shared" si="20"/>
        <v>29</v>
      </c>
      <c r="AE18" s="67"/>
      <c r="AF18" s="60">
        <v>14</v>
      </c>
      <c r="AG18" s="60">
        <f t="shared" si="21"/>
        <v>18</v>
      </c>
      <c r="AH18" s="60">
        <f t="shared" si="22"/>
        <v>5</v>
      </c>
      <c r="AI18" s="60">
        <f t="shared" si="23"/>
        <v>23</v>
      </c>
      <c r="AJ18" s="67"/>
      <c r="AK18" s="68">
        <v>37</v>
      </c>
      <c r="AL18" s="60">
        <f t="shared" si="24"/>
        <v>0</v>
      </c>
      <c r="AM18" s="60">
        <f t="shared" si="25"/>
        <v>5</v>
      </c>
      <c r="AN18" s="60">
        <f t="shared" si="26"/>
        <v>5</v>
      </c>
      <c r="AO18" s="67"/>
      <c r="AP18" s="88">
        <v>20</v>
      </c>
      <c r="AQ18" s="60">
        <f t="shared" si="27"/>
        <v>11</v>
      </c>
      <c r="AR18" s="60">
        <f t="shared" si="28"/>
        <v>5</v>
      </c>
      <c r="AS18" s="60">
        <f t="shared" si="29"/>
        <v>16</v>
      </c>
      <c r="AT18" s="67"/>
      <c r="AU18" s="88"/>
      <c r="AV18" s="60">
        <f t="shared" si="30"/>
        <v>0</v>
      </c>
      <c r="AW18" s="60">
        <f t="shared" si="31"/>
        <v>0</v>
      </c>
      <c r="AX18" s="60">
        <f t="shared" si="32"/>
        <v>0</v>
      </c>
      <c r="AY18" s="67"/>
      <c r="AZ18" s="60"/>
      <c r="BA18" s="60">
        <f t="shared" si="33"/>
        <v>0</v>
      </c>
      <c r="BB18" s="60">
        <f t="shared" si="34"/>
        <v>0</v>
      </c>
      <c r="BC18" s="60">
        <f t="shared" si="35"/>
        <v>0</v>
      </c>
      <c r="BD18" s="67"/>
      <c r="BE18" s="60"/>
      <c r="BF18" s="60">
        <f t="shared" si="36"/>
        <v>0</v>
      </c>
      <c r="BG18" s="60">
        <f t="shared" si="37"/>
        <v>0</v>
      </c>
      <c r="BH18" s="60">
        <f t="shared" si="38"/>
        <v>0</v>
      </c>
      <c r="BI18" s="67"/>
      <c r="BJ18" s="60"/>
      <c r="BK18" s="60">
        <f t="shared" si="39"/>
        <v>0</v>
      </c>
      <c r="BL18" s="60">
        <f t="shared" si="40"/>
        <v>0</v>
      </c>
      <c r="BM18" s="60">
        <f t="shared" si="41"/>
        <v>0</v>
      </c>
      <c r="BN18" s="67"/>
      <c r="BO18" s="60">
        <v>13</v>
      </c>
      <c r="BP18" s="60">
        <v>20</v>
      </c>
      <c r="BQ18" s="60">
        <f t="shared" si="49"/>
        <v>0</v>
      </c>
      <c r="BR18" s="60">
        <f>IF($F17=7,1,0)</f>
        <v>0</v>
      </c>
      <c r="BS18" s="60">
        <f>IF($F17=6,1,0)</f>
        <v>0</v>
      </c>
      <c r="BT18" s="60">
        <f>IF($F17=5,1,0)</f>
        <v>0</v>
      </c>
      <c r="BU18" s="60">
        <f>IF($F17=4,1,0)</f>
        <v>0</v>
      </c>
      <c r="BV18" s="60">
        <f>IF($F17=3,1,0)</f>
        <v>1</v>
      </c>
      <c r="BW18" s="60">
        <f>IF($F17=2,1,0)</f>
        <v>0</v>
      </c>
      <c r="BX18" s="60">
        <f>IF($F17=1,1,0)</f>
        <v>0</v>
      </c>
    </row>
    <row r="19" spans="1:76" s="66" customFormat="1" ht="15" x14ac:dyDescent="0.25">
      <c r="A19" s="56">
        <f t="shared" si="52"/>
        <v>15</v>
      </c>
      <c r="B19" s="99" t="s">
        <v>772</v>
      </c>
      <c r="C19" s="99" t="s">
        <v>314</v>
      </c>
      <c r="D19" s="99" t="s">
        <v>249</v>
      </c>
      <c r="E19" s="56">
        <f t="shared" si="1"/>
        <v>72</v>
      </c>
      <c r="F19" s="56">
        <f t="shared" si="2"/>
        <v>3</v>
      </c>
      <c r="G19" s="67"/>
      <c r="H19" s="60" t="str">
        <f t="shared" si="3"/>
        <v/>
      </c>
      <c r="I19" s="60">
        <f t="shared" si="4"/>
        <v>7</v>
      </c>
      <c r="J19" s="60">
        <f t="shared" si="5"/>
        <v>18</v>
      </c>
      <c r="K19" s="60">
        <f t="shared" si="6"/>
        <v>23</v>
      </c>
      <c r="L19" s="60" t="str">
        <f t="shared" si="7"/>
        <v/>
      </c>
      <c r="M19" s="74" t="str">
        <f t="shared" si="61"/>
        <v/>
      </c>
      <c r="N19" s="74" t="str">
        <f t="shared" si="62"/>
        <v/>
      </c>
      <c r="O19" s="74" t="str">
        <f t="shared" si="63"/>
        <v/>
      </c>
      <c r="P19" s="67"/>
      <c r="Q19" s="56">
        <f t="shared" si="51"/>
        <v>72</v>
      </c>
      <c r="R19" s="60" t="str">
        <f>IF($F19&gt;=5,IF(AB19="","",AB19),"")</f>
        <v/>
      </c>
      <c r="S19" s="60" t="str">
        <f>IF($F19&gt;=5,IF(AG19="","",AG19),"")</f>
        <v/>
      </c>
      <c r="T19" s="60" t="str">
        <f>IF($F19&gt;=5,IF(AL19="","",AL19),"")</f>
        <v/>
      </c>
      <c r="U19" s="60" t="str">
        <f>IF($F19&gt;=5,IF(AQ19="","",AQ19),"")</f>
        <v/>
      </c>
      <c r="V19" s="74" t="str">
        <f>IF($F19&gt;=5,IF(AV19="","",AV19),"")</f>
        <v/>
      </c>
      <c r="W19" s="74" t="str">
        <f>IF($F19&gt;=5,IF(BA19="","",BA19),"")</f>
        <v/>
      </c>
      <c r="X19" s="74" t="str">
        <f>IF($F19&gt;=5,IF(BF19="","",BF19),"")</f>
        <v/>
      </c>
      <c r="Y19" s="60" t="str">
        <f>IF($F19&gt;=5,IF(BK19="","",BK19),"")</f>
        <v/>
      </c>
      <c r="Z19" s="67"/>
      <c r="AA19" s="60"/>
      <c r="AB19" s="60">
        <f t="shared" si="18"/>
        <v>0</v>
      </c>
      <c r="AC19" s="60">
        <f t="shared" si="19"/>
        <v>0</v>
      </c>
      <c r="AD19" s="60">
        <f t="shared" si="20"/>
        <v>0</v>
      </c>
      <c r="AE19" s="67"/>
      <c r="AF19" s="60">
        <v>7</v>
      </c>
      <c r="AG19" s="60">
        <f t="shared" si="21"/>
        <v>36</v>
      </c>
      <c r="AH19" s="60">
        <f t="shared" si="22"/>
        <v>5</v>
      </c>
      <c r="AI19" s="60">
        <f t="shared" si="23"/>
        <v>41</v>
      </c>
      <c r="AJ19" s="67"/>
      <c r="AK19" s="60">
        <v>18</v>
      </c>
      <c r="AL19" s="60">
        <f t="shared" si="24"/>
        <v>13</v>
      </c>
      <c r="AM19" s="60">
        <f t="shared" si="25"/>
        <v>5</v>
      </c>
      <c r="AN19" s="60">
        <f t="shared" si="26"/>
        <v>18</v>
      </c>
      <c r="AO19" s="67"/>
      <c r="AP19" s="60">
        <v>23</v>
      </c>
      <c r="AQ19" s="60">
        <f t="shared" si="27"/>
        <v>8</v>
      </c>
      <c r="AR19" s="60">
        <f t="shared" si="28"/>
        <v>5</v>
      </c>
      <c r="AS19" s="60">
        <f t="shared" si="29"/>
        <v>13</v>
      </c>
      <c r="AT19" s="67"/>
      <c r="AU19" s="60"/>
      <c r="AV19" s="60">
        <f t="shared" si="30"/>
        <v>0</v>
      </c>
      <c r="AW19" s="60">
        <f t="shared" si="31"/>
        <v>0</v>
      </c>
      <c r="AX19" s="60">
        <f t="shared" si="32"/>
        <v>0</v>
      </c>
      <c r="AY19" s="67"/>
      <c r="AZ19" s="60"/>
      <c r="BA19" s="60">
        <f t="shared" si="33"/>
        <v>0</v>
      </c>
      <c r="BB19" s="60">
        <f t="shared" si="34"/>
        <v>0</v>
      </c>
      <c r="BC19" s="60">
        <f t="shared" si="35"/>
        <v>0</v>
      </c>
      <c r="BD19" s="67"/>
      <c r="BE19" s="60"/>
      <c r="BF19" s="60">
        <f t="shared" si="36"/>
        <v>0</v>
      </c>
      <c r="BG19" s="60">
        <f t="shared" si="37"/>
        <v>0</v>
      </c>
      <c r="BH19" s="60">
        <f t="shared" si="38"/>
        <v>0</v>
      </c>
      <c r="BI19" s="67"/>
      <c r="BJ19" s="60"/>
      <c r="BK19" s="60">
        <f t="shared" si="39"/>
        <v>0</v>
      </c>
      <c r="BL19" s="60">
        <f t="shared" si="40"/>
        <v>0</v>
      </c>
      <c r="BM19" s="60">
        <f t="shared" si="41"/>
        <v>0</v>
      </c>
      <c r="BN19" s="67"/>
      <c r="BO19" s="60">
        <v>14</v>
      </c>
      <c r="BP19" s="60">
        <v>18</v>
      </c>
      <c r="BQ19" s="60">
        <f t="shared" si="49"/>
        <v>0</v>
      </c>
      <c r="BR19" s="60">
        <f>IF($F18=7,1,0)</f>
        <v>0</v>
      </c>
      <c r="BS19" s="60">
        <f>IF($F18=6,1,0)</f>
        <v>0</v>
      </c>
      <c r="BT19" s="60">
        <f>IF($F18=5,1,0)</f>
        <v>0</v>
      </c>
      <c r="BU19" s="60">
        <f>IF($F18=4,1,0)</f>
        <v>1</v>
      </c>
      <c r="BV19" s="60">
        <f>IF($F18=3,1,0)</f>
        <v>0</v>
      </c>
      <c r="BW19" s="60">
        <f>IF($F18=2,1,0)</f>
        <v>0</v>
      </c>
      <c r="BX19" s="60">
        <f>IF($F18=1,1,0)</f>
        <v>0</v>
      </c>
    </row>
    <row r="20" spans="1:76" s="66" customFormat="1" ht="15" x14ac:dyDescent="0.25">
      <c r="A20" s="56">
        <f>IF(E20&lt;E19,BO20,A19)</f>
        <v>15</v>
      </c>
      <c r="B20" s="78" t="s">
        <v>783</v>
      </c>
      <c r="C20" s="78" t="s">
        <v>915</v>
      </c>
      <c r="D20" s="78" t="s">
        <v>22</v>
      </c>
      <c r="E20" s="56">
        <f t="shared" si="1"/>
        <v>70</v>
      </c>
      <c r="F20" s="56">
        <f t="shared" si="2"/>
        <v>2</v>
      </c>
      <c r="G20" s="67"/>
      <c r="H20" s="74">
        <f t="shared" si="3"/>
        <v>3</v>
      </c>
      <c r="I20" s="74" t="str">
        <f t="shared" si="4"/>
        <v>dsq</v>
      </c>
      <c r="J20" s="60" t="str">
        <f t="shared" si="5"/>
        <v/>
      </c>
      <c r="K20" s="60" t="str">
        <f t="shared" si="6"/>
        <v/>
      </c>
      <c r="L20" s="60" t="str">
        <f t="shared" si="7"/>
        <v/>
      </c>
      <c r="M20" s="74" t="str">
        <f t="shared" si="61"/>
        <v/>
      </c>
      <c r="N20" s="74" t="str">
        <f t="shared" si="62"/>
        <v/>
      </c>
      <c r="O20" s="74" t="str">
        <f t="shared" si="63"/>
        <v/>
      </c>
      <c r="P20" s="67"/>
      <c r="Q20" s="56">
        <f t="shared" si="51"/>
        <v>70</v>
      </c>
      <c r="R20" s="60" t="str">
        <f>IF($F20&gt;=5,IF(AB20="","",AB20),"")</f>
        <v/>
      </c>
      <c r="S20" s="60" t="str">
        <f>IF($F20&gt;=5,IF(AG20="","",AG20),"")</f>
        <v/>
      </c>
      <c r="T20" s="60" t="str">
        <f>IF($F20&gt;=5,IF(AL20="","",AL20),"")</f>
        <v/>
      </c>
      <c r="U20" s="60" t="str">
        <f>IF($F20&gt;=5,IF(AQ20="","",AQ20),"")</f>
        <v/>
      </c>
      <c r="V20" s="74" t="str">
        <f>IF($F20&gt;=5,IF(AV20="","",AV20),"")</f>
        <v/>
      </c>
      <c r="W20" s="74" t="str">
        <f>IF($F20&gt;=5,IF(BA20="","",BA20),"")</f>
        <v/>
      </c>
      <c r="X20" s="74" t="str">
        <f>IF($F20&gt;=5,IF(BF20="","",BF20),"")</f>
        <v/>
      </c>
      <c r="Y20" s="60" t="str">
        <f>IF($F20&gt;=5,IF(BK20="","",BK20),"")</f>
        <v/>
      </c>
      <c r="Z20" s="67"/>
      <c r="AA20" s="60">
        <v>3</v>
      </c>
      <c r="AB20" s="60">
        <f t="shared" si="18"/>
        <v>60</v>
      </c>
      <c r="AC20" s="60">
        <f t="shared" si="19"/>
        <v>5</v>
      </c>
      <c r="AD20" s="60">
        <f t="shared" si="20"/>
        <v>65</v>
      </c>
      <c r="AE20" s="67"/>
      <c r="AF20" s="97" t="s">
        <v>913</v>
      </c>
      <c r="AG20" s="60">
        <f t="shared" si="21"/>
        <v>0</v>
      </c>
      <c r="AH20" s="60">
        <f t="shared" si="22"/>
        <v>5</v>
      </c>
      <c r="AI20" s="60">
        <f t="shared" si="23"/>
        <v>5</v>
      </c>
      <c r="AJ20" s="67"/>
      <c r="AK20" s="60"/>
      <c r="AL20" s="60">
        <f t="shared" si="24"/>
        <v>0</v>
      </c>
      <c r="AM20" s="60">
        <f t="shared" si="25"/>
        <v>0</v>
      </c>
      <c r="AN20" s="60">
        <f t="shared" si="26"/>
        <v>0</v>
      </c>
      <c r="AO20" s="67"/>
      <c r="AP20" s="60"/>
      <c r="AQ20" s="60">
        <f t="shared" si="27"/>
        <v>0</v>
      </c>
      <c r="AR20" s="60">
        <f t="shared" si="28"/>
        <v>0</v>
      </c>
      <c r="AS20" s="60">
        <f t="shared" si="29"/>
        <v>0</v>
      </c>
      <c r="AT20" s="67"/>
      <c r="AU20" s="60"/>
      <c r="AV20" s="60">
        <f t="shared" si="30"/>
        <v>0</v>
      </c>
      <c r="AW20" s="60">
        <f t="shared" si="31"/>
        <v>0</v>
      </c>
      <c r="AX20" s="60">
        <f t="shared" si="32"/>
        <v>0</v>
      </c>
      <c r="AY20" s="67"/>
      <c r="AZ20" s="60"/>
      <c r="BA20" s="60">
        <f t="shared" si="33"/>
        <v>0</v>
      </c>
      <c r="BB20" s="60">
        <f t="shared" si="34"/>
        <v>0</v>
      </c>
      <c r="BC20" s="60">
        <f t="shared" si="35"/>
        <v>0</v>
      </c>
      <c r="BD20" s="67"/>
      <c r="BE20" s="60"/>
      <c r="BF20" s="60">
        <f t="shared" si="36"/>
        <v>0</v>
      </c>
      <c r="BG20" s="60">
        <f t="shared" si="37"/>
        <v>0</v>
      </c>
      <c r="BH20" s="60">
        <f t="shared" si="38"/>
        <v>0</v>
      </c>
      <c r="BI20" s="67"/>
      <c r="BJ20" s="60"/>
      <c r="BK20" s="60">
        <f t="shared" si="39"/>
        <v>0</v>
      </c>
      <c r="BL20" s="60">
        <f t="shared" si="40"/>
        <v>0</v>
      </c>
      <c r="BM20" s="60">
        <f t="shared" si="41"/>
        <v>0</v>
      </c>
      <c r="BN20" s="67"/>
      <c r="BO20" s="60">
        <v>15</v>
      </c>
      <c r="BP20" s="60">
        <v>16</v>
      </c>
      <c r="BQ20" s="60">
        <f t="shared" si="49"/>
        <v>0</v>
      </c>
      <c r="BR20" s="60">
        <f>IF($F19=7,1,0)</f>
        <v>0</v>
      </c>
      <c r="BS20" s="60">
        <f>IF($F19=6,1,0)</f>
        <v>0</v>
      </c>
      <c r="BT20" s="60">
        <f>IF($F19=5,1,0)</f>
        <v>0</v>
      </c>
      <c r="BU20" s="60">
        <f>IF($F19=4,1,0)</f>
        <v>0</v>
      </c>
      <c r="BV20" s="60">
        <f>IF($F19=3,1,0)</f>
        <v>1</v>
      </c>
      <c r="BW20" s="60">
        <f>IF($F19=2,1,0)</f>
        <v>0</v>
      </c>
      <c r="BX20" s="60">
        <f>IF($F19=1,1,0)</f>
        <v>0</v>
      </c>
    </row>
    <row r="21" spans="1:76" s="66" customFormat="1" ht="15" x14ac:dyDescent="0.25">
      <c r="A21" s="56">
        <f t="shared" ref="A21:A56" si="64">IF(E21&lt;E20,BO22,A20)</f>
        <v>17</v>
      </c>
      <c r="B21" s="78" t="s">
        <v>757</v>
      </c>
      <c r="C21" s="78" t="s">
        <v>922</v>
      </c>
      <c r="D21" s="78" t="s">
        <v>11</v>
      </c>
      <c r="E21" s="56">
        <f t="shared" si="1"/>
        <v>68</v>
      </c>
      <c r="F21" s="56">
        <f t="shared" si="2"/>
        <v>3</v>
      </c>
      <c r="G21" s="67"/>
      <c r="H21" s="74">
        <f t="shared" si="3"/>
        <v>7</v>
      </c>
      <c r="I21" s="74" t="str">
        <f t="shared" si="4"/>
        <v/>
      </c>
      <c r="J21" s="60">
        <f t="shared" si="5"/>
        <v>17</v>
      </c>
      <c r="K21" s="60">
        <f t="shared" si="6"/>
        <v>28</v>
      </c>
      <c r="L21" s="60" t="str">
        <f t="shared" si="7"/>
        <v/>
      </c>
      <c r="M21" s="74" t="str">
        <f t="shared" si="61"/>
        <v/>
      </c>
      <c r="N21" s="74" t="str">
        <f t="shared" si="62"/>
        <v/>
      </c>
      <c r="O21" s="74" t="str">
        <f t="shared" si="63"/>
        <v/>
      </c>
      <c r="P21" s="67"/>
      <c r="Q21" s="56">
        <f t="shared" si="51"/>
        <v>68</v>
      </c>
      <c r="R21" s="60" t="str">
        <f>IF($F21&gt;=5,IF(AB21="","",AB21),"")</f>
        <v/>
      </c>
      <c r="S21" s="60" t="str">
        <f>IF($F21&gt;=5,IF(AG21="","",AG21),"")</f>
        <v/>
      </c>
      <c r="T21" s="60" t="str">
        <f>IF($F21&gt;=5,IF(AL21="","",AL21),"")</f>
        <v/>
      </c>
      <c r="U21" s="60" t="str">
        <f>IF($F21&gt;=5,IF(AQ21="","",AQ21),"")</f>
        <v/>
      </c>
      <c r="V21" s="74" t="str">
        <f>IF($F21&gt;=5,IF(AV21="","",AV21),"")</f>
        <v/>
      </c>
      <c r="W21" s="74" t="str">
        <f>IF($F21&gt;=5,IF(BA21="","",BA21),"")</f>
        <v/>
      </c>
      <c r="X21" s="74" t="str">
        <f>IF($F21&gt;=5,IF(BF21="","",BF21),"")</f>
        <v/>
      </c>
      <c r="Y21" s="60" t="str">
        <f>IF($F21&gt;=5,IF(BK21="","",BK21),"")</f>
        <v/>
      </c>
      <c r="Z21" s="67"/>
      <c r="AA21" s="60">
        <v>7</v>
      </c>
      <c r="AB21" s="60">
        <f t="shared" si="18"/>
        <v>36</v>
      </c>
      <c r="AC21" s="60">
        <f t="shared" si="19"/>
        <v>5</v>
      </c>
      <c r="AD21" s="60">
        <f t="shared" si="20"/>
        <v>41</v>
      </c>
      <c r="AE21" s="67"/>
      <c r="AF21" s="60"/>
      <c r="AG21" s="60">
        <f t="shared" si="21"/>
        <v>0</v>
      </c>
      <c r="AH21" s="60">
        <f t="shared" si="22"/>
        <v>0</v>
      </c>
      <c r="AI21" s="60">
        <f t="shared" si="23"/>
        <v>0</v>
      </c>
      <c r="AJ21" s="67"/>
      <c r="AK21" s="60">
        <v>17</v>
      </c>
      <c r="AL21" s="60">
        <f t="shared" si="24"/>
        <v>14</v>
      </c>
      <c r="AM21" s="60">
        <f t="shared" si="25"/>
        <v>5</v>
      </c>
      <c r="AN21" s="60">
        <f t="shared" si="26"/>
        <v>19</v>
      </c>
      <c r="AO21" s="67"/>
      <c r="AP21" s="60">
        <v>28</v>
      </c>
      <c r="AQ21" s="60">
        <f t="shared" si="27"/>
        <v>3</v>
      </c>
      <c r="AR21" s="60">
        <f t="shared" si="28"/>
        <v>5</v>
      </c>
      <c r="AS21" s="60">
        <f t="shared" si="29"/>
        <v>8</v>
      </c>
      <c r="AT21" s="67"/>
      <c r="AU21" s="60"/>
      <c r="AV21" s="60">
        <f t="shared" si="30"/>
        <v>0</v>
      </c>
      <c r="AW21" s="60">
        <f t="shared" si="31"/>
        <v>0</v>
      </c>
      <c r="AX21" s="60">
        <f t="shared" si="32"/>
        <v>0</v>
      </c>
      <c r="AY21" s="67"/>
      <c r="AZ21" s="60"/>
      <c r="BA21" s="60">
        <f t="shared" si="33"/>
        <v>0</v>
      </c>
      <c r="BB21" s="60">
        <f t="shared" si="34"/>
        <v>0</v>
      </c>
      <c r="BC21" s="60">
        <f t="shared" si="35"/>
        <v>0</v>
      </c>
      <c r="BD21" s="67"/>
      <c r="BE21" s="68"/>
      <c r="BF21" s="60">
        <f t="shared" si="36"/>
        <v>0</v>
      </c>
      <c r="BG21" s="60">
        <f t="shared" si="37"/>
        <v>0</v>
      </c>
      <c r="BH21" s="60">
        <f t="shared" si="38"/>
        <v>0</v>
      </c>
      <c r="BI21" s="67"/>
      <c r="BJ21" s="60"/>
      <c r="BK21" s="60">
        <f t="shared" si="39"/>
        <v>0</v>
      </c>
      <c r="BL21" s="60">
        <f t="shared" si="40"/>
        <v>0</v>
      </c>
      <c r="BM21" s="60">
        <f t="shared" si="41"/>
        <v>0</v>
      </c>
      <c r="BN21" s="67"/>
      <c r="BO21" s="60">
        <v>16</v>
      </c>
      <c r="BP21" s="60">
        <v>15</v>
      </c>
      <c r="BQ21" s="60">
        <f t="shared" si="49"/>
        <v>0</v>
      </c>
      <c r="BR21" s="60">
        <f t="shared" ref="BR21:BR27" si="65">IF($F19=7,1,0)</f>
        <v>0</v>
      </c>
      <c r="BS21" s="60">
        <f t="shared" ref="BS21:BS27" si="66">IF($F19=6,1,0)</f>
        <v>0</v>
      </c>
      <c r="BT21" s="60">
        <f t="shared" ref="BT21:BT27" si="67">IF($F19=5,1,0)</f>
        <v>0</v>
      </c>
      <c r="BU21" s="60">
        <f t="shared" ref="BU21:BU27" si="68">IF($F19=4,1,0)</f>
        <v>0</v>
      </c>
      <c r="BV21" s="60">
        <f t="shared" ref="BV21:BV27" si="69">IF($F19=3,1,0)</f>
        <v>1</v>
      </c>
      <c r="BW21" s="60">
        <f t="shared" ref="BW21:BW27" si="70">IF($F19=2,1,0)</f>
        <v>0</v>
      </c>
      <c r="BX21" s="60">
        <f t="shared" ref="BX21:BX27" si="71">IF($F19=1,1,0)</f>
        <v>0</v>
      </c>
    </row>
    <row r="22" spans="1:76" s="66" customFormat="1" ht="15" x14ac:dyDescent="0.25">
      <c r="A22" s="56">
        <f t="shared" si="64"/>
        <v>17</v>
      </c>
      <c r="B22" s="102" t="s">
        <v>777</v>
      </c>
      <c r="C22" s="102" t="s">
        <v>778</v>
      </c>
      <c r="D22" s="102" t="s">
        <v>11</v>
      </c>
      <c r="E22" s="56">
        <f t="shared" si="1"/>
        <v>68</v>
      </c>
      <c r="F22" s="56">
        <f t="shared" si="2"/>
        <v>2</v>
      </c>
      <c r="G22" s="67"/>
      <c r="H22" s="60" t="str">
        <f t="shared" si="3"/>
        <v/>
      </c>
      <c r="I22" s="60" t="str">
        <f t="shared" si="4"/>
        <v/>
      </c>
      <c r="J22" s="60">
        <f t="shared" si="5"/>
        <v>9</v>
      </c>
      <c r="K22" s="60">
        <f t="shared" si="6"/>
        <v>9</v>
      </c>
      <c r="L22" s="60" t="str">
        <f t="shared" si="7"/>
        <v/>
      </c>
      <c r="M22" s="60" t="str">
        <f>IF(AU22="","",AU22)</f>
        <v/>
      </c>
      <c r="N22" s="60" t="str">
        <f>IF(AZ22="","",AZ22)</f>
        <v/>
      </c>
      <c r="O22" s="60" t="str">
        <f>IF(BE22="","",BE22)</f>
        <v/>
      </c>
      <c r="P22" s="67"/>
      <c r="Q22" s="56">
        <f t="shared" si="51"/>
        <v>68</v>
      </c>
      <c r="R22" s="60" t="str">
        <f>IF($F13&gt;=5,IF(AB22="","",AB22),"")</f>
        <v/>
      </c>
      <c r="S22" s="60" t="str">
        <f>IF($F13&gt;=5,IF(AG22="","",AG22),"")</f>
        <v/>
      </c>
      <c r="T22" s="60" t="str">
        <f>IF($F13&gt;=5,IF(AL22="","",AL22),"")</f>
        <v/>
      </c>
      <c r="U22" s="60" t="str">
        <f>IF($F13&gt;=5,IF(AQ22="","",AQ22),"")</f>
        <v/>
      </c>
      <c r="V22" s="60" t="str">
        <f>IF($F13&gt;=5,IF(AR22="","",AR22),"")</f>
        <v/>
      </c>
      <c r="W22" s="60" t="str">
        <f>IF($F13&gt;=5,IF(AV22="","",AV22),"")</f>
        <v/>
      </c>
      <c r="X22" s="60" t="str">
        <f>IF($F13&gt;=5,IF(BA22="","",BA22),"")</f>
        <v/>
      </c>
      <c r="Y22" s="60" t="str">
        <f>IF($F13&gt;=5,IF(BF22="","",BF22),"")</f>
        <v/>
      </c>
      <c r="Z22" s="67"/>
      <c r="AA22" s="60"/>
      <c r="AB22" s="60">
        <f t="shared" si="18"/>
        <v>0</v>
      </c>
      <c r="AC22" s="60">
        <f t="shared" si="19"/>
        <v>0</v>
      </c>
      <c r="AD22" s="60">
        <f t="shared" si="20"/>
        <v>0</v>
      </c>
      <c r="AE22" s="67"/>
      <c r="AF22" s="60"/>
      <c r="AG22" s="60">
        <f t="shared" si="21"/>
        <v>0</v>
      </c>
      <c r="AH22" s="60">
        <f t="shared" si="22"/>
        <v>0</v>
      </c>
      <c r="AI22" s="60">
        <f t="shared" si="23"/>
        <v>0</v>
      </c>
      <c r="AJ22" s="67"/>
      <c r="AK22" s="60">
        <v>9</v>
      </c>
      <c r="AL22" s="60">
        <f t="shared" si="24"/>
        <v>29</v>
      </c>
      <c r="AM22" s="60">
        <f t="shared" si="25"/>
        <v>5</v>
      </c>
      <c r="AN22" s="60">
        <f t="shared" si="26"/>
        <v>34</v>
      </c>
      <c r="AO22" s="67"/>
      <c r="AP22" s="60">
        <v>9</v>
      </c>
      <c r="AQ22" s="60">
        <f t="shared" si="27"/>
        <v>29</v>
      </c>
      <c r="AR22" s="60">
        <f t="shared" si="28"/>
        <v>5</v>
      </c>
      <c r="AS22" s="60">
        <f t="shared" si="29"/>
        <v>34</v>
      </c>
      <c r="AT22" s="67"/>
      <c r="AU22" s="60"/>
      <c r="AV22" s="60">
        <f t="shared" si="30"/>
        <v>0</v>
      </c>
      <c r="AW22" s="60">
        <f t="shared" si="31"/>
        <v>0</v>
      </c>
      <c r="AX22" s="60">
        <f t="shared" si="32"/>
        <v>0</v>
      </c>
      <c r="AY22" s="67"/>
      <c r="AZ22" s="60"/>
      <c r="BA22" s="60">
        <f t="shared" si="33"/>
        <v>0</v>
      </c>
      <c r="BB22" s="60">
        <f t="shared" si="34"/>
        <v>0</v>
      </c>
      <c r="BC22" s="60">
        <f t="shared" si="35"/>
        <v>0</v>
      </c>
      <c r="BD22" s="67"/>
      <c r="BE22" s="60"/>
      <c r="BF22" s="60">
        <f t="shared" si="36"/>
        <v>0</v>
      </c>
      <c r="BG22" s="60">
        <f t="shared" si="37"/>
        <v>0</v>
      </c>
      <c r="BH22" s="60">
        <f t="shared" si="38"/>
        <v>0</v>
      </c>
      <c r="BI22" s="67"/>
      <c r="BJ22" s="60"/>
      <c r="BK22" s="60">
        <f t="shared" si="39"/>
        <v>0</v>
      </c>
      <c r="BL22" s="60">
        <f t="shared" si="40"/>
        <v>0</v>
      </c>
      <c r="BM22" s="60">
        <f t="shared" si="41"/>
        <v>0</v>
      </c>
      <c r="BN22" s="67"/>
      <c r="BO22" s="60">
        <v>17</v>
      </c>
      <c r="BP22" s="60">
        <v>14</v>
      </c>
      <c r="BQ22" s="60">
        <f t="shared" si="49"/>
        <v>0</v>
      </c>
      <c r="BR22" s="60">
        <f t="shared" si="65"/>
        <v>0</v>
      </c>
      <c r="BS22" s="60">
        <f t="shared" si="66"/>
        <v>0</v>
      </c>
      <c r="BT22" s="60">
        <f t="shared" si="67"/>
        <v>0</v>
      </c>
      <c r="BU22" s="60">
        <f t="shared" si="68"/>
        <v>0</v>
      </c>
      <c r="BV22" s="60">
        <f t="shared" si="69"/>
        <v>0</v>
      </c>
      <c r="BW22" s="60">
        <f t="shared" si="70"/>
        <v>1</v>
      </c>
      <c r="BX22" s="60">
        <f t="shared" si="71"/>
        <v>0</v>
      </c>
    </row>
    <row r="23" spans="1:76" s="66" customFormat="1" ht="15" x14ac:dyDescent="0.25">
      <c r="A23" s="56">
        <f t="shared" si="64"/>
        <v>19</v>
      </c>
      <c r="B23" s="102" t="s">
        <v>750</v>
      </c>
      <c r="C23" s="102" t="s">
        <v>1015</v>
      </c>
      <c r="D23" s="102" t="s">
        <v>11</v>
      </c>
      <c r="E23" s="56">
        <f t="shared" si="1"/>
        <v>66</v>
      </c>
      <c r="F23" s="56">
        <f t="shared" si="2"/>
        <v>2</v>
      </c>
      <c r="G23" s="67"/>
      <c r="H23" s="60" t="str">
        <f t="shared" si="3"/>
        <v/>
      </c>
      <c r="I23" s="60" t="str">
        <f t="shared" si="4"/>
        <v/>
      </c>
      <c r="J23" s="60">
        <f t="shared" si="5"/>
        <v>11</v>
      </c>
      <c r="K23" s="60">
        <f t="shared" si="6"/>
        <v>8</v>
      </c>
      <c r="L23" s="60" t="str">
        <f t="shared" si="7"/>
        <v/>
      </c>
      <c r="M23" s="60" t="str">
        <f>IF(AU23="","",AU23)</f>
        <v/>
      </c>
      <c r="N23" s="60" t="str">
        <f>IF(AZ23="","",AZ23)</f>
        <v/>
      </c>
      <c r="O23" s="60" t="str">
        <f>IF(BE23="","",BE23)</f>
        <v/>
      </c>
      <c r="P23" s="67"/>
      <c r="Q23" s="56">
        <f t="shared" si="51"/>
        <v>66</v>
      </c>
      <c r="R23" s="60" t="str">
        <f>IF($F14&gt;=5,IF(AB23="","",AB23),"")</f>
        <v/>
      </c>
      <c r="S23" s="60" t="str">
        <f>IF($F14&gt;=5,IF(AG23="","",AG23),"")</f>
        <v/>
      </c>
      <c r="T23" s="60" t="str">
        <f>IF($F14&gt;=5,IF(AL23="","",AL23),"")</f>
        <v/>
      </c>
      <c r="U23" s="60" t="str">
        <f>IF($F14&gt;=5,IF(AQ23="","",AQ23),"")</f>
        <v/>
      </c>
      <c r="V23" s="60" t="str">
        <f>IF($F14&gt;=5,IF(AR23="","",AR23),"")</f>
        <v/>
      </c>
      <c r="W23" s="60" t="str">
        <f>IF($F14&gt;=5,IF(AV23="","",AV23),"")</f>
        <v/>
      </c>
      <c r="X23" s="60" t="str">
        <f>IF($F14&gt;=5,IF(BA23="","",BA23),"")</f>
        <v/>
      </c>
      <c r="Y23" s="60" t="str">
        <f>IF($F14&gt;=5,IF(BF23="","",BF23),"")</f>
        <v/>
      </c>
      <c r="Z23" s="67"/>
      <c r="AA23" s="60"/>
      <c r="AB23" s="60">
        <f t="shared" si="18"/>
        <v>0</v>
      </c>
      <c r="AC23" s="60">
        <f t="shared" si="19"/>
        <v>0</v>
      </c>
      <c r="AD23" s="60">
        <f t="shared" si="20"/>
        <v>0</v>
      </c>
      <c r="AE23" s="67"/>
      <c r="AF23" s="60"/>
      <c r="AG23" s="60">
        <f t="shared" si="21"/>
        <v>0</v>
      </c>
      <c r="AH23" s="60">
        <f t="shared" si="22"/>
        <v>0</v>
      </c>
      <c r="AI23" s="60">
        <f t="shared" si="23"/>
        <v>0</v>
      </c>
      <c r="AJ23" s="67"/>
      <c r="AK23" s="60">
        <v>11</v>
      </c>
      <c r="AL23" s="60">
        <f t="shared" si="24"/>
        <v>24</v>
      </c>
      <c r="AM23" s="60">
        <f t="shared" si="25"/>
        <v>5</v>
      </c>
      <c r="AN23" s="60">
        <f t="shared" si="26"/>
        <v>29</v>
      </c>
      <c r="AO23" s="67"/>
      <c r="AP23" s="60">
        <v>8</v>
      </c>
      <c r="AQ23" s="60">
        <f t="shared" si="27"/>
        <v>32</v>
      </c>
      <c r="AR23" s="60">
        <f t="shared" si="28"/>
        <v>5</v>
      </c>
      <c r="AS23" s="60">
        <f t="shared" si="29"/>
        <v>37</v>
      </c>
      <c r="AT23" s="67"/>
      <c r="AU23" s="60"/>
      <c r="AV23" s="60">
        <f t="shared" si="30"/>
        <v>0</v>
      </c>
      <c r="AW23" s="60">
        <f t="shared" si="31"/>
        <v>0</v>
      </c>
      <c r="AX23" s="60">
        <f t="shared" si="32"/>
        <v>0</v>
      </c>
      <c r="AY23" s="67"/>
      <c r="AZ23" s="60"/>
      <c r="BA23" s="60">
        <f t="shared" si="33"/>
        <v>0</v>
      </c>
      <c r="BB23" s="60">
        <f t="shared" si="34"/>
        <v>0</v>
      </c>
      <c r="BC23" s="60">
        <f t="shared" si="35"/>
        <v>0</v>
      </c>
      <c r="BD23" s="67"/>
      <c r="BE23" s="60"/>
      <c r="BF23" s="60">
        <f t="shared" si="36"/>
        <v>0</v>
      </c>
      <c r="BG23" s="60">
        <f t="shared" si="37"/>
        <v>0</v>
      </c>
      <c r="BH23" s="60">
        <f t="shared" si="38"/>
        <v>0</v>
      </c>
      <c r="BI23" s="67"/>
      <c r="BJ23" s="60"/>
      <c r="BK23" s="60">
        <f t="shared" si="39"/>
        <v>0</v>
      </c>
      <c r="BL23" s="60">
        <f t="shared" si="40"/>
        <v>0</v>
      </c>
      <c r="BM23" s="60">
        <f t="shared" si="41"/>
        <v>0</v>
      </c>
      <c r="BN23" s="67"/>
      <c r="BO23" s="60">
        <v>18</v>
      </c>
      <c r="BP23" s="60">
        <v>13</v>
      </c>
      <c r="BQ23" s="60">
        <f t="shared" si="49"/>
        <v>0</v>
      </c>
      <c r="BR23" s="60">
        <f t="shared" si="65"/>
        <v>0</v>
      </c>
      <c r="BS23" s="60">
        <f t="shared" si="66"/>
        <v>0</v>
      </c>
      <c r="BT23" s="60">
        <f t="shared" si="67"/>
        <v>0</v>
      </c>
      <c r="BU23" s="60">
        <f t="shared" si="68"/>
        <v>0</v>
      </c>
      <c r="BV23" s="60">
        <f t="shared" si="69"/>
        <v>1</v>
      </c>
      <c r="BW23" s="60">
        <f t="shared" si="70"/>
        <v>0</v>
      </c>
      <c r="BX23" s="60">
        <f t="shared" si="71"/>
        <v>0</v>
      </c>
    </row>
    <row r="24" spans="1:76" s="66" customFormat="1" ht="15" x14ac:dyDescent="0.25">
      <c r="A24" s="56">
        <f t="shared" si="64"/>
        <v>20</v>
      </c>
      <c r="B24" s="78" t="s">
        <v>748</v>
      </c>
      <c r="C24" s="78" t="s">
        <v>749</v>
      </c>
      <c r="D24" s="78" t="s">
        <v>18</v>
      </c>
      <c r="E24" s="56">
        <f t="shared" si="1"/>
        <v>64</v>
      </c>
      <c r="F24" s="56">
        <f t="shared" si="2"/>
        <v>3</v>
      </c>
      <c r="G24" s="67"/>
      <c r="H24" s="74">
        <f t="shared" si="3"/>
        <v>9</v>
      </c>
      <c r="I24" s="60" t="str">
        <f t="shared" si="4"/>
        <v>dsq</v>
      </c>
      <c r="J24" s="60" t="str">
        <f t="shared" si="5"/>
        <v/>
      </c>
      <c r="K24" s="60">
        <f t="shared" si="6"/>
        <v>13</v>
      </c>
      <c r="L24" s="60" t="str">
        <f t="shared" si="7"/>
        <v/>
      </c>
      <c r="M24" s="74" t="str">
        <f>IF(AZ24="","",AZ24)</f>
        <v/>
      </c>
      <c r="N24" s="74" t="str">
        <f>IF(BE24="","",BE24)</f>
        <v/>
      </c>
      <c r="O24" s="74" t="str">
        <f>IF(BJ24="","",BJ24)</f>
        <v/>
      </c>
      <c r="P24" s="67"/>
      <c r="Q24" s="56">
        <f t="shared" si="51"/>
        <v>64</v>
      </c>
      <c r="R24" s="60" t="str">
        <f>IF($F24&gt;=5,IF(AB24="","",AB24),"")</f>
        <v/>
      </c>
      <c r="S24" s="60" t="str">
        <f>IF($F24&gt;=5,IF(AG24="","",AG24),"")</f>
        <v/>
      </c>
      <c r="T24" s="60" t="str">
        <f>IF($F24&gt;=5,IF(AL24="","",AL24),"")</f>
        <v/>
      </c>
      <c r="U24" s="60" t="str">
        <f>IF($F24&gt;=5,IF(AQ24="","",AQ24),"")</f>
        <v/>
      </c>
      <c r="V24" s="74" t="str">
        <f>IF($F24&gt;=5,IF(AV24="","",AV24),"")</f>
        <v/>
      </c>
      <c r="W24" s="74" t="str">
        <f>IF($F24&gt;=5,IF(BA24="","",BA24),"")</f>
        <v/>
      </c>
      <c r="X24" s="74" t="str">
        <f>IF($F24&gt;=5,IF(BF24="","",BF24),"")</f>
        <v/>
      </c>
      <c r="Y24" s="60" t="str">
        <f>IF($F24&gt;=5,IF(BK24="","",BK24),"")</f>
        <v/>
      </c>
      <c r="Z24" s="67"/>
      <c r="AA24" s="60">
        <v>9</v>
      </c>
      <c r="AB24" s="60">
        <f t="shared" si="18"/>
        <v>29</v>
      </c>
      <c r="AC24" s="60">
        <f t="shared" si="19"/>
        <v>5</v>
      </c>
      <c r="AD24" s="60">
        <f t="shared" si="20"/>
        <v>34</v>
      </c>
      <c r="AE24" s="67"/>
      <c r="AF24" s="97" t="s">
        <v>913</v>
      </c>
      <c r="AG24" s="60">
        <f t="shared" si="21"/>
        <v>0</v>
      </c>
      <c r="AH24" s="60">
        <f t="shared" si="22"/>
        <v>5</v>
      </c>
      <c r="AI24" s="60">
        <f t="shared" si="23"/>
        <v>5</v>
      </c>
      <c r="AJ24" s="67"/>
      <c r="AK24" s="60"/>
      <c r="AL24" s="60">
        <f t="shared" si="24"/>
        <v>0</v>
      </c>
      <c r="AM24" s="60">
        <f t="shared" si="25"/>
        <v>0</v>
      </c>
      <c r="AN24" s="60">
        <f t="shared" si="26"/>
        <v>0</v>
      </c>
      <c r="AO24" s="67"/>
      <c r="AP24" s="60">
        <v>13</v>
      </c>
      <c r="AQ24" s="60">
        <f t="shared" si="27"/>
        <v>20</v>
      </c>
      <c r="AR24" s="60">
        <f t="shared" si="28"/>
        <v>5</v>
      </c>
      <c r="AS24" s="60">
        <f t="shared" si="29"/>
        <v>25</v>
      </c>
      <c r="AT24" s="67"/>
      <c r="AU24" s="60"/>
      <c r="AV24" s="60">
        <f t="shared" si="30"/>
        <v>0</v>
      </c>
      <c r="AW24" s="60">
        <f t="shared" si="31"/>
        <v>0</v>
      </c>
      <c r="AX24" s="60">
        <f t="shared" si="32"/>
        <v>0</v>
      </c>
      <c r="AY24" s="67"/>
      <c r="AZ24" s="60"/>
      <c r="BA24" s="60">
        <f t="shared" si="33"/>
        <v>0</v>
      </c>
      <c r="BB24" s="60">
        <f t="shared" si="34"/>
        <v>0</v>
      </c>
      <c r="BC24" s="60">
        <f t="shared" si="35"/>
        <v>0</v>
      </c>
      <c r="BD24" s="67"/>
      <c r="BE24" s="60"/>
      <c r="BF24" s="60">
        <f t="shared" si="36"/>
        <v>0</v>
      </c>
      <c r="BG24" s="60">
        <f t="shared" si="37"/>
        <v>0</v>
      </c>
      <c r="BH24" s="60">
        <f t="shared" si="38"/>
        <v>0</v>
      </c>
      <c r="BI24" s="67"/>
      <c r="BJ24" s="60"/>
      <c r="BK24" s="60">
        <f t="shared" si="39"/>
        <v>0</v>
      </c>
      <c r="BL24" s="60">
        <f t="shared" si="40"/>
        <v>0</v>
      </c>
      <c r="BM24" s="60">
        <f t="shared" si="41"/>
        <v>0</v>
      </c>
      <c r="BN24" s="67"/>
      <c r="BO24" s="60">
        <v>19</v>
      </c>
      <c r="BP24" s="60">
        <v>12</v>
      </c>
      <c r="BQ24" s="60">
        <f t="shared" si="49"/>
        <v>0</v>
      </c>
      <c r="BR24" s="60">
        <f t="shared" si="65"/>
        <v>0</v>
      </c>
      <c r="BS24" s="60">
        <f t="shared" si="66"/>
        <v>0</v>
      </c>
      <c r="BT24" s="60">
        <f t="shared" si="67"/>
        <v>0</v>
      </c>
      <c r="BU24" s="60">
        <f t="shared" si="68"/>
        <v>0</v>
      </c>
      <c r="BV24" s="60">
        <f t="shared" si="69"/>
        <v>0</v>
      </c>
      <c r="BW24" s="60">
        <f t="shared" si="70"/>
        <v>1</v>
      </c>
      <c r="BX24" s="60">
        <f t="shared" si="71"/>
        <v>0</v>
      </c>
    </row>
    <row r="25" spans="1:76" s="66" customFormat="1" ht="15" x14ac:dyDescent="0.25">
      <c r="A25" s="56">
        <f t="shared" si="64"/>
        <v>21</v>
      </c>
      <c r="B25" s="100" t="s">
        <v>800</v>
      </c>
      <c r="C25" s="99" t="s">
        <v>801</v>
      </c>
      <c r="D25" s="100" t="s">
        <v>455</v>
      </c>
      <c r="E25" s="56">
        <f t="shared" si="1"/>
        <v>62</v>
      </c>
      <c r="F25" s="56">
        <f t="shared" si="2"/>
        <v>4</v>
      </c>
      <c r="G25" s="67"/>
      <c r="H25" s="74" t="str">
        <f t="shared" si="3"/>
        <v>dsq</v>
      </c>
      <c r="I25" s="60">
        <f t="shared" si="4"/>
        <v>13</v>
      </c>
      <c r="J25" s="60">
        <f t="shared" si="5"/>
        <v>23</v>
      </c>
      <c r="K25" s="60">
        <f t="shared" si="6"/>
        <v>17</v>
      </c>
      <c r="L25" s="60" t="str">
        <f t="shared" si="7"/>
        <v/>
      </c>
      <c r="M25" s="74" t="str">
        <f>IF(AZ25="","",AZ25)</f>
        <v/>
      </c>
      <c r="N25" s="74" t="str">
        <f>IF(BE25="","",BE25)</f>
        <v/>
      </c>
      <c r="O25" s="74" t="str">
        <f>IF(BJ25="","",BJ25)</f>
        <v/>
      </c>
      <c r="P25" s="67"/>
      <c r="Q25" s="56">
        <f t="shared" si="51"/>
        <v>62</v>
      </c>
      <c r="R25" s="60" t="str">
        <f>IF($F25&gt;=5,IF(AB25="","",AB25),"")</f>
        <v/>
      </c>
      <c r="S25" s="60" t="str">
        <f>IF($F25&gt;=5,IF(AG25="","",AG25),"")</f>
        <v/>
      </c>
      <c r="T25" s="60" t="str">
        <f>IF($F25&gt;=5,IF(AL25="","",AL25),"")</f>
        <v/>
      </c>
      <c r="U25" s="60" t="str">
        <f>IF($F25&gt;=5,IF(AQ25="","",AQ25),"")</f>
        <v/>
      </c>
      <c r="V25" s="60" t="str">
        <f>IF($F25&gt;=5,IF(AV25="","",AV25),"")</f>
        <v/>
      </c>
      <c r="W25" s="60" t="str">
        <f>IF($F25&gt;=5,IF(BA25="","",BA25),"")</f>
        <v/>
      </c>
      <c r="X25" s="60" t="str">
        <f>IF($F25&gt;=5,IF(BF25="","",BF25),"")</f>
        <v/>
      </c>
      <c r="Y25" s="60" t="str">
        <f>IF($F25&gt;=5,IF(BK25="","",BK25),"")</f>
        <v/>
      </c>
      <c r="Z25" s="67"/>
      <c r="AA25" s="97" t="s">
        <v>913</v>
      </c>
      <c r="AB25" s="60">
        <f t="shared" si="18"/>
        <v>0</v>
      </c>
      <c r="AC25" s="60">
        <f t="shared" si="19"/>
        <v>5</v>
      </c>
      <c r="AD25" s="60">
        <f t="shared" si="20"/>
        <v>5</v>
      </c>
      <c r="AE25" s="67"/>
      <c r="AF25" s="60">
        <v>13</v>
      </c>
      <c r="AG25" s="60">
        <f t="shared" si="21"/>
        <v>20</v>
      </c>
      <c r="AH25" s="60">
        <f t="shared" si="22"/>
        <v>5</v>
      </c>
      <c r="AI25" s="60">
        <f t="shared" si="23"/>
        <v>25</v>
      </c>
      <c r="AJ25" s="67"/>
      <c r="AK25" s="60">
        <v>23</v>
      </c>
      <c r="AL25" s="60">
        <f t="shared" si="24"/>
        <v>8</v>
      </c>
      <c r="AM25" s="60">
        <f t="shared" si="25"/>
        <v>5</v>
      </c>
      <c r="AN25" s="60">
        <f t="shared" si="26"/>
        <v>13</v>
      </c>
      <c r="AO25" s="67"/>
      <c r="AP25" s="60">
        <v>17</v>
      </c>
      <c r="AQ25" s="60">
        <f t="shared" si="27"/>
        <v>14</v>
      </c>
      <c r="AR25" s="60">
        <f t="shared" si="28"/>
        <v>5</v>
      </c>
      <c r="AS25" s="60">
        <f t="shared" si="29"/>
        <v>19</v>
      </c>
      <c r="AT25" s="67"/>
      <c r="AU25" s="60"/>
      <c r="AV25" s="60">
        <f t="shared" si="30"/>
        <v>0</v>
      </c>
      <c r="AW25" s="60">
        <f t="shared" si="31"/>
        <v>0</v>
      </c>
      <c r="AX25" s="60">
        <f t="shared" si="32"/>
        <v>0</v>
      </c>
      <c r="AY25" s="67"/>
      <c r="AZ25" s="60"/>
      <c r="BA25" s="60">
        <f t="shared" si="33"/>
        <v>0</v>
      </c>
      <c r="BB25" s="60">
        <f t="shared" si="34"/>
        <v>0</v>
      </c>
      <c r="BC25" s="60">
        <f t="shared" si="35"/>
        <v>0</v>
      </c>
      <c r="BD25" s="67"/>
      <c r="BE25" s="60"/>
      <c r="BF25" s="60">
        <f t="shared" si="36"/>
        <v>0</v>
      </c>
      <c r="BG25" s="60">
        <f t="shared" si="37"/>
        <v>0</v>
      </c>
      <c r="BH25" s="60">
        <f t="shared" si="38"/>
        <v>0</v>
      </c>
      <c r="BI25" s="67"/>
      <c r="BJ25" s="60"/>
      <c r="BK25" s="60">
        <f t="shared" si="39"/>
        <v>0</v>
      </c>
      <c r="BL25" s="60">
        <f t="shared" si="40"/>
        <v>0</v>
      </c>
      <c r="BM25" s="60">
        <f t="shared" si="41"/>
        <v>0</v>
      </c>
      <c r="BN25" s="67"/>
      <c r="BO25" s="60">
        <v>20</v>
      </c>
      <c r="BP25" s="60">
        <v>11</v>
      </c>
      <c r="BQ25" s="60">
        <f t="shared" si="49"/>
        <v>0</v>
      </c>
      <c r="BR25" s="60">
        <f t="shared" si="65"/>
        <v>0</v>
      </c>
      <c r="BS25" s="60">
        <f t="shared" si="66"/>
        <v>0</v>
      </c>
      <c r="BT25" s="60">
        <f t="shared" si="67"/>
        <v>0</v>
      </c>
      <c r="BU25" s="60">
        <f t="shared" si="68"/>
        <v>0</v>
      </c>
      <c r="BV25" s="60">
        <f t="shared" si="69"/>
        <v>0</v>
      </c>
      <c r="BW25" s="60">
        <f t="shared" si="70"/>
        <v>1</v>
      </c>
      <c r="BX25" s="60">
        <f t="shared" si="71"/>
        <v>0</v>
      </c>
    </row>
    <row r="26" spans="1:76" s="66" customFormat="1" ht="15" x14ac:dyDescent="0.25">
      <c r="A26" s="56">
        <f t="shared" si="64"/>
        <v>22</v>
      </c>
      <c r="B26" s="78" t="s">
        <v>188</v>
      </c>
      <c r="C26" s="78" t="s">
        <v>873</v>
      </c>
      <c r="D26" s="78" t="s">
        <v>120</v>
      </c>
      <c r="E26" s="56">
        <f t="shared" si="1"/>
        <v>59</v>
      </c>
      <c r="F26" s="56">
        <f t="shared" si="2"/>
        <v>4</v>
      </c>
      <c r="G26" s="67"/>
      <c r="H26" s="74">
        <f t="shared" si="3"/>
        <v>19</v>
      </c>
      <c r="I26" s="60">
        <f t="shared" si="4"/>
        <v>15</v>
      </c>
      <c r="J26" s="60">
        <f t="shared" si="5"/>
        <v>27</v>
      </c>
      <c r="K26" s="60">
        <f t="shared" si="6"/>
        <v>24</v>
      </c>
      <c r="L26" s="60" t="str">
        <f t="shared" si="7"/>
        <v/>
      </c>
      <c r="M26" s="74" t="str">
        <f>IF(AZ26="","",AZ26)</f>
        <v/>
      </c>
      <c r="N26" s="74" t="str">
        <f>IF(BE26="","",BE26)</f>
        <v/>
      </c>
      <c r="O26" s="74" t="str">
        <f>IF(BJ26="","",BJ26)</f>
        <v/>
      </c>
      <c r="P26" s="67"/>
      <c r="Q26" s="56">
        <f t="shared" si="51"/>
        <v>59</v>
      </c>
      <c r="R26" s="60" t="str">
        <f>IF($F26&gt;=5,IF(AB26="","",AB26),"")</f>
        <v/>
      </c>
      <c r="S26" s="60" t="str">
        <f>IF($F26&gt;=5,IF(AG26="","",AG26),"")</f>
        <v/>
      </c>
      <c r="T26" s="60" t="str">
        <f>IF($F26&gt;=5,IF(AL26="","",AL26),"")</f>
        <v/>
      </c>
      <c r="U26" s="60" t="str">
        <f>IF($F26&gt;=5,IF(AQ26="","",AQ26),"")</f>
        <v/>
      </c>
      <c r="V26" s="74" t="str">
        <f>IF($F26&gt;=5,IF(AV26="","",AV26),"")</f>
        <v/>
      </c>
      <c r="W26" s="74" t="str">
        <f>IF($F26&gt;=5,IF(BA26="","",BA26),"")</f>
        <v/>
      </c>
      <c r="X26" s="74" t="str">
        <f>IF($F26&gt;=5,IF(BF26="","",BF26),"")</f>
        <v/>
      </c>
      <c r="Y26" s="60" t="str">
        <f>IF($F26&gt;=5,IF(BK26="","",BK26),"")</f>
        <v/>
      </c>
      <c r="Z26" s="67"/>
      <c r="AA26" s="60">
        <v>19</v>
      </c>
      <c r="AB26" s="60">
        <f t="shared" si="18"/>
        <v>12</v>
      </c>
      <c r="AC26" s="60">
        <f t="shared" si="19"/>
        <v>5</v>
      </c>
      <c r="AD26" s="60">
        <f t="shared" si="20"/>
        <v>17</v>
      </c>
      <c r="AE26" s="67"/>
      <c r="AF26" s="60">
        <v>15</v>
      </c>
      <c r="AG26" s="60">
        <f t="shared" si="21"/>
        <v>16</v>
      </c>
      <c r="AH26" s="60">
        <f t="shared" si="22"/>
        <v>5</v>
      </c>
      <c r="AI26" s="60">
        <f t="shared" si="23"/>
        <v>21</v>
      </c>
      <c r="AJ26" s="67"/>
      <c r="AK26" s="60">
        <v>27</v>
      </c>
      <c r="AL26" s="60">
        <f t="shared" si="24"/>
        <v>4</v>
      </c>
      <c r="AM26" s="60">
        <f t="shared" si="25"/>
        <v>5</v>
      </c>
      <c r="AN26" s="60">
        <f t="shared" si="26"/>
        <v>9</v>
      </c>
      <c r="AO26" s="67"/>
      <c r="AP26" s="68">
        <v>24</v>
      </c>
      <c r="AQ26" s="60">
        <f t="shared" si="27"/>
        <v>7</v>
      </c>
      <c r="AR26" s="60">
        <f t="shared" si="28"/>
        <v>5</v>
      </c>
      <c r="AS26" s="60">
        <f t="shared" si="29"/>
        <v>12</v>
      </c>
      <c r="AT26" s="67"/>
      <c r="AU26" s="60"/>
      <c r="AV26" s="60">
        <f t="shared" si="30"/>
        <v>0</v>
      </c>
      <c r="AW26" s="60">
        <f t="shared" si="31"/>
        <v>0</v>
      </c>
      <c r="AX26" s="60">
        <f t="shared" si="32"/>
        <v>0</v>
      </c>
      <c r="AY26" s="67"/>
      <c r="AZ26" s="60"/>
      <c r="BA26" s="60">
        <f t="shared" si="33"/>
        <v>0</v>
      </c>
      <c r="BB26" s="60">
        <f t="shared" si="34"/>
        <v>0</v>
      </c>
      <c r="BC26" s="60">
        <f t="shared" si="35"/>
        <v>0</v>
      </c>
      <c r="BD26" s="67"/>
      <c r="BE26" s="60"/>
      <c r="BF26" s="60">
        <f t="shared" si="36"/>
        <v>0</v>
      </c>
      <c r="BG26" s="60">
        <f t="shared" si="37"/>
        <v>0</v>
      </c>
      <c r="BH26" s="60">
        <f t="shared" si="38"/>
        <v>0</v>
      </c>
      <c r="BI26" s="67"/>
      <c r="BJ26" s="60"/>
      <c r="BK26" s="60">
        <f t="shared" si="39"/>
        <v>0</v>
      </c>
      <c r="BL26" s="60">
        <f t="shared" si="40"/>
        <v>0</v>
      </c>
      <c r="BM26" s="60">
        <f t="shared" si="41"/>
        <v>0</v>
      </c>
      <c r="BN26" s="67"/>
      <c r="BO26" s="60">
        <v>21</v>
      </c>
      <c r="BP26" s="60">
        <v>10</v>
      </c>
      <c r="BQ26" s="60">
        <f t="shared" si="49"/>
        <v>0</v>
      </c>
      <c r="BR26" s="60">
        <f t="shared" si="65"/>
        <v>0</v>
      </c>
      <c r="BS26" s="60">
        <f t="shared" si="66"/>
        <v>0</v>
      </c>
      <c r="BT26" s="60">
        <f t="shared" si="67"/>
        <v>0</v>
      </c>
      <c r="BU26" s="60">
        <f t="shared" si="68"/>
        <v>0</v>
      </c>
      <c r="BV26" s="60">
        <f t="shared" si="69"/>
        <v>1</v>
      </c>
      <c r="BW26" s="60">
        <f t="shared" si="70"/>
        <v>0</v>
      </c>
      <c r="BX26" s="60">
        <f t="shared" si="71"/>
        <v>0</v>
      </c>
    </row>
    <row r="27" spans="1:76" s="66" customFormat="1" ht="15" x14ac:dyDescent="0.25">
      <c r="A27" s="56">
        <f t="shared" si="64"/>
        <v>23</v>
      </c>
      <c r="B27" s="99" t="s">
        <v>741</v>
      </c>
      <c r="C27" s="99" t="s">
        <v>930</v>
      </c>
      <c r="D27" s="99" t="s">
        <v>249</v>
      </c>
      <c r="E27" s="56">
        <f t="shared" si="1"/>
        <v>57</v>
      </c>
      <c r="F27" s="56">
        <f t="shared" si="2"/>
        <v>3</v>
      </c>
      <c r="G27" s="67"/>
      <c r="H27" s="60" t="str">
        <f t="shared" si="3"/>
        <v/>
      </c>
      <c r="I27" s="60">
        <f t="shared" si="4"/>
        <v>10</v>
      </c>
      <c r="J27" s="60">
        <f t="shared" si="5"/>
        <v>25</v>
      </c>
      <c r="K27" s="60">
        <f t="shared" si="6"/>
        <v>21</v>
      </c>
      <c r="L27" s="60" t="str">
        <f t="shared" ref="L27:L36" si="72">IF(AU27="","",AU27)</f>
        <v/>
      </c>
      <c r="M27" s="74" t="str">
        <f t="shared" ref="M27:M36" si="73">IF(AZ27="","",AZ27)</f>
        <v/>
      </c>
      <c r="N27" s="74" t="str">
        <f t="shared" ref="N27:N36" si="74">IF(BE27="","",BE27)</f>
        <v/>
      </c>
      <c r="O27" s="74" t="str">
        <f t="shared" ref="O27:O36" si="75">IF(BJ27="","",BJ27)</f>
        <v/>
      </c>
      <c r="P27" s="67"/>
      <c r="Q27" s="56">
        <f t="shared" si="51"/>
        <v>57</v>
      </c>
      <c r="R27" s="60" t="str">
        <f>IF($F27&gt;=5,IF(AB27="","",AB27),"")</f>
        <v/>
      </c>
      <c r="S27" s="60" t="str">
        <f>IF($F27&gt;=5,IF(AG27="","",AG27),"")</f>
        <v/>
      </c>
      <c r="T27" s="60" t="str">
        <f>IF($F27&gt;=5,IF(AL27="","",AL27),"")</f>
        <v/>
      </c>
      <c r="U27" s="60" t="str">
        <f>IF($F27&gt;=5,IF(AQ27="","",AQ27),"")</f>
        <v/>
      </c>
      <c r="V27" s="74" t="str">
        <f>IF($F27&gt;=5,IF(AV27="","",AV27),"")</f>
        <v/>
      </c>
      <c r="W27" s="74" t="str">
        <f>IF($F27&gt;=5,IF(BA27="","",BA27),"")</f>
        <v/>
      </c>
      <c r="X27" s="74" t="str">
        <f>IF($F27&gt;=5,IF(BF27="","",BF27),"")</f>
        <v/>
      </c>
      <c r="Y27" s="60" t="str">
        <f>IF($F27&gt;=5,IF(BK27="","",BK27),"")</f>
        <v/>
      </c>
      <c r="Z27" s="67"/>
      <c r="AA27" s="60"/>
      <c r="AB27" s="60">
        <f t="shared" si="18"/>
        <v>0</v>
      </c>
      <c r="AC27" s="60">
        <f t="shared" si="19"/>
        <v>0</v>
      </c>
      <c r="AD27" s="60">
        <f t="shared" si="20"/>
        <v>0</v>
      </c>
      <c r="AE27" s="67"/>
      <c r="AF27" s="60">
        <v>10</v>
      </c>
      <c r="AG27" s="60">
        <f t="shared" si="21"/>
        <v>26</v>
      </c>
      <c r="AH27" s="60">
        <f t="shared" si="22"/>
        <v>5</v>
      </c>
      <c r="AI27" s="60">
        <f t="shared" si="23"/>
        <v>31</v>
      </c>
      <c r="AJ27" s="67"/>
      <c r="AK27" s="60">
        <v>25</v>
      </c>
      <c r="AL27" s="60">
        <f t="shared" si="24"/>
        <v>6</v>
      </c>
      <c r="AM27" s="60">
        <f t="shared" si="25"/>
        <v>5</v>
      </c>
      <c r="AN27" s="60">
        <f t="shared" si="26"/>
        <v>11</v>
      </c>
      <c r="AO27" s="67"/>
      <c r="AP27" s="60">
        <v>21</v>
      </c>
      <c r="AQ27" s="60">
        <f t="shared" si="27"/>
        <v>10</v>
      </c>
      <c r="AR27" s="60">
        <f t="shared" si="28"/>
        <v>5</v>
      </c>
      <c r="AS27" s="60">
        <f t="shared" si="29"/>
        <v>15</v>
      </c>
      <c r="AT27" s="67"/>
      <c r="AU27" s="60"/>
      <c r="AV27" s="60">
        <f t="shared" si="30"/>
        <v>0</v>
      </c>
      <c r="AW27" s="60">
        <f t="shared" si="31"/>
        <v>0</v>
      </c>
      <c r="AX27" s="60">
        <f t="shared" si="32"/>
        <v>0</v>
      </c>
      <c r="AY27" s="67"/>
      <c r="AZ27" s="60"/>
      <c r="BA27" s="60">
        <f t="shared" si="33"/>
        <v>0</v>
      </c>
      <c r="BB27" s="60">
        <f t="shared" si="34"/>
        <v>0</v>
      </c>
      <c r="BC27" s="60">
        <f t="shared" si="35"/>
        <v>0</v>
      </c>
      <c r="BD27" s="67"/>
      <c r="BE27" s="60"/>
      <c r="BF27" s="60">
        <f t="shared" si="36"/>
        <v>0</v>
      </c>
      <c r="BG27" s="60">
        <f t="shared" si="37"/>
        <v>0</v>
      </c>
      <c r="BH27" s="60">
        <f t="shared" si="38"/>
        <v>0</v>
      </c>
      <c r="BI27" s="67"/>
      <c r="BJ27" s="60"/>
      <c r="BK27" s="60">
        <f t="shared" si="39"/>
        <v>0</v>
      </c>
      <c r="BL27" s="60">
        <f t="shared" si="40"/>
        <v>0</v>
      </c>
      <c r="BM27" s="60">
        <f t="shared" si="41"/>
        <v>0</v>
      </c>
      <c r="BN27" s="67"/>
      <c r="BO27" s="60">
        <v>22</v>
      </c>
      <c r="BP27" s="60">
        <v>9</v>
      </c>
      <c r="BQ27" s="60">
        <f t="shared" si="49"/>
        <v>0</v>
      </c>
      <c r="BR27" s="60">
        <f t="shared" si="65"/>
        <v>0</v>
      </c>
      <c r="BS27" s="60">
        <f t="shared" si="66"/>
        <v>0</v>
      </c>
      <c r="BT27" s="60">
        <f t="shared" si="67"/>
        <v>0</v>
      </c>
      <c r="BU27" s="60">
        <f t="shared" si="68"/>
        <v>1</v>
      </c>
      <c r="BV27" s="60">
        <f t="shared" si="69"/>
        <v>0</v>
      </c>
      <c r="BW27" s="60">
        <f t="shared" si="70"/>
        <v>0</v>
      </c>
      <c r="BX27" s="60">
        <f t="shared" si="71"/>
        <v>0</v>
      </c>
    </row>
    <row r="28" spans="1:76" s="66" customFormat="1" ht="15" x14ac:dyDescent="0.25">
      <c r="A28" s="56">
        <f t="shared" si="64"/>
        <v>24</v>
      </c>
      <c r="B28" s="102" t="s">
        <v>777</v>
      </c>
      <c r="C28" s="102" t="s">
        <v>779</v>
      </c>
      <c r="D28" s="102" t="s">
        <v>11</v>
      </c>
      <c r="E28" s="56">
        <f t="shared" si="1"/>
        <v>56</v>
      </c>
      <c r="F28" s="56">
        <f t="shared" si="2"/>
        <v>2</v>
      </c>
      <c r="G28" s="67"/>
      <c r="H28" s="60" t="str">
        <f t="shared" si="3"/>
        <v/>
      </c>
      <c r="I28" s="60" t="str">
        <f t="shared" si="4"/>
        <v/>
      </c>
      <c r="J28" s="60">
        <f t="shared" si="5"/>
        <v>13</v>
      </c>
      <c r="K28" s="60">
        <f t="shared" si="6"/>
        <v>10</v>
      </c>
      <c r="L28" s="60" t="str">
        <f t="shared" si="72"/>
        <v/>
      </c>
      <c r="M28" s="74" t="str">
        <f t="shared" si="73"/>
        <v/>
      </c>
      <c r="N28" s="74" t="str">
        <f t="shared" si="74"/>
        <v/>
      </c>
      <c r="O28" s="74" t="str">
        <f t="shared" si="75"/>
        <v/>
      </c>
      <c r="P28" s="67"/>
      <c r="Q28" s="56">
        <f t="shared" si="51"/>
        <v>56</v>
      </c>
      <c r="R28" s="60" t="str">
        <f t="shared" ref="R28:R56" si="76">IF($F28&gt;=5,IF(AB28="","",AB28),"")</f>
        <v/>
      </c>
      <c r="S28" s="60" t="str">
        <f t="shared" ref="S28:S56" si="77">IF($F28&gt;=5,IF(AG28="","",AG28),"")</f>
        <v/>
      </c>
      <c r="T28" s="60" t="str">
        <f t="shared" ref="T28:T56" si="78">IF($F28&gt;=5,IF(AL28="","",AL28),"")</f>
        <v/>
      </c>
      <c r="U28" s="60" t="str">
        <f t="shared" ref="U28:U56" si="79">IF($F28&gt;=5,IF(AQ28="","",AQ28),"")</f>
        <v/>
      </c>
      <c r="V28" s="74" t="str">
        <f t="shared" ref="V28:V56" si="80">IF($F28&gt;=5,IF(AV28="","",AV28),"")</f>
        <v/>
      </c>
      <c r="W28" s="74" t="str">
        <f t="shared" ref="W28:W56" si="81">IF($F28&gt;=5,IF(BA28="","",BA28),"")</f>
        <v/>
      </c>
      <c r="X28" s="74" t="str">
        <f t="shared" ref="X28:X56" si="82">IF($F28&gt;=5,IF(BF28="","",BF28),"")</f>
        <v/>
      </c>
      <c r="Y28" s="60" t="str">
        <f t="shared" ref="Y28:Y56" si="83">IF($F28&gt;=5,IF(BK28="","",BK28),"")</f>
        <v/>
      </c>
      <c r="Z28" s="67"/>
      <c r="AA28" s="60"/>
      <c r="AB28" s="60">
        <f t="shared" si="18"/>
        <v>0</v>
      </c>
      <c r="AC28" s="60">
        <f t="shared" si="19"/>
        <v>0</v>
      </c>
      <c r="AD28" s="60">
        <f t="shared" si="20"/>
        <v>0</v>
      </c>
      <c r="AE28" s="67"/>
      <c r="AF28" s="60"/>
      <c r="AG28" s="60">
        <f t="shared" si="21"/>
        <v>0</v>
      </c>
      <c r="AH28" s="60">
        <f t="shared" si="22"/>
        <v>0</v>
      </c>
      <c r="AI28" s="60">
        <f t="shared" si="23"/>
        <v>0</v>
      </c>
      <c r="AJ28" s="67"/>
      <c r="AK28" s="60">
        <v>13</v>
      </c>
      <c r="AL28" s="60">
        <f t="shared" si="24"/>
        <v>20</v>
      </c>
      <c r="AM28" s="60">
        <f t="shared" si="25"/>
        <v>5</v>
      </c>
      <c r="AN28" s="60">
        <f t="shared" si="26"/>
        <v>25</v>
      </c>
      <c r="AO28" s="67"/>
      <c r="AP28" s="60">
        <v>10</v>
      </c>
      <c r="AQ28" s="60">
        <f t="shared" si="27"/>
        <v>26</v>
      </c>
      <c r="AR28" s="60">
        <f t="shared" si="28"/>
        <v>5</v>
      </c>
      <c r="AS28" s="60">
        <f t="shared" si="29"/>
        <v>31</v>
      </c>
      <c r="AT28" s="67"/>
      <c r="AU28" s="60"/>
      <c r="AV28" s="60">
        <f t="shared" si="30"/>
        <v>0</v>
      </c>
      <c r="AW28" s="60">
        <f t="shared" si="31"/>
        <v>0</v>
      </c>
      <c r="AX28" s="60">
        <f t="shared" si="32"/>
        <v>0</v>
      </c>
      <c r="AY28" s="67"/>
      <c r="AZ28" s="60"/>
      <c r="BA28" s="60">
        <f t="shared" si="33"/>
        <v>0</v>
      </c>
      <c r="BB28" s="60">
        <f t="shared" si="34"/>
        <v>0</v>
      </c>
      <c r="BC28" s="60">
        <f t="shared" si="35"/>
        <v>0</v>
      </c>
      <c r="BD28" s="67"/>
      <c r="BE28" s="60"/>
      <c r="BF28" s="60">
        <f t="shared" si="36"/>
        <v>0</v>
      </c>
      <c r="BG28" s="60">
        <f t="shared" si="37"/>
        <v>0</v>
      </c>
      <c r="BH28" s="60">
        <f t="shared" si="38"/>
        <v>0</v>
      </c>
      <c r="BI28" s="67"/>
      <c r="BJ28" s="60"/>
      <c r="BK28" s="60">
        <f t="shared" si="39"/>
        <v>0</v>
      </c>
      <c r="BL28" s="60">
        <f t="shared" si="40"/>
        <v>0</v>
      </c>
      <c r="BM28" s="60">
        <f t="shared" si="41"/>
        <v>0</v>
      </c>
      <c r="BN28" s="67"/>
      <c r="BO28" s="60">
        <v>23</v>
      </c>
      <c r="BP28" s="60">
        <v>8</v>
      </c>
      <c r="BQ28" s="60">
        <f t="shared" si="49"/>
        <v>0</v>
      </c>
      <c r="BR28" s="60">
        <f>IF($F23=7,1,0)</f>
        <v>0</v>
      </c>
      <c r="BS28" s="60">
        <f>IF($F23=6,1,0)</f>
        <v>0</v>
      </c>
      <c r="BT28" s="60">
        <f>IF($F23=5,1,0)</f>
        <v>0</v>
      </c>
      <c r="BU28" s="60">
        <f>IF($F23=4,1,0)</f>
        <v>0</v>
      </c>
      <c r="BV28" s="60">
        <f>IF($F23=3,1,0)</f>
        <v>0</v>
      </c>
      <c r="BW28" s="60">
        <f>IF($F23=2,1,0)</f>
        <v>1</v>
      </c>
      <c r="BX28" s="60">
        <f>IF($F23=1,1,0)</f>
        <v>0</v>
      </c>
    </row>
    <row r="29" spans="1:76" s="66" customFormat="1" ht="15" x14ac:dyDescent="0.25">
      <c r="A29" s="56">
        <f t="shared" si="64"/>
        <v>25</v>
      </c>
      <c r="B29" s="78" t="s">
        <v>919</v>
      </c>
      <c r="C29" s="78" t="s">
        <v>920</v>
      </c>
      <c r="D29" s="78" t="s">
        <v>455</v>
      </c>
      <c r="E29" s="56">
        <f t="shared" si="1"/>
        <v>55</v>
      </c>
      <c r="F29" s="56">
        <f t="shared" si="2"/>
        <v>3</v>
      </c>
      <c r="G29" s="67"/>
      <c r="H29" s="74">
        <f t="shared" si="3"/>
        <v>16</v>
      </c>
      <c r="I29" s="74">
        <f t="shared" si="4"/>
        <v>11</v>
      </c>
      <c r="J29" s="60">
        <f t="shared" si="5"/>
        <v>30</v>
      </c>
      <c r="K29" s="60" t="str">
        <f t="shared" si="6"/>
        <v/>
      </c>
      <c r="L29" s="60" t="str">
        <f t="shared" si="72"/>
        <v/>
      </c>
      <c r="M29" s="74" t="str">
        <f t="shared" si="73"/>
        <v/>
      </c>
      <c r="N29" s="74" t="str">
        <f t="shared" si="74"/>
        <v/>
      </c>
      <c r="O29" s="74" t="str">
        <f t="shared" si="75"/>
        <v/>
      </c>
      <c r="P29" s="67"/>
      <c r="Q29" s="56">
        <f t="shared" si="51"/>
        <v>55</v>
      </c>
      <c r="R29" s="60" t="str">
        <f t="shared" si="76"/>
        <v/>
      </c>
      <c r="S29" s="60" t="str">
        <f t="shared" si="77"/>
        <v/>
      </c>
      <c r="T29" s="60" t="str">
        <f t="shared" si="78"/>
        <v/>
      </c>
      <c r="U29" s="60" t="str">
        <f t="shared" si="79"/>
        <v/>
      </c>
      <c r="V29" s="74" t="str">
        <f t="shared" si="80"/>
        <v/>
      </c>
      <c r="W29" s="74" t="str">
        <f t="shared" si="81"/>
        <v/>
      </c>
      <c r="X29" s="74" t="str">
        <f t="shared" si="82"/>
        <v/>
      </c>
      <c r="Y29" s="60" t="str">
        <f t="shared" si="83"/>
        <v/>
      </c>
      <c r="Z29" s="67"/>
      <c r="AA29" s="60">
        <v>16</v>
      </c>
      <c r="AB29" s="60">
        <f t="shared" si="18"/>
        <v>15</v>
      </c>
      <c r="AC29" s="60">
        <f t="shared" si="19"/>
        <v>5</v>
      </c>
      <c r="AD29" s="60">
        <f t="shared" si="20"/>
        <v>20</v>
      </c>
      <c r="AE29" s="67"/>
      <c r="AF29" s="88">
        <v>11</v>
      </c>
      <c r="AG29" s="60">
        <f t="shared" si="21"/>
        <v>24</v>
      </c>
      <c r="AH29" s="60">
        <f t="shared" si="22"/>
        <v>5</v>
      </c>
      <c r="AI29" s="60">
        <f t="shared" si="23"/>
        <v>29</v>
      </c>
      <c r="AJ29" s="67"/>
      <c r="AK29" s="60">
        <v>30</v>
      </c>
      <c r="AL29" s="60">
        <f t="shared" si="24"/>
        <v>1</v>
      </c>
      <c r="AM29" s="60">
        <f t="shared" si="25"/>
        <v>5</v>
      </c>
      <c r="AN29" s="60">
        <f t="shared" si="26"/>
        <v>6</v>
      </c>
      <c r="AO29" s="67"/>
      <c r="AP29" s="60"/>
      <c r="AQ29" s="60">
        <f t="shared" si="27"/>
        <v>0</v>
      </c>
      <c r="AR29" s="60">
        <f t="shared" si="28"/>
        <v>0</v>
      </c>
      <c r="AS29" s="60">
        <f t="shared" si="29"/>
        <v>0</v>
      </c>
      <c r="AT29" s="67"/>
      <c r="AU29" s="60"/>
      <c r="AV29" s="60">
        <f t="shared" si="30"/>
        <v>0</v>
      </c>
      <c r="AW29" s="60">
        <f t="shared" si="31"/>
        <v>0</v>
      </c>
      <c r="AX29" s="60">
        <f t="shared" si="32"/>
        <v>0</v>
      </c>
      <c r="AY29" s="67"/>
      <c r="AZ29" s="60"/>
      <c r="BA29" s="60">
        <f t="shared" si="33"/>
        <v>0</v>
      </c>
      <c r="BB29" s="60">
        <f t="shared" si="34"/>
        <v>0</v>
      </c>
      <c r="BC29" s="60">
        <f t="shared" si="35"/>
        <v>0</v>
      </c>
      <c r="BD29" s="67"/>
      <c r="BE29" s="60"/>
      <c r="BF29" s="60">
        <f t="shared" si="36"/>
        <v>0</v>
      </c>
      <c r="BG29" s="60">
        <f t="shared" si="37"/>
        <v>0</v>
      </c>
      <c r="BH29" s="60">
        <f t="shared" si="38"/>
        <v>0</v>
      </c>
      <c r="BI29" s="67"/>
      <c r="BJ29" s="60"/>
      <c r="BK29" s="60">
        <f t="shared" si="39"/>
        <v>0</v>
      </c>
      <c r="BL29" s="60">
        <f t="shared" si="40"/>
        <v>0</v>
      </c>
      <c r="BM29" s="60">
        <f t="shared" si="41"/>
        <v>0</v>
      </c>
      <c r="BN29" s="67"/>
      <c r="BO29" s="60">
        <v>24</v>
      </c>
      <c r="BP29" s="60">
        <v>7</v>
      </c>
      <c r="BQ29" s="60">
        <f t="shared" si="49"/>
        <v>0</v>
      </c>
      <c r="BR29" s="60">
        <f>IF($F24=7,1,0)</f>
        <v>0</v>
      </c>
      <c r="BS29" s="60">
        <f>IF($F24=6,1,0)</f>
        <v>0</v>
      </c>
      <c r="BT29" s="60">
        <f>IF($F24=5,1,0)</f>
        <v>0</v>
      </c>
      <c r="BU29" s="60">
        <f>IF($F24=4,1,0)</f>
        <v>0</v>
      </c>
      <c r="BV29" s="60">
        <f>IF($F24=3,1,0)</f>
        <v>1</v>
      </c>
      <c r="BW29" s="60">
        <f>IF($F24=2,1,0)</f>
        <v>0</v>
      </c>
      <c r="BX29" s="60">
        <f>IF($F24=1,1,0)</f>
        <v>0</v>
      </c>
    </row>
    <row r="30" spans="1:76" s="66" customFormat="1" ht="15" x14ac:dyDescent="0.25">
      <c r="A30" s="56">
        <f t="shared" si="64"/>
        <v>26</v>
      </c>
      <c r="B30" s="99" t="s">
        <v>845</v>
      </c>
      <c r="C30" s="99" t="s">
        <v>608</v>
      </c>
      <c r="D30" s="99" t="s">
        <v>11</v>
      </c>
      <c r="E30" s="56">
        <f t="shared" si="1"/>
        <v>52</v>
      </c>
      <c r="F30" s="56">
        <f t="shared" si="2"/>
        <v>3</v>
      </c>
      <c r="G30" s="67"/>
      <c r="H30" s="60" t="str">
        <f t="shared" si="3"/>
        <v/>
      </c>
      <c r="I30" s="60">
        <f t="shared" si="4"/>
        <v>12</v>
      </c>
      <c r="J30" s="60">
        <f t="shared" si="5"/>
        <v>33</v>
      </c>
      <c r="K30" s="60">
        <f t="shared" si="6"/>
        <v>16</v>
      </c>
      <c r="L30" s="60" t="str">
        <f t="shared" si="72"/>
        <v/>
      </c>
      <c r="M30" s="74" t="str">
        <f t="shared" si="73"/>
        <v/>
      </c>
      <c r="N30" s="74" t="str">
        <f t="shared" si="74"/>
        <v/>
      </c>
      <c r="O30" s="74" t="str">
        <f t="shared" si="75"/>
        <v/>
      </c>
      <c r="P30" s="67"/>
      <c r="Q30" s="56">
        <f t="shared" si="51"/>
        <v>52</v>
      </c>
      <c r="R30" s="60" t="str">
        <f t="shared" si="76"/>
        <v/>
      </c>
      <c r="S30" s="60" t="str">
        <f t="shared" si="77"/>
        <v/>
      </c>
      <c r="T30" s="60" t="str">
        <f t="shared" si="78"/>
        <v/>
      </c>
      <c r="U30" s="60" t="str">
        <f t="shared" si="79"/>
        <v/>
      </c>
      <c r="V30" s="74" t="str">
        <f t="shared" si="80"/>
        <v/>
      </c>
      <c r="W30" s="74" t="str">
        <f t="shared" si="81"/>
        <v/>
      </c>
      <c r="X30" s="74" t="str">
        <f t="shared" si="82"/>
        <v/>
      </c>
      <c r="Y30" s="60" t="str">
        <f t="shared" si="83"/>
        <v/>
      </c>
      <c r="Z30" s="67"/>
      <c r="AA30" s="60"/>
      <c r="AB30" s="60">
        <f t="shared" si="18"/>
        <v>0</v>
      </c>
      <c r="AC30" s="60">
        <f t="shared" si="19"/>
        <v>0</v>
      </c>
      <c r="AD30" s="60">
        <f t="shared" si="20"/>
        <v>0</v>
      </c>
      <c r="AE30" s="67"/>
      <c r="AF30" s="60">
        <v>12</v>
      </c>
      <c r="AG30" s="60">
        <f t="shared" si="21"/>
        <v>22</v>
      </c>
      <c r="AH30" s="60">
        <f t="shared" si="22"/>
        <v>5</v>
      </c>
      <c r="AI30" s="60">
        <f t="shared" si="23"/>
        <v>27</v>
      </c>
      <c r="AJ30" s="67"/>
      <c r="AK30" s="60">
        <v>33</v>
      </c>
      <c r="AL30" s="60">
        <f t="shared" si="24"/>
        <v>0</v>
      </c>
      <c r="AM30" s="60">
        <f t="shared" si="25"/>
        <v>5</v>
      </c>
      <c r="AN30" s="60">
        <f t="shared" si="26"/>
        <v>5</v>
      </c>
      <c r="AO30" s="67"/>
      <c r="AP30" s="60">
        <v>16</v>
      </c>
      <c r="AQ30" s="60">
        <f t="shared" si="27"/>
        <v>15</v>
      </c>
      <c r="AR30" s="60">
        <f t="shared" si="28"/>
        <v>5</v>
      </c>
      <c r="AS30" s="60">
        <f t="shared" si="29"/>
        <v>20</v>
      </c>
      <c r="AT30" s="67"/>
      <c r="AU30" s="60"/>
      <c r="AV30" s="60">
        <f t="shared" si="30"/>
        <v>0</v>
      </c>
      <c r="AW30" s="60">
        <f t="shared" si="31"/>
        <v>0</v>
      </c>
      <c r="AX30" s="60">
        <f t="shared" si="32"/>
        <v>0</v>
      </c>
      <c r="AY30" s="67"/>
      <c r="AZ30" s="60"/>
      <c r="BA30" s="60">
        <f t="shared" si="33"/>
        <v>0</v>
      </c>
      <c r="BB30" s="60">
        <f t="shared" si="34"/>
        <v>0</v>
      </c>
      <c r="BC30" s="60">
        <f t="shared" si="35"/>
        <v>0</v>
      </c>
      <c r="BD30" s="67"/>
      <c r="BE30" s="60"/>
      <c r="BF30" s="60">
        <f t="shared" si="36"/>
        <v>0</v>
      </c>
      <c r="BG30" s="60">
        <f t="shared" si="37"/>
        <v>0</v>
      </c>
      <c r="BH30" s="60">
        <f t="shared" si="38"/>
        <v>0</v>
      </c>
      <c r="BI30" s="67"/>
      <c r="BJ30" s="60"/>
      <c r="BK30" s="60">
        <f t="shared" si="39"/>
        <v>0</v>
      </c>
      <c r="BL30" s="60">
        <f t="shared" si="40"/>
        <v>0</v>
      </c>
      <c r="BM30" s="60">
        <f t="shared" si="41"/>
        <v>0</v>
      </c>
      <c r="BN30" s="67"/>
      <c r="BO30" s="60">
        <v>25</v>
      </c>
      <c r="BP30" s="60">
        <v>6</v>
      </c>
      <c r="BQ30" s="60">
        <f t="shared" si="49"/>
        <v>0</v>
      </c>
      <c r="BR30" s="60">
        <f>IF($F25=7,1,0)</f>
        <v>0</v>
      </c>
      <c r="BS30" s="60">
        <f>IF($F25=6,1,0)</f>
        <v>0</v>
      </c>
      <c r="BT30" s="60">
        <f>IF($F25=5,1,0)</f>
        <v>0</v>
      </c>
      <c r="BU30" s="60">
        <f>IF($F25=4,1,0)</f>
        <v>1</v>
      </c>
      <c r="BV30" s="60">
        <f>IF($F25=3,1,0)</f>
        <v>0</v>
      </c>
      <c r="BW30" s="60">
        <f>IF($F25=2,1,0)</f>
        <v>0</v>
      </c>
      <c r="BX30" s="60">
        <f>IF($F25=1,1,0)</f>
        <v>0</v>
      </c>
    </row>
    <row r="31" spans="1:76" s="66" customFormat="1" ht="15" x14ac:dyDescent="0.25">
      <c r="A31" s="56">
        <f t="shared" si="64"/>
        <v>27</v>
      </c>
      <c r="B31" s="78" t="s">
        <v>774</v>
      </c>
      <c r="C31" s="78" t="s">
        <v>921</v>
      </c>
      <c r="D31" s="78" t="s">
        <v>18</v>
      </c>
      <c r="E31" s="56">
        <f t="shared" si="1"/>
        <v>51</v>
      </c>
      <c r="F31" s="56">
        <f t="shared" si="2"/>
        <v>4</v>
      </c>
      <c r="G31" s="67"/>
      <c r="H31" s="74">
        <f t="shared" si="3"/>
        <v>17</v>
      </c>
      <c r="I31" s="74" t="str">
        <f t="shared" si="4"/>
        <v>dsq</v>
      </c>
      <c r="J31" s="60">
        <f t="shared" si="5"/>
        <v>26</v>
      </c>
      <c r="K31" s="60">
        <f t="shared" si="6"/>
        <v>19</v>
      </c>
      <c r="L31" s="60" t="str">
        <f t="shared" si="72"/>
        <v/>
      </c>
      <c r="M31" s="74" t="str">
        <f t="shared" si="73"/>
        <v/>
      </c>
      <c r="N31" s="74" t="str">
        <f t="shared" si="74"/>
        <v/>
      </c>
      <c r="O31" s="74" t="str">
        <f t="shared" si="75"/>
        <v/>
      </c>
      <c r="P31" s="67"/>
      <c r="Q31" s="56">
        <f t="shared" si="51"/>
        <v>51</v>
      </c>
      <c r="R31" s="60" t="str">
        <f t="shared" si="76"/>
        <v/>
      </c>
      <c r="S31" s="60" t="str">
        <f t="shared" si="77"/>
        <v/>
      </c>
      <c r="T31" s="60" t="str">
        <f t="shared" si="78"/>
        <v/>
      </c>
      <c r="U31" s="60" t="str">
        <f t="shared" si="79"/>
        <v/>
      </c>
      <c r="V31" s="74" t="str">
        <f t="shared" si="80"/>
        <v/>
      </c>
      <c r="W31" s="74" t="str">
        <f t="shared" si="81"/>
        <v/>
      </c>
      <c r="X31" s="74" t="str">
        <f t="shared" si="82"/>
        <v/>
      </c>
      <c r="Y31" s="60" t="str">
        <f t="shared" si="83"/>
        <v/>
      </c>
      <c r="Z31" s="67"/>
      <c r="AA31" s="60">
        <v>17</v>
      </c>
      <c r="AB31" s="60">
        <f t="shared" si="18"/>
        <v>14</v>
      </c>
      <c r="AC31" s="60">
        <f t="shared" si="19"/>
        <v>5</v>
      </c>
      <c r="AD31" s="60">
        <f t="shared" si="20"/>
        <v>19</v>
      </c>
      <c r="AE31" s="67"/>
      <c r="AF31" s="97" t="s">
        <v>913</v>
      </c>
      <c r="AG31" s="60">
        <f t="shared" si="21"/>
        <v>0</v>
      </c>
      <c r="AH31" s="60">
        <f t="shared" si="22"/>
        <v>5</v>
      </c>
      <c r="AI31" s="60">
        <f t="shared" si="23"/>
        <v>5</v>
      </c>
      <c r="AJ31" s="67"/>
      <c r="AK31" s="79">
        <v>26</v>
      </c>
      <c r="AL31" s="60">
        <f t="shared" si="24"/>
        <v>5</v>
      </c>
      <c r="AM31" s="60">
        <f t="shared" si="25"/>
        <v>5</v>
      </c>
      <c r="AN31" s="60">
        <f t="shared" si="26"/>
        <v>10</v>
      </c>
      <c r="AO31" s="67"/>
      <c r="AP31" s="60">
        <v>19</v>
      </c>
      <c r="AQ31" s="60">
        <f t="shared" si="27"/>
        <v>12</v>
      </c>
      <c r="AR31" s="60">
        <f t="shared" si="28"/>
        <v>5</v>
      </c>
      <c r="AS31" s="60">
        <f t="shared" si="29"/>
        <v>17</v>
      </c>
      <c r="AT31" s="67"/>
      <c r="AU31" s="60"/>
      <c r="AV31" s="60">
        <f t="shared" si="30"/>
        <v>0</v>
      </c>
      <c r="AW31" s="60">
        <f t="shared" si="31"/>
        <v>0</v>
      </c>
      <c r="AX31" s="60">
        <f t="shared" si="32"/>
        <v>0</v>
      </c>
      <c r="AY31" s="67"/>
      <c r="AZ31" s="60"/>
      <c r="BA31" s="60">
        <f t="shared" si="33"/>
        <v>0</v>
      </c>
      <c r="BB31" s="60">
        <f t="shared" si="34"/>
        <v>0</v>
      </c>
      <c r="BC31" s="60">
        <f t="shared" si="35"/>
        <v>0</v>
      </c>
      <c r="BD31" s="67"/>
      <c r="BE31" s="60"/>
      <c r="BF31" s="60">
        <f t="shared" si="36"/>
        <v>0</v>
      </c>
      <c r="BG31" s="60">
        <f t="shared" si="37"/>
        <v>0</v>
      </c>
      <c r="BH31" s="60">
        <f t="shared" si="38"/>
        <v>0</v>
      </c>
      <c r="BI31" s="67"/>
      <c r="BJ31" s="60"/>
      <c r="BK31" s="60">
        <f t="shared" si="39"/>
        <v>0</v>
      </c>
      <c r="BL31" s="60">
        <f t="shared" si="40"/>
        <v>0</v>
      </c>
      <c r="BM31" s="60">
        <f t="shared" si="41"/>
        <v>0</v>
      </c>
      <c r="BN31" s="67"/>
      <c r="BO31" s="60">
        <v>26</v>
      </c>
      <c r="BP31" s="60">
        <v>5</v>
      </c>
      <c r="BQ31" s="60">
        <f t="shared" si="49"/>
        <v>0</v>
      </c>
      <c r="BR31" s="60">
        <f>IF($F25=7,1,0)</f>
        <v>0</v>
      </c>
      <c r="BS31" s="60">
        <f>IF($F25=6,1,0)</f>
        <v>0</v>
      </c>
      <c r="BT31" s="60">
        <f>IF($F25=5,1,0)</f>
        <v>0</v>
      </c>
      <c r="BU31" s="60">
        <f>IF($F25=4,1,0)</f>
        <v>1</v>
      </c>
      <c r="BV31" s="60">
        <f>IF($F25=3,1,0)</f>
        <v>0</v>
      </c>
      <c r="BW31" s="60">
        <f>IF($F25=2,1,0)</f>
        <v>0</v>
      </c>
      <c r="BX31" s="60">
        <f>IF($F25=1,1,0)</f>
        <v>0</v>
      </c>
    </row>
    <row r="32" spans="1:76" s="66" customFormat="1" ht="15" x14ac:dyDescent="0.25">
      <c r="A32" s="56">
        <f t="shared" si="64"/>
        <v>28</v>
      </c>
      <c r="B32" s="100" t="s">
        <v>792</v>
      </c>
      <c r="C32" s="99" t="s">
        <v>927</v>
      </c>
      <c r="D32" s="100" t="s">
        <v>120</v>
      </c>
      <c r="E32" s="56">
        <f t="shared" si="1"/>
        <v>44</v>
      </c>
      <c r="F32" s="56">
        <f t="shared" si="2"/>
        <v>4</v>
      </c>
      <c r="G32" s="67"/>
      <c r="H32" s="74">
        <f t="shared" si="3"/>
        <v>22</v>
      </c>
      <c r="I32" s="74">
        <f t="shared" si="4"/>
        <v>16</v>
      </c>
      <c r="J32" s="74">
        <f t="shared" si="5"/>
        <v>31</v>
      </c>
      <c r="K32" s="74">
        <f t="shared" si="6"/>
        <v>31</v>
      </c>
      <c r="L32" s="60" t="str">
        <f t="shared" si="72"/>
        <v/>
      </c>
      <c r="M32" s="74" t="str">
        <f t="shared" si="73"/>
        <v/>
      </c>
      <c r="N32" s="74" t="str">
        <f t="shared" si="74"/>
        <v/>
      </c>
      <c r="O32" s="74" t="str">
        <f t="shared" si="75"/>
        <v/>
      </c>
      <c r="P32" s="67"/>
      <c r="Q32" s="56">
        <f t="shared" si="51"/>
        <v>44</v>
      </c>
      <c r="R32" s="60" t="str">
        <f t="shared" si="76"/>
        <v/>
      </c>
      <c r="S32" s="60" t="str">
        <f t="shared" si="77"/>
        <v/>
      </c>
      <c r="T32" s="60" t="str">
        <f t="shared" si="78"/>
        <v/>
      </c>
      <c r="U32" s="60" t="str">
        <f t="shared" si="79"/>
        <v/>
      </c>
      <c r="V32" s="74" t="str">
        <f t="shared" si="80"/>
        <v/>
      </c>
      <c r="W32" s="74" t="str">
        <f t="shared" si="81"/>
        <v/>
      </c>
      <c r="X32" s="74" t="str">
        <f t="shared" si="82"/>
        <v/>
      </c>
      <c r="Y32" s="60" t="str">
        <f t="shared" si="83"/>
        <v/>
      </c>
      <c r="Z32" s="67"/>
      <c r="AA32" s="88">
        <v>22</v>
      </c>
      <c r="AB32" s="60">
        <f t="shared" si="18"/>
        <v>9</v>
      </c>
      <c r="AC32" s="60">
        <f t="shared" si="19"/>
        <v>5</v>
      </c>
      <c r="AD32" s="60">
        <f t="shared" si="20"/>
        <v>14</v>
      </c>
      <c r="AE32" s="67"/>
      <c r="AF32" s="60">
        <v>16</v>
      </c>
      <c r="AG32" s="60">
        <f t="shared" si="21"/>
        <v>15</v>
      </c>
      <c r="AH32" s="60">
        <f t="shared" si="22"/>
        <v>5</v>
      </c>
      <c r="AI32" s="60">
        <f t="shared" si="23"/>
        <v>20</v>
      </c>
      <c r="AJ32" s="67"/>
      <c r="AK32" s="60">
        <v>31</v>
      </c>
      <c r="AL32" s="60">
        <f t="shared" si="24"/>
        <v>0</v>
      </c>
      <c r="AM32" s="60">
        <f t="shared" si="25"/>
        <v>5</v>
      </c>
      <c r="AN32" s="60">
        <f t="shared" si="26"/>
        <v>5</v>
      </c>
      <c r="AO32" s="67"/>
      <c r="AP32" s="60">
        <v>31</v>
      </c>
      <c r="AQ32" s="60">
        <f t="shared" si="27"/>
        <v>0</v>
      </c>
      <c r="AR32" s="60">
        <f t="shared" si="28"/>
        <v>5</v>
      </c>
      <c r="AS32" s="60">
        <f t="shared" si="29"/>
        <v>5</v>
      </c>
      <c r="AT32" s="67"/>
      <c r="AU32" s="60"/>
      <c r="AV32" s="60">
        <f t="shared" si="30"/>
        <v>0</v>
      </c>
      <c r="AW32" s="60">
        <f t="shared" si="31"/>
        <v>0</v>
      </c>
      <c r="AX32" s="60">
        <f t="shared" si="32"/>
        <v>0</v>
      </c>
      <c r="AY32" s="67"/>
      <c r="AZ32" s="60"/>
      <c r="BA32" s="60">
        <f t="shared" si="33"/>
        <v>0</v>
      </c>
      <c r="BB32" s="60">
        <f t="shared" si="34"/>
        <v>0</v>
      </c>
      <c r="BC32" s="60">
        <f t="shared" si="35"/>
        <v>0</v>
      </c>
      <c r="BD32" s="67"/>
      <c r="BE32" s="68"/>
      <c r="BF32" s="60">
        <f t="shared" si="36"/>
        <v>0</v>
      </c>
      <c r="BG32" s="60">
        <f t="shared" si="37"/>
        <v>0</v>
      </c>
      <c r="BH32" s="60">
        <f t="shared" si="38"/>
        <v>0</v>
      </c>
      <c r="BI32" s="67"/>
      <c r="BJ32" s="60"/>
      <c r="BK32" s="60">
        <f t="shared" si="39"/>
        <v>0</v>
      </c>
      <c r="BL32" s="60">
        <f t="shared" si="40"/>
        <v>0</v>
      </c>
      <c r="BM32" s="60">
        <f t="shared" si="41"/>
        <v>0</v>
      </c>
      <c r="BN32" s="67"/>
      <c r="BO32" s="60">
        <v>27</v>
      </c>
      <c r="BP32" s="60">
        <v>4</v>
      </c>
      <c r="BQ32" s="60">
        <f t="shared" si="49"/>
        <v>0</v>
      </c>
      <c r="BR32" s="60">
        <f t="shared" ref="BR32:BR34" si="84">IF($F26=7,1,0)</f>
        <v>0</v>
      </c>
      <c r="BS32" s="60">
        <f t="shared" ref="BS32:BS34" si="85">IF($F26=6,1,0)</f>
        <v>0</v>
      </c>
      <c r="BT32" s="60">
        <f t="shared" ref="BT32:BT34" si="86">IF($F26=5,1,0)</f>
        <v>0</v>
      </c>
      <c r="BU32" s="60">
        <f t="shared" ref="BU32:BU34" si="87">IF($F26=4,1,0)</f>
        <v>1</v>
      </c>
      <c r="BV32" s="60">
        <f t="shared" ref="BV32:BV34" si="88">IF($F26=3,1,0)</f>
        <v>0</v>
      </c>
      <c r="BW32" s="60">
        <f t="shared" ref="BW32:BW34" si="89">IF($F26=2,1,0)</f>
        <v>0</v>
      </c>
      <c r="BX32" s="60">
        <f t="shared" ref="BX32:BX34" si="90">IF($F26=1,1,0)</f>
        <v>0</v>
      </c>
    </row>
    <row r="33" spans="1:76" s="66" customFormat="1" ht="15" x14ac:dyDescent="0.25">
      <c r="A33" s="56">
        <f t="shared" si="64"/>
        <v>29</v>
      </c>
      <c r="B33" s="102" t="s">
        <v>902</v>
      </c>
      <c r="C33" s="102" t="s">
        <v>110</v>
      </c>
      <c r="D33" s="102" t="s">
        <v>11</v>
      </c>
      <c r="E33" s="56">
        <f t="shared" si="1"/>
        <v>38</v>
      </c>
      <c r="F33" s="56">
        <f t="shared" si="2"/>
        <v>2</v>
      </c>
      <c r="G33" s="67"/>
      <c r="H33" s="60" t="str">
        <f t="shared" si="3"/>
        <v/>
      </c>
      <c r="I33" s="60" t="str">
        <f t="shared" si="4"/>
        <v/>
      </c>
      <c r="J33" s="60">
        <f t="shared" si="5"/>
        <v>19</v>
      </c>
      <c r="K33" s="60">
        <f t="shared" si="6"/>
        <v>15</v>
      </c>
      <c r="L33" s="60" t="str">
        <f t="shared" si="72"/>
        <v/>
      </c>
      <c r="M33" s="74" t="str">
        <f t="shared" si="73"/>
        <v/>
      </c>
      <c r="N33" s="74" t="str">
        <f t="shared" si="74"/>
        <v/>
      </c>
      <c r="O33" s="74" t="str">
        <f t="shared" si="75"/>
        <v/>
      </c>
      <c r="P33" s="67"/>
      <c r="Q33" s="56">
        <f t="shared" si="51"/>
        <v>38</v>
      </c>
      <c r="R33" s="60" t="str">
        <f t="shared" si="76"/>
        <v/>
      </c>
      <c r="S33" s="60" t="str">
        <f t="shared" si="77"/>
        <v/>
      </c>
      <c r="T33" s="60" t="str">
        <f t="shared" si="78"/>
        <v/>
      </c>
      <c r="U33" s="60" t="str">
        <f t="shared" si="79"/>
        <v/>
      </c>
      <c r="V33" s="74" t="str">
        <f t="shared" si="80"/>
        <v/>
      </c>
      <c r="W33" s="74" t="str">
        <f t="shared" si="81"/>
        <v/>
      </c>
      <c r="X33" s="74" t="str">
        <f t="shared" si="82"/>
        <v/>
      </c>
      <c r="Y33" s="60" t="str">
        <f t="shared" si="83"/>
        <v/>
      </c>
      <c r="Z33" s="67"/>
      <c r="AA33" s="60"/>
      <c r="AB33" s="60">
        <f t="shared" si="18"/>
        <v>0</v>
      </c>
      <c r="AC33" s="60">
        <f t="shared" si="19"/>
        <v>0</v>
      </c>
      <c r="AD33" s="60">
        <f t="shared" si="20"/>
        <v>0</v>
      </c>
      <c r="AE33" s="67"/>
      <c r="AF33" s="60"/>
      <c r="AG33" s="60">
        <f t="shared" si="21"/>
        <v>0</v>
      </c>
      <c r="AH33" s="60">
        <f t="shared" si="22"/>
        <v>0</v>
      </c>
      <c r="AI33" s="60">
        <f t="shared" si="23"/>
        <v>0</v>
      </c>
      <c r="AJ33" s="67"/>
      <c r="AK33" s="60">
        <v>19</v>
      </c>
      <c r="AL33" s="60">
        <f t="shared" si="24"/>
        <v>12</v>
      </c>
      <c r="AM33" s="60">
        <f t="shared" si="25"/>
        <v>5</v>
      </c>
      <c r="AN33" s="60">
        <f t="shared" si="26"/>
        <v>17</v>
      </c>
      <c r="AO33" s="67"/>
      <c r="AP33" s="60">
        <v>15</v>
      </c>
      <c r="AQ33" s="60">
        <f t="shared" si="27"/>
        <v>16</v>
      </c>
      <c r="AR33" s="60">
        <f t="shared" si="28"/>
        <v>5</v>
      </c>
      <c r="AS33" s="60">
        <f t="shared" si="29"/>
        <v>21</v>
      </c>
      <c r="AT33" s="67"/>
      <c r="AU33" s="60"/>
      <c r="AV33" s="60">
        <f t="shared" si="30"/>
        <v>0</v>
      </c>
      <c r="AW33" s="60">
        <f t="shared" si="31"/>
        <v>0</v>
      </c>
      <c r="AX33" s="60">
        <f t="shared" si="32"/>
        <v>0</v>
      </c>
      <c r="AY33" s="67"/>
      <c r="AZ33" s="60"/>
      <c r="BA33" s="60">
        <f t="shared" si="33"/>
        <v>0</v>
      </c>
      <c r="BB33" s="60">
        <f t="shared" si="34"/>
        <v>0</v>
      </c>
      <c r="BC33" s="60">
        <f t="shared" si="35"/>
        <v>0</v>
      </c>
      <c r="BD33" s="67"/>
      <c r="BE33" s="60"/>
      <c r="BF33" s="60">
        <f t="shared" si="36"/>
        <v>0</v>
      </c>
      <c r="BG33" s="60">
        <f t="shared" si="37"/>
        <v>0</v>
      </c>
      <c r="BH33" s="60">
        <f t="shared" si="38"/>
        <v>0</v>
      </c>
      <c r="BI33" s="67"/>
      <c r="BJ33" s="60"/>
      <c r="BK33" s="60">
        <f t="shared" si="39"/>
        <v>0</v>
      </c>
      <c r="BL33" s="60">
        <f t="shared" si="40"/>
        <v>0</v>
      </c>
      <c r="BM33" s="60">
        <f t="shared" si="41"/>
        <v>0</v>
      </c>
      <c r="BN33" s="67"/>
      <c r="BO33" s="60">
        <v>28</v>
      </c>
      <c r="BP33" s="60">
        <v>3</v>
      </c>
      <c r="BQ33" s="60">
        <f t="shared" si="49"/>
        <v>0</v>
      </c>
      <c r="BR33" s="60">
        <f t="shared" si="84"/>
        <v>0</v>
      </c>
      <c r="BS33" s="60">
        <f t="shared" si="85"/>
        <v>0</v>
      </c>
      <c r="BT33" s="60">
        <f t="shared" si="86"/>
        <v>0</v>
      </c>
      <c r="BU33" s="60">
        <f t="shared" si="87"/>
        <v>0</v>
      </c>
      <c r="BV33" s="60">
        <f t="shared" si="88"/>
        <v>1</v>
      </c>
      <c r="BW33" s="60">
        <f t="shared" si="89"/>
        <v>0</v>
      </c>
      <c r="BX33" s="60">
        <f t="shared" si="90"/>
        <v>0</v>
      </c>
    </row>
    <row r="34" spans="1:76" s="66" customFormat="1" ht="15" x14ac:dyDescent="0.25">
      <c r="A34" s="56">
        <f t="shared" si="64"/>
        <v>30</v>
      </c>
      <c r="B34" s="99" t="s">
        <v>928</v>
      </c>
      <c r="C34" s="99" t="s">
        <v>929</v>
      </c>
      <c r="D34" s="99" t="s">
        <v>249</v>
      </c>
      <c r="E34" s="56">
        <f t="shared" si="1"/>
        <v>37</v>
      </c>
      <c r="F34" s="56">
        <f t="shared" si="2"/>
        <v>1</v>
      </c>
      <c r="G34" s="67"/>
      <c r="H34" s="60" t="str">
        <f t="shared" si="3"/>
        <v/>
      </c>
      <c r="I34" s="60">
        <f t="shared" si="4"/>
        <v>8</v>
      </c>
      <c r="J34" s="60" t="str">
        <f t="shared" si="5"/>
        <v/>
      </c>
      <c r="K34" s="60" t="str">
        <f t="shared" si="6"/>
        <v/>
      </c>
      <c r="L34" s="60" t="str">
        <f t="shared" si="72"/>
        <v/>
      </c>
      <c r="M34" s="74" t="str">
        <f t="shared" si="73"/>
        <v/>
      </c>
      <c r="N34" s="74" t="str">
        <f t="shared" si="74"/>
        <v/>
      </c>
      <c r="O34" s="74" t="str">
        <f t="shared" si="75"/>
        <v/>
      </c>
      <c r="P34" s="67"/>
      <c r="Q34" s="56">
        <f t="shared" si="51"/>
        <v>37</v>
      </c>
      <c r="R34" s="60" t="str">
        <f t="shared" si="76"/>
        <v/>
      </c>
      <c r="S34" s="60" t="str">
        <f t="shared" si="77"/>
        <v/>
      </c>
      <c r="T34" s="60" t="str">
        <f t="shared" si="78"/>
        <v/>
      </c>
      <c r="U34" s="60" t="str">
        <f t="shared" si="79"/>
        <v/>
      </c>
      <c r="V34" s="74" t="str">
        <f t="shared" si="80"/>
        <v/>
      </c>
      <c r="W34" s="74" t="str">
        <f t="shared" si="81"/>
        <v/>
      </c>
      <c r="X34" s="74" t="str">
        <f t="shared" si="82"/>
        <v/>
      </c>
      <c r="Y34" s="60" t="str">
        <f t="shared" si="83"/>
        <v/>
      </c>
      <c r="Z34" s="67"/>
      <c r="AA34" s="60"/>
      <c r="AB34" s="60">
        <f t="shared" si="18"/>
        <v>0</v>
      </c>
      <c r="AC34" s="60">
        <f t="shared" si="19"/>
        <v>0</v>
      </c>
      <c r="AD34" s="60">
        <f t="shared" si="20"/>
        <v>0</v>
      </c>
      <c r="AE34" s="67"/>
      <c r="AF34" s="60">
        <v>8</v>
      </c>
      <c r="AG34" s="60">
        <f t="shared" si="21"/>
        <v>32</v>
      </c>
      <c r="AH34" s="60">
        <f t="shared" si="22"/>
        <v>5</v>
      </c>
      <c r="AI34" s="60">
        <f t="shared" si="23"/>
        <v>37</v>
      </c>
      <c r="AJ34" s="67"/>
      <c r="AK34" s="60"/>
      <c r="AL34" s="60">
        <f t="shared" si="24"/>
        <v>0</v>
      </c>
      <c r="AM34" s="60">
        <f t="shared" si="25"/>
        <v>0</v>
      </c>
      <c r="AN34" s="60">
        <f t="shared" si="26"/>
        <v>0</v>
      </c>
      <c r="AO34" s="67"/>
      <c r="AP34" s="60"/>
      <c r="AQ34" s="60">
        <f t="shared" si="27"/>
        <v>0</v>
      </c>
      <c r="AR34" s="60">
        <f t="shared" si="28"/>
        <v>0</v>
      </c>
      <c r="AS34" s="60">
        <f t="shared" si="29"/>
        <v>0</v>
      </c>
      <c r="AT34" s="67"/>
      <c r="AU34" s="60"/>
      <c r="AV34" s="60">
        <f t="shared" si="30"/>
        <v>0</v>
      </c>
      <c r="AW34" s="60">
        <f t="shared" si="31"/>
        <v>0</v>
      </c>
      <c r="AX34" s="60">
        <f t="shared" si="32"/>
        <v>0</v>
      </c>
      <c r="AY34" s="67"/>
      <c r="AZ34" s="60"/>
      <c r="BA34" s="60">
        <f t="shared" si="33"/>
        <v>0</v>
      </c>
      <c r="BB34" s="60">
        <f t="shared" si="34"/>
        <v>0</v>
      </c>
      <c r="BC34" s="60">
        <f t="shared" si="35"/>
        <v>0</v>
      </c>
      <c r="BD34" s="67"/>
      <c r="BE34" s="60"/>
      <c r="BF34" s="60">
        <f t="shared" si="36"/>
        <v>0</v>
      </c>
      <c r="BG34" s="60">
        <f t="shared" si="37"/>
        <v>0</v>
      </c>
      <c r="BH34" s="60">
        <f t="shared" si="38"/>
        <v>0</v>
      </c>
      <c r="BI34" s="67"/>
      <c r="BJ34" s="60"/>
      <c r="BK34" s="60">
        <f t="shared" si="39"/>
        <v>0</v>
      </c>
      <c r="BL34" s="60">
        <f t="shared" si="40"/>
        <v>0</v>
      </c>
      <c r="BM34" s="60">
        <f t="shared" si="41"/>
        <v>0</v>
      </c>
      <c r="BN34" s="67"/>
      <c r="BO34" s="60">
        <v>29</v>
      </c>
      <c r="BP34" s="60">
        <v>2</v>
      </c>
      <c r="BQ34" s="60">
        <f t="shared" si="49"/>
        <v>0</v>
      </c>
      <c r="BR34" s="60">
        <f t="shared" si="84"/>
        <v>0</v>
      </c>
      <c r="BS34" s="60">
        <f t="shared" si="85"/>
        <v>0</v>
      </c>
      <c r="BT34" s="60">
        <f t="shared" si="86"/>
        <v>0</v>
      </c>
      <c r="BU34" s="60">
        <f t="shared" si="87"/>
        <v>0</v>
      </c>
      <c r="BV34" s="60">
        <f t="shared" si="88"/>
        <v>0</v>
      </c>
      <c r="BW34" s="60">
        <f t="shared" si="89"/>
        <v>1</v>
      </c>
      <c r="BX34" s="60">
        <f t="shared" si="90"/>
        <v>0</v>
      </c>
    </row>
    <row r="35" spans="1:76" s="66" customFormat="1" ht="15" x14ac:dyDescent="0.25">
      <c r="A35" s="56">
        <f t="shared" si="64"/>
        <v>30</v>
      </c>
      <c r="B35" s="99" t="s">
        <v>791</v>
      </c>
      <c r="C35" s="99" t="s">
        <v>790</v>
      </c>
      <c r="D35" s="99" t="s">
        <v>18</v>
      </c>
      <c r="E35" s="56">
        <f t="shared" si="1"/>
        <v>37</v>
      </c>
      <c r="F35" s="56">
        <f t="shared" si="2"/>
        <v>1</v>
      </c>
      <c r="G35" s="67"/>
      <c r="H35" s="74">
        <f t="shared" si="3"/>
        <v>8</v>
      </c>
      <c r="I35" s="60" t="str">
        <f t="shared" si="4"/>
        <v/>
      </c>
      <c r="J35" s="60" t="str">
        <f t="shared" si="5"/>
        <v/>
      </c>
      <c r="K35" s="60" t="str">
        <f t="shared" si="6"/>
        <v/>
      </c>
      <c r="L35" s="60" t="str">
        <f t="shared" si="72"/>
        <v/>
      </c>
      <c r="M35" s="74" t="str">
        <f t="shared" si="73"/>
        <v/>
      </c>
      <c r="N35" s="74" t="str">
        <f t="shared" si="74"/>
        <v/>
      </c>
      <c r="O35" s="74" t="str">
        <f t="shared" si="75"/>
        <v/>
      </c>
      <c r="P35" s="67"/>
      <c r="Q35" s="56">
        <f t="shared" si="51"/>
        <v>37</v>
      </c>
      <c r="R35" s="60" t="str">
        <f t="shared" si="76"/>
        <v/>
      </c>
      <c r="S35" s="60" t="str">
        <f t="shared" si="77"/>
        <v/>
      </c>
      <c r="T35" s="60" t="str">
        <f t="shared" si="78"/>
        <v/>
      </c>
      <c r="U35" s="60" t="str">
        <f t="shared" si="79"/>
        <v/>
      </c>
      <c r="V35" s="74" t="str">
        <f t="shared" si="80"/>
        <v/>
      </c>
      <c r="W35" s="74" t="str">
        <f t="shared" si="81"/>
        <v/>
      </c>
      <c r="X35" s="74" t="str">
        <f t="shared" si="82"/>
        <v/>
      </c>
      <c r="Y35" s="60" t="str">
        <f t="shared" si="83"/>
        <v/>
      </c>
      <c r="Z35" s="67"/>
      <c r="AA35" s="60">
        <v>8</v>
      </c>
      <c r="AB35" s="60">
        <f t="shared" si="18"/>
        <v>32</v>
      </c>
      <c r="AC35" s="60">
        <f t="shared" si="19"/>
        <v>5</v>
      </c>
      <c r="AD35" s="60">
        <f t="shared" si="20"/>
        <v>37</v>
      </c>
      <c r="AE35" s="67"/>
      <c r="AF35" s="60"/>
      <c r="AG35" s="60">
        <f t="shared" si="21"/>
        <v>0</v>
      </c>
      <c r="AH35" s="60">
        <f t="shared" si="22"/>
        <v>0</v>
      </c>
      <c r="AI35" s="60">
        <f t="shared" si="23"/>
        <v>0</v>
      </c>
      <c r="AJ35" s="67"/>
      <c r="AK35" s="60"/>
      <c r="AL35" s="60">
        <f t="shared" si="24"/>
        <v>0</v>
      </c>
      <c r="AM35" s="60">
        <f t="shared" si="25"/>
        <v>0</v>
      </c>
      <c r="AN35" s="60">
        <f t="shared" si="26"/>
        <v>0</v>
      </c>
      <c r="AO35" s="67"/>
      <c r="AP35" s="60"/>
      <c r="AQ35" s="60">
        <f t="shared" si="27"/>
        <v>0</v>
      </c>
      <c r="AR35" s="60">
        <f t="shared" si="28"/>
        <v>0</v>
      </c>
      <c r="AS35" s="60">
        <f t="shared" si="29"/>
        <v>0</v>
      </c>
      <c r="AT35" s="67"/>
      <c r="AU35" s="60"/>
      <c r="AV35" s="60">
        <f t="shared" si="30"/>
        <v>0</v>
      </c>
      <c r="AW35" s="60">
        <f t="shared" si="31"/>
        <v>0</v>
      </c>
      <c r="AX35" s="60">
        <f t="shared" si="32"/>
        <v>0</v>
      </c>
      <c r="AY35" s="67"/>
      <c r="AZ35" s="60"/>
      <c r="BA35" s="60">
        <f t="shared" si="33"/>
        <v>0</v>
      </c>
      <c r="BB35" s="60">
        <f t="shared" si="34"/>
        <v>0</v>
      </c>
      <c r="BC35" s="60">
        <f t="shared" si="35"/>
        <v>0</v>
      </c>
      <c r="BD35" s="67"/>
      <c r="BE35" s="60"/>
      <c r="BF35" s="60">
        <f t="shared" si="36"/>
        <v>0</v>
      </c>
      <c r="BG35" s="60">
        <f t="shared" si="37"/>
        <v>0</v>
      </c>
      <c r="BH35" s="60">
        <f t="shared" si="38"/>
        <v>0</v>
      </c>
      <c r="BI35" s="67"/>
      <c r="BJ35" s="60"/>
      <c r="BK35" s="60">
        <f t="shared" si="39"/>
        <v>0</v>
      </c>
      <c r="BL35" s="60">
        <f t="shared" si="40"/>
        <v>0</v>
      </c>
      <c r="BM35" s="60">
        <f t="shared" si="41"/>
        <v>0</v>
      </c>
      <c r="BN35" s="67"/>
      <c r="BO35" s="60">
        <v>30</v>
      </c>
      <c r="BP35" s="60">
        <v>1</v>
      </c>
      <c r="BQ35" s="60">
        <f t="shared" si="49"/>
        <v>0</v>
      </c>
      <c r="BR35" s="60">
        <f t="shared" ref="BR35:BR56" si="91">IF($F26=7,1,0)</f>
        <v>0</v>
      </c>
      <c r="BS35" s="60">
        <f t="shared" ref="BS35:BS56" si="92">IF($F26=6,1,0)</f>
        <v>0</v>
      </c>
      <c r="BT35" s="60">
        <f t="shared" ref="BT35:BT56" si="93">IF($F26=5,1,0)</f>
        <v>0</v>
      </c>
      <c r="BU35" s="60">
        <f t="shared" ref="BU35:BU56" si="94">IF($F26=4,1,0)</f>
        <v>1</v>
      </c>
      <c r="BV35" s="60">
        <f t="shared" ref="BV35:BV56" si="95">IF($F26=3,1,0)</f>
        <v>0</v>
      </c>
      <c r="BW35" s="60">
        <f t="shared" ref="BW35:BW56" si="96">IF($F26=2,1,0)</f>
        <v>0</v>
      </c>
      <c r="BX35" s="60">
        <f t="shared" ref="BX35:BX56" si="97">IF($F26=1,1,0)</f>
        <v>0</v>
      </c>
    </row>
    <row r="36" spans="1:76" s="66" customFormat="1" ht="15" x14ac:dyDescent="0.25">
      <c r="A36" s="56">
        <f t="shared" si="64"/>
        <v>32</v>
      </c>
      <c r="B36" s="78" t="s">
        <v>753</v>
      </c>
      <c r="C36" s="78" t="s">
        <v>299</v>
      </c>
      <c r="D36" s="78" t="s">
        <v>22</v>
      </c>
      <c r="E36" s="56">
        <f t="shared" si="1"/>
        <v>32</v>
      </c>
      <c r="F36" s="56">
        <f t="shared" si="2"/>
        <v>2</v>
      </c>
      <c r="G36" s="67"/>
      <c r="H36" s="74">
        <f t="shared" si="3"/>
        <v>15</v>
      </c>
      <c r="I36" s="74" t="str">
        <f t="shared" si="4"/>
        <v/>
      </c>
      <c r="J36" s="60" t="str">
        <f t="shared" si="5"/>
        <v/>
      </c>
      <c r="K36" s="60">
        <f t="shared" si="6"/>
        <v>25</v>
      </c>
      <c r="L36" s="60" t="str">
        <f t="shared" si="72"/>
        <v/>
      </c>
      <c r="M36" s="74" t="str">
        <f t="shared" si="73"/>
        <v/>
      </c>
      <c r="N36" s="74" t="str">
        <f t="shared" si="74"/>
        <v/>
      </c>
      <c r="O36" s="74" t="str">
        <f t="shared" si="75"/>
        <v/>
      </c>
      <c r="P36" s="67"/>
      <c r="Q36" s="56">
        <f t="shared" si="51"/>
        <v>32</v>
      </c>
      <c r="R36" s="60" t="str">
        <f t="shared" si="76"/>
        <v/>
      </c>
      <c r="S36" s="60" t="str">
        <f t="shared" si="77"/>
        <v/>
      </c>
      <c r="T36" s="60" t="str">
        <f t="shared" si="78"/>
        <v/>
      </c>
      <c r="U36" s="60" t="str">
        <f t="shared" si="79"/>
        <v/>
      </c>
      <c r="V36" s="74" t="str">
        <f t="shared" si="80"/>
        <v/>
      </c>
      <c r="W36" s="74" t="str">
        <f t="shared" si="81"/>
        <v/>
      </c>
      <c r="X36" s="74" t="str">
        <f t="shared" si="82"/>
        <v/>
      </c>
      <c r="Y36" s="60" t="str">
        <f t="shared" si="83"/>
        <v/>
      </c>
      <c r="Z36" s="67"/>
      <c r="AA36" s="60">
        <v>15</v>
      </c>
      <c r="AB36" s="60">
        <f t="shared" si="18"/>
        <v>16</v>
      </c>
      <c r="AC36" s="60">
        <f t="shared" si="19"/>
        <v>5</v>
      </c>
      <c r="AD36" s="60">
        <f t="shared" si="20"/>
        <v>21</v>
      </c>
      <c r="AE36" s="67"/>
      <c r="AF36" s="76"/>
      <c r="AG36" s="60">
        <f t="shared" si="21"/>
        <v>0</v>
      </c>
      <c r="AH36" s="60">
        <f t="shared" si="22"/>
        <v>0</v>
      </c>
      <c r="AI36" s="60">
        <f t="shared" si="23"/>
        <v>0</v>
      </c>
      <c r="AJ36" s="67"/>
      <c r="AK36" s="60"/>
      <c r="AL36" s="60">
        <f t="shared" si="24"/>
        <v>0</v>
      </c>
      <c r="AM36" s="60">
        <f t="shared" si="25"/>
        <v>0</v>
      </c>
      <c r="AN36" s="60">
        <f t="shared" si="26"/>
        <v>0</v>
      </c>
      <c r="AO36" s="67"/>
      <c r="AP36" s="60">
        <v>25</v>
      </c>
      <c r="AQ36" s="60">
        <f t="shared" si="27"/>
        <v>6</v>
      </c>
      <c r="AR36" s="60">
        <f t="shared" si="28"/>
        <v>5</v>
      </c>
      <c r="AS36" s="60">
        <f t="shared" si="29"/>
        <v>11</v>
      </c>
      <c r="AT36" s="67"/>
      <c r="AU36" s="60"/>
      <c r="AV36" s="60">
        <f t="shared" si="30"/>
        <v>0</v>
      </c>
      <c r="AW36" s="60">
        <f t="shared" si="31"/>
        <v>0</v>
      </c>
      <c r="AX36" s="60">
        <f t="shared" si="32"/>
        <v>0</v>
      </c>
      <c r="AY36" s="67"/>
      <c r="AZ36" s="60"/>
      <c r="BA36" s="60">
        <f t="shared" si="33"/>
        <v>0</v>
      </c>
      <c r="BB36" s="60">
        <f t="shared" si="34"/>
        <v>0</v>
      </c>
      <c r="BC36" s="60">
        <f t="shared" si="35"/>
        <v>0</v>
      </c>
      <c r="BD36" s="67"/>
      <c r="BE36" s="60"/>
      <c r="BF36" s="60">
        <f t="shared" si="36"/>
        <v>0</v>
      </c>
      <c r="BG36" s="60">
        <f t="shared" si="37"/>
        <v>0</v>
      </c>
      <c r="BH36" s="60">
        <f t="shared" si="38"/>
        <v>0</v>
      </c>
      <c r="BI36" s="67"/>
      <c r="BJ36" s="60"/>
      <c r="BK36" s="60">
        <f t="shared" si="39"/>
        <v>0</v>
      </c>
      <c r="BL36" s="60">
        <f t="shared" si="40"/>
        <v>0</v>
      </c>
      <c r="BM36" s="60">
        <f t="shared" si="41"/>
        <v>0</v>
      </c>
      <c r="BN36" s="67"/>
      <c r="BO36" s="60">
        <v>31</v>
      </c>
      <c r="BP36" s="60">
        <v>0</v>
      </c>
      <c r="BQ36" s="60">
        <f t="shared" si="49"/>
        <v>0</v>
      </c>
      <c r="BR36" s="60">
        <f t="shared" si="91"/>
        <v>0</v>
      </c>
      <c r="BS36" s="60">
        <f t="shared" si="92"/>
        <v>0</v>
      </c>
      <c r="BT36" s="60">
        <f t="shared" si="93"/>
        <v>0</v>
      </c>
      <c r="BU36" s="60">
        <f t="shared" si="94"/>
        <v>0</v>
      </c>
      <c r="BV36" s="60">
        <f t="shared" si="95"/>
        <v>1</v>
      </c>
      <c r="BW36" s="60">
        <f t="shared" si="96"/>
        <v>0</v>
      </c>
      <c r="BX36" s="60">
        <f t="shared" si="97"/>
        <v>0</v>
      </c>
    </row>
    <row r="37" spans="1:76" s="66" customFormat="1" ht="15" x14ac:dyDescent="0.25">
      <c r="A37" s="56">
        <f t="shared" si="64"/>
        <v>33</v>
      </c>
      <c r="B37" s="99" t="s">
        <v>752</v>
      </c>
      <c r="C37" s="99" t="s">
        <v>37</v>
      </c>
      <c r="D37" s="99" t="s">
        <v>249</v>
      </c>
      <c r="E37" s="56">
        <f t="shared" si="1"/>
        <v>28</v>
      </c>
      <c r="F37" s="56">
        <f t="shared" si="2"/>
        <v>3</v>
      </c>
      <c r="G37" s="67"/>
      <c r="H37" s="60" t="str">
        <f t="shared" si="3"/>
        <v/>
      </c>
      <c r="I37" s="60" t="str">
        <f t="shared" si="4"/>
        <v>dsq</v>
      </c>
      <c r="J37" s="60">
        <f t="shared" si="5"/>
        <v>39</v>
      </c>
      <c r="K37" s="60">
        <f t="shared" si="6"/>
        <v>18</v>
      </c>
      <c r="L37" s="60" t="str">
        <f t="shared" ref="L37:L56" si="98">IF(AU37="","",AU37)</f>
        <v/>
      </c>
      <c r="M37" s="74" t="str">
        <f t="shared" ref="M37:M56" si="99">IF(AZ37="","",AZ37)</f>
        <v/>
      </c>
      <c r="N37" s="74" t="str">
        <f t="shared" ref="N37:N56" si="100">IF(BE37="","",BE37)</f>
        <v/>
      </c>
      <c r="O37" s="74" t="str">
        <f t="shared" ref="O37:O56" si="101">IF(BJ37="","",BJ37)</f>
        <v/>
      </c>
      <c r="P37" s="67"/>
      <c r="Q37" s="56">
        <f t="shared" si="51"/>
        <v>28</v>
      </c>
      <c r="R37" s="60" t="str">
        <f t="shared" si="76"/>
        <v/>
      </c>
      <c r="S37" s="60" t="str">
        <f t="shared" si="77"/>
        <v/>
      </c>
      <c r="T37" s="60" t="str">
        <f t="shared" si="78"/>
        <v/>
      </c>
      <c r="U37" s="60" t="str">
        <f t="shared" si="79"/>
        <v/>
      </c>
      <c r="V37" s="74" t="str">
        <f t="shared" si="80"/>
        <v/>
      </c>
      <c r="W37" s="74" t="str">
        <f t="shared" si="81"/>
        <v/>
      </c>
      <c r="X37" s="74" t="str">
        <f t="shared" si="82"/>
        <v/>
      </c>
      <c r="Y37" s="60" t="str">
        <f t="shared" si="83"/>
        <v/>
      </c>
      <c r="Z37" s="67"/>
      <c r="AA37" s="60"/>
      <c r="AB37" s="60">
        <f t="shared" si="18"/>
        <v>0</v>
      </c>
      <c r="AC37" s="60">
        <f t="shared" si="19"/>
        <v>0</v>
      </c>
      <c r="AD37" s="60">
        <f t="shared" si="20"/>
        <v>0</v>
      </c>
      <c r="AE37" s="67"/>
      <c r="AF37" s="97" t="s">
        <v>913</v>
      </c>
      <c r="AG37" s="60">
        <f t="shared" si="21"/>
        <v>0</v>
      </c>
      <c r="AH37" s="60">
        <f t="shared" si="22"/>
        <v>5</v>
      </c>
      <c r="AI37" s="60">
        <f t="shared" si="23"/>
        <v>5</v>
      </c>
      <c r="AJ37" s="67"/>
      <c r="AK37" s="60">
        <v>39</v>
      </c>
      <c r="AL37" s="60">
        <f t="shared" si="24"/>
        <v>0</v>
      </c>
      <c r="AM37" s="60">
        <f t="shared" si="25"/>
        <v>5</v>
      </c>
      <c r="AN37" s="60">
        <f t="shared" si="26"/>
        <v>5</v>
      </c>
      <c r="AO37" s="67"/>
      <c r="AP37" s="60">
        <v>18</v>
      </c>
      <c r="AQ37" s="60">
        <f t="shared" si="27"/>
        <v>13</v>
      </c>
      <c r="AR37" s="60">
        <f t="shared" si="28"/>
        <v>5</v>
      </c>
      <c r="AS37" s="60">
        <f t="shared" si="29"/>
        <v>18</v>
      </c>
      <c r="AT37" s="67"/>
      <c r="AU37" s="60"/>
      <c r="AV37" s="60">
        <f t="shared" si="30"/>
        <v>0</v>
      </c>
      <c r="AW37" s="60">
        <f t="shared" si="31"/>
        <v>0</v>
      </c>
      <c r="AX37" s="60">
        <f t="shared" si="32"/>
        <v>0</v>
      </c>
      <c r="AY37" s="67"/>
      <c r="AZ37" s="60"/>
      <c r="BA37" s="60">
        <f t="shared" si="33"/>
        <v>0</v>
      </c>
      <c r="BB37" s="60">
        <f t="shared" si="34"/>
        <v>0</v>
      </c>
      <c r="BC37" s="60">
        <f t="shared" si="35"/>
        <v>0</v>
      </c>
      <c r="BD37" s="67"/>
      <c r="BE37" s="60"/>
      <c r="BF37" s="60">
        <f t="shared" si="36"/>
        <v>0</v>
      </c>
      <c r="BG37" s="60">
        <f t="shared" si="37"/>
        <v>0</v>
      </c>
      <c r="BH37" s="60">
        <f t="shared" si="38"/>
        <v>0</v>
      </c>
      <c r="BI37" s="67"/>
      <c r="BJ37" s="60"/>
      <c r="BK37" s="60">
        <f t="shared" si="39"/>
        <v>0</v>
      </c>
      <c r="BL37" s="60">
        <f t="shared" si="40"/>
        <v>0</v>
      </c>
      <c r="BM37" s="60">
        <f t="shared" si="41"/>
        <v>0</v>
      </c>
      <c r="BN37" s="67"/>
      <c r="BO37" s="60">
        <v>32</v>
      </c>
      <c r="BP37" s="60">
        <v>0</v>
      </c>
      <c r="BQ37" s="60">
        <f t="shared" si="49"/>
        <v>0</v>
      </c>
      <c r="BR37" s="60">
        <f t="shared" si="91"/>
        <v>0</v>
      </c>
      <c r="BS37" s="60">
        <f t="shared" si="92"/>
        <v>0</v>
      </c>
      <c r="BT37" s="60">
        <f t="shared" si="93"/>
        <v>0</v>
      </c>
      <c r="BU37" s="60">
        <f t="shared" si="94"/>
        <v>0</v>
      </c>
      <c r="BV37" s="60">
        <f t="shared" si="95"/>
        <v>0</v>
      </c>
      <c r="BW37" s="60">
        <f t="shared" si="96"/>
        <v>1</v>
      </c>
      <c r="BX37" s="60">
        <f t="shared" si="97"/>
        <v>0</v>
      </c>
    </row>
    <row r="38" spans="1:76" s="66" customFormat="1" ht="15" x14ac:dyDescent="0.25">
      <c r="A38" s="56">
        <f t="shared" si="64"/>
        <v>33</v>
      </c>
      <c r="B38" s="78" t="s">
        <v>760</v>
      </c>
      <c r="C38" s="78" t="s">
        <v>761</v>
      </c>
      <c r="D38" s="78" t="s">
        <v>828</v>
      </c>
      <c r="E38" s="56">
        <f t="shared" ref="E38:E56" si="102">Q38</f>
        <v>28</v>
      </c>
      <c r="F38" s="56">
        <f t="shared" ref="F38:F56" si="103">(IF(AC38=5,1,0)+IF(AH38=5,1,0)+IF(AM38=5,1,0)+IF(AR38=5,1,0)+IF(AW38=5,1,0)+IF(BA38=5,1,0)+IF(BG38=5,1,0)+IF(BL38=5,1,0))</f>
        <v>3</v>
      </c>
      <c r="G38" s="67"/>
      <c r="H38" s="74">
        <f t="shared" ref="H38:H56" si="104">IF(AA38="","",AA38)</f>
        <v>23</v>
      </c>
      <c r="I38" s="60" t="str">
        <f t="shared" ref="I38:I56" si="105">IF(AF38="","",AF38)</f>
        <v>dsq</v>
      </c>
      <c r="J38" s="60" t="str">
        <f t="shared" ref="J38:J56" si="106">IF(AK38="","",AK38)</f>
        <v/>
      </c>
      <c r="K38" s="60">
        <f t="shared" ref="K38:K56" si="107">IF(AP38="","",AP38)</f>
        <v>26</v>
      </c>
      <c r="L38" s="60" t="str">
        <f t="shared" si="98"/>
        <v/>
      </c>
      <c r="M38" s="74" t="str">
        <f t="shared" si="99"/>
        <v/>
      </c>
      <c r="N38" s="74" t="str">
        <f t="shared" si="100"/>
        <v/>
      </c>
      <c r="O38" s="74" t="str">
        <f t="shared" si="101"/>
        <v/>
      </c>
      <c r="P38" s="67"/>
      <c r="Q38" s="56">
        <f t="shared" si="51"/>
        <v>28</v>
      </c>
      <c r="R38" s="60" t="str">
        <f t="shared" si="76"/>
        <v/>
      </c>
      <c r="S38" s="60" t="str">
        <f t="shared" si="77"/>
        <v/>
      </c>
      <c r="T38" s="60" t="str">
        <f t="shared" si="78"/>
        <v/>
      </c>
      <c r="U38" s="60" t="str">
        <f t="shared" si="79"/>
        <v/>
      </c>
      <c r="V38" s="74" t="str">
        <f t="shared" si="80"/>
        <v/>
      </c>
      <c r="W38" s="74" t="str">
        <f t="shared" si="81"/>
        <v/>
      </c>
      <c r="X38" s="74" t="str">
        <f t="shared" si="82"/>
        <v/>
      </c>
      <c r="Y38" s="60" t="str">
        <f t="shared" si="83"/>
        <v/>
      </c>
      <c r="Z38" s="67"/>
      <c r="AA38" s="60">
        <v>23</v>
      </c>
      <c r="AB38" s="60">
        <f t="shared" ref="AB38:AB69" si="108">IF(ISNUMBER(AA38),(VLOOKUP(AA38,$BO$6:$BP$50,2)),0)</f>
        <v>8</v>
      </c>
      <c r="AC38" s="60">
        <f t="shared" ref="AC38:AC56" si="109">IF(AA38&lt;&gt;"",5,0)</f>
        <v>5</v>
      </c>
      <c r="AD38" s="60">
        <f t="shared" ref="AD38:AD69" si="110">AB38+AC38</f>
        <v>13</v>
      </c>
      <c r="AE38" s="67"/>
      <c r="AF38" s="97" t="s">
        <v>913</v>
      </c>
      <c r="AG38" s="60">
        <f t="shared" ref="AG38:AG69" si="111">IF(ISNUMBER(AF38),(VLOOKUP(AF38,$BO$6:$BP$50,2)),0)</f>
        <v>0</v>
      </c>
      <c r="AH38" s="60">
        <f t="shared" ref="AH38:AH56" si="112">IF(AF38&lt;&gt;"",5,0)</f>
        <v>5</v>
      </c>
      <c r="AI38" s="60">
        <f t="shared" ref="AI38:AI69" si="113">AG38+AH38</f>
        <v>5</v>
      </c>
      <c r="AJ38" s="67"/>
      <c r="AK38" s="60"/>
      <c r="AL38" s="60">
        <f t="shared" ref="AL38:AL69" si="114">IF(ISNUMBER(AK38),(VLOOKUP(AK38,$BO$6:$BP$50,2)),0)</f>
        <v>0</v>
      </c>
      <c r="AM38" s="60">
        <f t="shared" ref="AM38:AM56" si="115">IF(AK38&lt;&gt;"",5,0)</f>
        <v>0</v>
      </c>
      <c r="AN38" s="60">
        <f t="shared" ref="AN38:AN69" si="116">AL38+AM38</f>
        <v>0</v>
      </c>
      <c r="AO38" s="67"/>
      <c r="AP38" s="88">
        <v>26</v>
      </c>
      <c r="AQ38" s="60">
        <f t="shared" ref="AQ38:AQ69" si="117">IF(ISNUMBER(AP38),(VLOOKUP(AP38,$BO$6:$BP$50,2)),0)</f>
        <v>5</v>
      </c>
      <c r="AR38" s="60">
        <f t="shared" ref="AR38:AR56" si="118">IF(AP38&lt;&gt;"",5,0)</f>
        <v>5</v>
      </c>
      <c r="AS38" s="60">
        <f t="shared" ref="AS38:AS69" si="119">AQ38+AR38</f>
        <v>10</v>
      </c>
      <c r="AT38" s="67"/>
      <c r="AU38" s="60"/>
      <c r="AV38" s="60">
        <f t="shared" ref="AV38:AV69" si="120">IF(ISNUMBER(AU38),(VLOOKUP(AU38,$BO$6:$BP$50,2)),0)</f>
        <v>0</v>
      </c>
      <c r="AW38" s="60">
        <f t="shared" ref="AW38:AW56" si="121">IF(AU38&lt;&gt;"",5,0)</f>
        <v>0</v>
      </c>
      <c r="AX38" s="60">
        <f t="shared" ref="AX38:AX69" si="122">AV38+AW38</f>
        <v>0</v>
      </c>
      <c r="AY38" s="67"/>
      <c r="AZ38" s="60"/>
      <c r="BA38" s="60">
        <f t="shared" ref="BA38:BA69" si="123">IF(ISNUMBER(AZ38),(VLOOKUP(AZ38,$BO$6:$BP$50,2)),0)</f>
        <v>0</v>
      </c>
      <c r="BB38" s="60">
        <f t="shared" ref="BB38:BB56" si="124">IF(AZ38&lt;&gt;"",5,0)</f>
        <v>0</v>
      </c>
      <c r="BC38" s="60">
        <f t="shared" ref="BC38:BC69" si="125">BA38+BB38</f>
        <v>0</v>
      </c>
      <c r="BD38" s="67"/>
      <c r="BE38" s="60"/>
      <c r="BF38" s="60">
        <f t="shared" ref="BF38:BF69" si="126">IF(ISNUMBER(BE38),(VLOOKUP(BE38,$BO$6:$BP$50,2)),0)</f>
        <v>0</v>
      </c>
      <c r="BG38" s="60">
        <f t="shared" ref="BG38:BG56" si="127">IF(BE38&lt;&gt;"",5,0)</f>
        <v>0</v>
      </c>
      <c r="BH38" s="60">
        <f t="shared" ref="BH38:BH69" si="128">BF38+BG38</f>
        <v>0</v>
      </c>
      <c r="BI38" s="67"/>
      <c r="BJ38" s="60"/>
      <c r="BK38" s="60">
        <f t="shared" ref="BK38:BK69" si="129">IF(ISNUMBER(BJ38),(VLOOKUP(BJ38,$BO$6:$BP$50,2)),0)</f>
        <v>0</v>
      </c>
      <c r="BL38" s="60">
        <f t="shared" ref="BL38:BL56" si="130">IF(BJ38&lt;&gt;"",5,0)</f>
        <v>0</v>
      </c>
      <c r="BM38" s="60">
        <f t="shared" ref="BM38:BM69" si="131">BK38+BL38</f>
        <v>0</v>
      </c>
      <c r="BN38" s="67"/>
      <c r="BO38" s="60">
        <v>33</v>
      </c>
      <c r="BP38" s="60">
        <v>0</v>
      </c>
      <c r="BQ38" s="60">
        <f t="shared" si="49"/>
        <v>0</v>
      </c>
      <c r="BR38" s="60">
        <f t="shared" si="91"/>
        <v>0</v>
      </c>
      <c r="BS38" s="60">
        <f t="shared" si="92"/>
        <v>0</v>
      </c>
      <c r="BT38" s="60">
        <f t="shared" si="93"/>
        <v>0</v>
      </c>
      <c r="BU38" s="60">
        <f t="shared" si="94"/>
        <v>0</v>
      </c>
      <c r="BV38" s="60">
        <f t="shared" si="95"/>
        <v>1</v>
      </c>
      <c r="BW38" s="60">
        <f t="shared" si="96"/>
        <v>0</v>
      </c>
      <c r="BX38" s="60">
        <f t="shared" si="97"/>
        <v>0</v>
      </c>
    </row>
    <row r="39" spans="1:76" s="66" customFormat="1" ht="15" x14ac:dyDescent="0.25">
      <c r="A39" s="56">
        <f t="shared" si="64"/>
        <v>35</v>
      </c>
      <c r="B39" s="99" t="s">
        <v>98</v>
      </c>
      <c r="C39" s="99" t="s">
        <v>114</v>
      </c>
      <c r="D39" s="99" t="s">
        <v>22</v>
      </c>
      <c r="E39" s="56">
        <f t="shared" si="102"/>
        <v>22</v>
      </c>
      <c r="F39" s="56">
        <f t="shared" si="103"/>
        <v>2</v>
      </c>
      <c r="G39" s="67"/>
      <c r="H39" s="74">
        <f t="shared" si="104"/>
        <v>21</v>
      </c>
      <c r="I39" s="60" t="str">
        <f t="shared" si="105"/>
        <v/>
      </c>
      <c r="J39" s="60" t="str">
        <f t="shared" si="106"/>
        <v/>
      </c>
      <c r="K39" s="60">
        <f t="shared" si="107"/>
        <v>29</v>
      </c>
      <c r="L39" s="60" t="str">
        <f t="shared" si="98"/>
        <v/>
      </c>
      <c r="M39" s="74" t="str">
        <f t="shared" si="99"/>
        <v/>
      </c>
      <c r="N39" s="74" t="str">
        <f t="shared" si="100"/>
        <v/>
      </c>
      <c r="O39" s="74" t="str">
        <f t="shared" si="101"/>
        <v/>
      </c>
      <c r="P39" s="67"/>
      <c r="Q39" s="56">
        <f t="shared" si="51"/>
        <v>22</v>
      </c>
      <c r="R39" s="60" t="str">
        <f t="shared" si="76"/>
        <v/>
      </c>
      <c r="S39" s="60" t="str">
        <f t="shared" si="77"/>
        <v/>
      </c>
      <c r="T39" s="60" t="str">
        <f t="shared" si="78"/>
        <v/>
      </c>
      <c r="U39" s="60" t="str">
        <f t="shared" si="79"/>
        <v/>
      </c>
      <c r="V39" s="74" t="str">
        <f t="shared" si="80"/>
        <v/>
      </c>
      <c r="W39" s="74" t="str">
        <f t="shared" si="81"/>
        <v/>
      </c>
      <c r="X39" s="74" t="str">
        <f t="shared" si="82"/>
        <v/>
      </c>
      <c r="Y39" s="60" t="str">
        <f t="shared" si="83"/>
        <v/>
      </c>
      <c r="Z39" s="67"/>
      <c r="AA39" s="60">
        <v>21</v>
      </c>
      <c r="AB39" s="60">
        <f t="shared" si="108"/>
        <v>10</v>
      </c>
      <c r="AC39" s="60">
        <f t="shared" si="109"/>
        <v>5</v>
      </c>
      <c r="AD39" s="60">
        <f t="shared" si="110"/>
        <v>15</v>
      </c>
      <c r="AE39" s="67"/>
      <c r="AF39" s="60"/>
      <c r="AG39" s="60">
        <f t="shared" si="111"/>
        <v>0</v>
      </c>
      <c r="AH39" s="60">
        <f t="shared" si="112"/>
        <v>0</v>
      </c>
      <c r="AI39" s="60">
        <f t="shared" si="113"/>
        <v>0</v>
      </c>
      <c r="AJ39" s="67"/>
      <c r="AK39" s="60"/>
      <c r="AL39" s="60">
        <f t="shared" si="114"/>
        <v>0</v>
      </c>
      <c r="AM39" s="60">
        <f t="shared" si="115"/>
        <v>0</v>
      </c>
      <c r="AN39" s="60">
        <f t="shared" si="116"/>
        <v>0</v>
      </c>
      <c r="AO39" s="67"/>
      <c r="AP39" s="60">
        <v>29</v>
      </c>
      <c r="AQ39" s="60">
        <f t="shared" si="117"/>
        <v>2</v>
      </c>
      <c r="AR39" s="60">
        <f t="shared" si="118"/>
        <v>5</v>
      </c>
      <c r="AS39" s="60">
        <f t="shared" si="119"/>
        <v>7</v>
      </c>
      <c r="AT39" s="67"/>
      <c r="AU39" s="60"/>
      <c r="AV39" s="60">
        <f t="shared" si="120"/>
        <v>0</v>
      </c>
      <c r="AW39" s="60">
        <f t="shared" si="121"/>
        <v>0</v>
      </c>
      <c r="AX39" s="60">
        <f t="shared" si="122"/>
        <v>0</v>
      </c>
      <c r="AY39" s="67"/>
      <c r="AZ39" s="60"/>
      <c r="BA39" s="60">
        <f t="shared" si="123"/>
        <v>0</v>
      </c>
      <c r="BB39" s="60">
        <f t="shared" si="124"/>
        <v>0</v>
      </c>
      <c r="BC39" s="60">
        <f t="shared" si="125"/>
        <v>0</v>
      </c>
      <c r="BD39" s="67"/>
      <c r="BE39" s="60"/>
      <c r="BF39" s="60">
        <f t="shared" si="126"/>
        <v>0</v>
      </c>
      <c r="BG39" s="60">
        <f t="shared" si="127"/>
        <v>0</v>
      </c>
      <c r="BH39" s="60">
        <f t="shared" si="128"/>
        <v>0</v>
      </c>
      <c r="BI39" s="67"/>
      <c r="BJ39" s="60"/>
      <c r="BK39" s="60">
        <f t="shared" si="129"/>
        <v>0</v>
      </c>
      <c r="BL39" s="60">
        <f t="shared" si="130"/>
        <v>0</v>
      </c>
      <c r="BM39" s="60">
        <f t="shared" si="131"/>
        <v>0</v>
      </c>
      <c r="BN39" s="67"/>
      <c r="BO39" s="60">
        <v>34</v>
      </c>
      <c r="BP39" s="60">
        <v>0</v>
      </c>
      <c r="BQ39" s="60">
        <f t="shared" si="49"/>
        <v>0</v>
      </c>
      <c r="BR39" s="60">
        <f t="shared" si="91"/>
        <v>0</v>
      </c>
      <c r="BS39" s="60">
        <f t="shared" si="92"/>
        <v>0</v>
      </c>
      <c r="BT39" s="60">
        <f t="shared" si="93"/>
        <v>0</v>
      </c>
      <c r="BU39" s="60">
        <f t="shared" si="94"/>
        <v>0</v>
      </c>
      <c r="BV39" s="60">
        <f t="shared" si="95"/>
        <v>1</v>
      </c>
      <c r="BW39" s="60">
        <f t="shared" si="96"/>
        <v>0</v>
      </c>
      <c r="BX39" s="60">
        <f t="shared" si="97"/>
        <v>0</v>
      </c>
    </row>
    <row r="40" spans="1:76" s="66" customFormat="1" ht="15" x14ac:dyDescent="0.25">
      <c r="A40" s="56">
        <f t="shared" si="64"/>
        <v>36</v>
      </c>
      <c r="B40" s="99" t="s">
        <v>766</v>
      </c>
      <c r="C40" s="99" t="s">
        <v>926</v>
      </c>
      <c r="D40" s="99" t="s">
        <v>455</v>
      </c>
      <c r="E40" s="56">
        <f t="shared" si="102"/>
        <v>21</v>
      </c>
      <c r="F40" s="56">
        <f t="shared" si="103"/>
        <v>2</v>
      </c>
      <c r="G40" s="67"/>
      <c r="H40" s="74">
        <f t="shared" si="104"/>
        <v>20</v>
      </c>
      <c r="I40" s="60" t="str">
        <f t="shared" si="105"/>
        <v>dsq</v>
      </c>
      <c r="J40" s="60" t="str">
        <f t="shared" si="106"/>
        <v/>
      </c>
      <c r="K40" s="60" t="str">
        <f t="shared" si="107"/>
        <v/>
      </c>
      <c r="L40" s="60" t="str">
        <f t="shared" si="98"/>
        <v/>
      </c>
      <c r="M40" s="74" t="str">
        <f t="shared" si="99"/>
        <v/>
      </c>
      <c r="N40" s="74" t="str">
        <f t="shared" si="100"/>
        <v/>
      </c>
      <c r="O40" s="74" t="str">
        <f t="shared" si="101"/>
        <v/>
      </c>
      <c r="P40" s="67"/>
      <c r="Q40" s="56">
        <f t="shared" si="51"/>
        <v>21</v>
      </c>
      <c r="R40" s="60" t="str">
        <f t="shared" si="76"/>
        <v/>
      </c>
      <c r="S40" s="60" t="str">
        <f t="shared" si="77"/>
        <v/>
      </c>
      <c r="T40" s="60" t="str">
        <f t="shared" si="78"/>
        <v/>
      </c>
      <c r="U40" s="60" t="str">
        <f t="shared" si="79"/>
        <v/>
      </c>
      <c r="V40" s="74" t="str">
        <f t="shared" si="80"/>
        <v/>
      </c>
      <c r="W40" s="74" t="str">
        <f t="shared" si="81"/>
        <v/>
      </c>
      <c r="X40" s="74" t="str">
        <f t="shared" si="82"/>
        <v/>
      </c>
      <c r="Y40" s="60" t="str">
        <f t="shared" si="83"/>
        <v/>
      </c>
      <c r="Z40" s="67"/>
      <c r="AA40" s="60">
        <v>20</v>
      </c>
      <c r="AB40" s="60">
        <f t="shared" si="108"/>
        <v>11</v>
      </c>
      <c r="AC40" s="60">
        <f t="shared" si="109"/>
        <v>5</v>
      </c>
      <c r="AD40" s="60">
        <f t="shared" si="110"/>
        <v>16</v>
      </c>
      <c r="AE40" s="67"/>
      <c r="AF40" s="97" t="s">
        <v>913</v>
      </c>
      <c r="AG40" s="60">
        <f t="shared" si="111"/>
        <v>0</v>
      </c>
      <c r="AH40" s="60">
        <f t="shared" si="112"/>
        <v>5</v>
      </c>
      <c r="AI40" s="60">
        <f t="shared" si="113"/>
        <v>5</v>
      </c>
      <c r="AJ40" s="67"/>
      <c r="AK40" s="60"/>
      <c r="AL40" s="60">
        <f t="shared" si="114"/>
        <v>0</v>
      </c>
      <c r="AM40" s="60">
        <f t="shared" si="115"/>
        <v>0</v>
      </c>
      <c r="AN40" s="60">
        <f t="shared" si="116"/>
        <v>0</v>
      </c>
      <c r="AO40" s="67"/>
      <c r="AP40" s="60"/>
      <c r="AQ40" s="60">
        <f t="shared" si="117"/>
        <v>0</v>
      </c>
      <c r="AR40" s="60">
        <f t="shared" si="118"/>
        <v>0</v>
      </c>
      <c r="AS40" s="60">
        <f t="shared" si="119"/>
        <v>0</v>
      </c>
      <c r="AT40" s="67"/>
      <c r="AU40" s="60"/>
      <c r="AV40" s="60">
        <f t="shared" si="120"/>
        <v>0</v>
      </c>
      <c r="AW40" s="60">
        <f t="shared" si="121"/>
        <v>0</v>
      </c>
      <c r="AX40" s="60">
        <f t="shared" si="122"/>
        <v>0</v>
      </c>
      <c r="AY40" s="67"/>
      <c r="AZ40" s="60"/>
      <c r="BA40" s="60">
        <f t="shared" si="123"/>
        <v>0</v>
      </c>
      <c r="BB40" s="60">
        <f t="shared" si="124"/>
        <v>0</v>
      </c>
      <c r="BC40" s="60">
        <f t="shared" si="125"/>
        <v>0</v>
      </c>
      <c r="BD40" s="67"/>
      <c r="BE40" s="60"/>
      <c r="BF40" s="60">
        <f t="shared" si="126"/>
        <v>0</v>
      </c>
      <c r="BG40" s="60">
        <f t="shared" si="127"/>
        <v>0</v>
      </c>
      <c r="BH40" s="60">
        <f t="shared" si="128"/>
        <v>0</v>
      </c>
      <c r="BI40" s="67"/>
      <c r="BJ40" s="60"/>
      <c r="BK40" s="60">
        <f t="shared" si="129"/>
        <v>0</v>
      </c>
      <c r="BL40" s="60">
        <f t="shared" si="130"/>
        <v>0</v>
      </c>
      <c r="BM40" s="60">
        <f t="shared" si="131"/>
        <v>0</v>
      </c>
      <c r="BN40" s="67"/>
      <c r="BO40" s="60">
        <v>35</v>
      </c>
      <c r="BP40" s="60">
        <v>0</v>
      </c>
      <c r="BQ40" s="60">
        <f t="shared" si="49"/>
        <v>0</v>
      </c>
      <c r="BR40" s="60">
        <f t="shared" si="91"/>
        <v>0</v>
      </c>
      <c r="BS40" s="60">
        <f t="shared" si="92"/>
        <v>0</v>
      </c>
      <c r="BT40" s="60">
        <f t="shared" si="93"/>
        <v>0</v>
      </c>
      <c r="BU40" s="60">
        <f t="shared" si="94"/>
        <v>1</v>
      </c>
      <c r="BV40" s="60">
        <f t="shared" si="95"/>
        <v>0</v>
      </c>
      <c r="BW40" s="60">
        <f t="shared" si="96"/>
        <v>0</v>
      </c>
      <c r="BX40" s="60">
        <f t="shared" si="97"/>
        <v>0</v>
      </c>
    </row>
    <row r="41" spans="1:76" s="66" customFormat="1" ht="15" x14ac:dyDescent="0.25">
      <c r="A41" s="56">
        <f t="shared" si="64"/>
        <v>36</v>
      </c>
      <c r="B41" s="102" t="s">
        <v>849</v>
      </c>
      <c r="C41" s="102" t="s">
        <v>1016</v>
      </c>
      <c r="D41" s="102" t="s">
        <v>11</v>
      </c>
      <c r="E41" s="56">
        <f t="shared" si="102"/>
        <v>21</v>
      </c>
      <c r="F41" s="56">
        <f t="shared" si="103"/>
        <v>1</v>
      </c>
      <c r="G41" s="67"/>
      <c r="H41" s="60" t="str">
        <f t="shared" si="104"/>
        <v/>
      </c>
      <c r="I41" s="60" t="str">
        <f t="shared" si="105"/>
        <v/>
      </c>
      <c r="J41" s="60">
        <f t="shared" si="106"/>
        <v>15</v>
      </c>
      <c r="K41" s="60" t="str">
        <f t="shared" si="107"/>
        <v/>
      </c>
      <c r="L41" s="60" t="str">
        <f t="shared" si="98"/>
        <v/>
      </c>
      <c r="M41" s="74" t="str">
        <f t="shared" si="99"/>
        <v/>
      </c>
      <c r="N41" s="74" t="str">
        <f t="shared" si="100"/>
        <v/>
      </c>
      <c r="O41" s="74" t="str">
        <f t="shared" si="101"/>
        <v/>
      </c>
      <c r="P41" s="67"/>
      <c r="Q41" s="56">
        <f t="shared" si="51"/>
        <v>21</v>
      </c>
      <c r="R41" s="60" t="str">
        <f t="shared" si="76"/>
        <v/>
      </c>
      <c r="S41" s="60" t="str">
        <f t="shared" si="77"/>
        <v/>
      </c>
      <c r="T41" s="60" t="str">
        <f t="shared" si="78"/>
        <v/>
      </c>
      <c r="U41" s="60" t="str">
        <f t="shared" si="79"/>
        <v/>
      </c>
      <c r="V41" s="74" t="str">
        <f t="shared" si="80"/>
        <v/>
      </c>
      <c r="W41" s="74" t="str">
        <f t="shared" si="81"/>
        <v/>
      </c>
      <c r="X41" s="74" t="str">
        <f t="shared" si="82"/>
        <v/>
      </c>
      <c r="Y41" s="60" t="str">
        <f t="shared" si="83"/>
        <v/>
      </c>
      <c r="Z41" s="67"/>
      <c r="AA41" s="60"/>
      <c r="AB41" s="60">
        <f t="shared" si="108"/>
        <v>0</v>
      </c>
      <c r="AC41" s="60">
        <f t="shared" si="109"/>
        <v>0</v>
      </c>
      <c r="AD41" s="60">
        <f t="shared" si="110"/>
        <v>0</v>
      </c>
      <c r="AE41" s="67"/>
      <c r="AF41" s="60"/>
      <c r="AG41" s="60">
        <f t="shared" si="111"/>
        <v>0</v>
      </c>
      <c r="AH41" s="60">
        <f t="shared" si="112"/>
        <v>0</v>
      </c>
      <c r="AI41" s="60">
        <f t="shared" si="113"/>
        <v>0</v>
      </c>
      <c r="AJ41" s="67"/>
      <c r="AK41" s="60">
        <v>15</v>
      </c>
      <c r="AL41" s="60">
        <f t="shared" si="114"/>
        <v>16</v>
      </c>
      <c r="AM41" s="60">
        <f t="shared" si="115"/>
        <v>5</v>
      </c>
      <c r="AN41" s="60">
        <f t="shared" si="116"/>
        <v>21</v>
      </c>
      <c r="AO41" s="67"/>
      <c r="AP41" s="60"/>
      <c r="AQ41" s="60">
        <f t="shared" si="117"/>
        <v>0</v>
      </c>
      <c r="AR41" s="60">
        <f t="shared" si="118"/>
        <v>0</v>
      </c>
      <c r="AS41" s="60">
        <f t="shared" si="119"/>
        <v>0</v>
      </c>
      <c r="AT41" s="67"/>
      <c r="AU41" s="60"/>
      <c r="AV41" s="60">
        <f t="shared" si="120"/>
        <v>0</v>
      </c>
      <c r="AW41" s="60">
        <f t="shared" si="121"/>
        <v>0</v>
      </c>
      <c r="AX41" s="60">
        <f t="shared" si="122"/>
        <v>0</v>
      </c>
      <c r="AY41" s="67"/>
      <c r="AZ41" s="60"/>
      <c r="BA41" s="60">
        <f t="shared" si="123"/>
        <v>0</v>
      </c>
      <c r="BB41" s="60">
        <f t="shared" si="124"/>
        <v>0</v>
      </c>
      <c r="BC41" s="60">
        <f t="shared" si="125"/>
        <v>0</v>
      </c>
      <c r="BD41" s="67"/>
      <c r="BE41" s="60"/>
      <c r="BF41" s="60">
        <f t="shared" si="126"/>
        <v>0</v>
      </c>
      <c r="BG41" s="60">
        <f t="shared" si="127"/>
        <v>0</v>
      </c>
      <c r="BH41" s="60">
        <f t="shared" si="128"/>
        <v>0</v>
      </c>
      <c r="BI41" s="67"/>
      <c r="BJ41" s="60"/>
      <c r="BK41" s="60">
        <f t="shared" si="129"/>
        <v>0</v>
      </c>
      <c r="BL41" s="60">
        <f t="shared" si="130"/>
        <v>0</v>
      </c>
      <c r="BM41" s="60">
        <f t="shared" si="131"/>
        <v>0</v>
      </c>
      <c r="BN41" s="67"/>
      <c r="BO41" s="60">
        <v>36</v>
      </c>
      <c r="BP41" s="60">
        <v>0</v>
      </c>
      <c r="BQ41" s="60">
        <f t="shared" si="49"/>
        <v>0</v>
      </c>
      <c r="BR41" s="60">
        <f t="shared" si="91"/>
        <v>0</v>
      </c>
      <c r="BS41" s="60">
        <f t="shared" si="92"/>
        <v>0</v>
      </c>
      <c r="BT41" s="60">
        <f t="shared" si="93"/>
        <v>0</v>
      </c>
      <c r="BU41" s="60">
        <f t="shared" si="94"/>
        <v>1</v>
      </c>
      <c r="BV41" s="60">
        <f t="shared" si="95"/>
        <v>0</v>
      </c>
      <c r="BW41" s="60">
        <f t="shared" si="96"/>
        <v>0</v>
      </c>
      <c r="BX41" s="60">
        <f t="shared" si="97"/>
        <v>0</v>
      </c>
    </row>
    <row r="42" spans="1:76" s="66" customFormat="1" ht="15" x14ac:dyDescent="0.25">
      <c r="A42" s="56">
        <f t="shared" si="64"/>
        <v>36</v>
      </c>
      <c r="B42" s="102" t="s">
        <v>668</v>
      </c>
      <c r="C42" s="102" t="s">
        <v>1019</v>
      </c>
      <c r="D42" s="102" t="s">
        <v>18</v>
      </c>
      <c r="E42" s="56">
        <f t="shared" si="102"/>
        <v>21</v>
      </c>
      <c r="F42" s="56">
        <f t="shared" si="103"/>
        <v>2</v>
      </c>
      <c r="G42" s="67"/>
      <c r="H42" s="60" t="str">
        <f t="shared" si="104"/>
        <v/>
      </c>
      <c r="I42" s="60" t="str">
        <f t="shared" si="105"/>
        <v/>
      </c>
      <c r="J42" s="60">
        <f t="shared" si="106"/>
        <v>29</v>
      </c>
      <c r="K42" s="60">
        <f t="shared" si="107"/>
        <v>22</v>
      </c>
      <c r="L42" s="60" t="str">
        <f t="shared" si="98"/>
        <v/>
      </c>
      <c r="M42" s="74" t="str">
        <f t="shared" si="99"/>
        <v/>
      </c>
      <c r="N42" s="74" t="str">
        <f t="shared" si="100"/>
        <v/>
      </c>
      <c r="O42" s="74" t="str">
        <f t="shared" si="101"/>
        <v/>
      </c>
      <c r="P42" s="67"/>
      <c r="Q42" s="56">
        <f t="shared" si="51"/>
        <v>21</v>
      </c>
      <c r="R42" s="60" t="str">
        <f t="shared" si="76"/>
        <v/>
      </c>
      <c r="S42" s="60" t="str">
        <f t="shared" si="77"/>
        <v/>
      </c>
      <c r="T42" s="60" t="str">
        <f t="shared" si="78"/>
        <v/>
      </c>
      <c r="U42" s="60" t="str">
        <f t="shared" si="79"/>
        <v/>
      </c>
      <c r="V42" s="74" t="str">
        <f t="shared" si="80"/>
        <v/>
      </c>
      <c r="W42" s="74" t="str">
        <f t="shared" si="81"/>
        <v/>
      </c>
      <c r="X42" s="74" t="str">
        <f t="shared" si="82"/>
        <v/>
      </c>
      <c r="Y42" s="60" t="str">
        <f t="shared" si="83"/>
        <v/>
      </c>
      <c r="Z42" s="67"/>
      <c r="AA42" s="60"/>
      <c r="AB42" s="60">
        <f t="shared" si="108"/>
        <v>0</v>
      </c>
      <c r="AC42" s="60">
        <f t="shared" si="109"/>
        <v>0</v>
      </c>
      <c r="AD42" s="60">
        <f t="shared" si="110"/>
        <v>0</v>
      </c>
      <c r="AE42" s="67"/>
      <c r="AF42" s="60"/>
      <c r="AG42" s="60">
        <f t="shared" si="111"/>
        <v>0</v>
      </c>
      <c r="AH42" s="60">
        <f t="shared" si="112"/>
        <v>0</v>
      </c>
      <c r="AI42" s="60">
        <f t="shared" si="113"/>
        <v>0</v>
      </c>
      <c r="AJ42" s="67"/>
      <c r="AK42" s="60">
        <v>29</v>
      </c>
      <c r="AL42" s="60">
        <f t="shared" si="114"/>
        <v>2</v>
      </c>
      <c r="AM42" s="60">
        <f t="shared" si="115"/>
        <v>5</v>
      </c>
      <c r="AN42" s="60">
        <f t="shared" si="116"/>
        <v>7</v>
      </c>
      <c r="AO42" s="67"/>
      <c r="AP42" s="60">
        <v>22</v>
      </c>
      <c r="AQ42" s="60">
        <f t="shared" si="117"/>
        <v>9</v>
      </c>
      <c r="AR42" s="60">
        <f t="shared" si="118"/>
        <v>5</v>
      </c>
      <c r="AS42" s="60">
        <f t="shared" si="119"/>
        <v>14</v>
      </c>
      <c r="AT42" s="67"/>
      <c r="AU42" s="60"/>
      <c r="AV42" s="60">
        <f t="shared" si="120"/>
        <v>0</v>
      </c>
      <c r="AW42" s="60">
        <f t="shared" si="121"/>
        <v>0</v>
      </c>
      <c r="AX42" s="60">
        <f t="shared" si="122"/>
        <v>0</v>
      </c>
      <c r="AY42" s="67"/>
      <c r="AZ42" s="60"/>
      <c r="BA42" s="60">
        <f t="shared" si="123"/>
        <v>0</v>
      </c>
      <c r="BB42" s="60">
        <f t="shared" si="124"/>
        <v>0</v>
      </c>
      <c r="BC42" s="60">
        <f t="shared" si="125"/>
        <v>0</v>
      </c>
      <c r="BD42" s="67"/>
      <c r="BE42" s="60"/>
      <c r="BF42" s="60">
        <f t="shared" si="126"/>
        <v>0</v>
      </c>
      <c r="BG42" s="60">
        <f t="shared" si="127"/>
        <v>0</v>
      </c>
      <c r="BH42" s="60">
        <f t="shared" si="128"/>
        <v>0</v>
      </c>
      <c r="BI42" s="67"/>
      <c r="BJ42" s="60"/>
      <c r="BK42" s="60">
        <f t="shared" si="129"/>
        <v>0</v>
      </c>
      <c r="BL42" s="60">
        <f t="shared" si="130"/>
        <v>0</v>
      </c>
      <c r="BM42" s="60">
        <f t="shared" si="131"/>
        <v>0</v>
      </c>
      <c r="BN42" s="67"/>
      <c r="BO42" s="60">
        <v>37</v>
      </c>
      <c r="BP42" s="60">
        <v>0</v>
      </c>
      <c r="BQ42" s="60">
        <f t="shared" si="49"/>
        <v>0</v>
      </c>
      <c r="BR42" s="60">
        <f t="shared" si="91"/>
        <v>0</v>
      </c>
      <c r="BS42" s="60">
        <f t="shared" si="92"/>
        <v>0</v>
      </c>
      <c r="BT42" s="60">
        <f t="shared" si="93"/>
        <v>0</v>
      </c>
      <c r="BU42" s="60">
        <f t="shared" si="94"/>
        <v>0</v>
      </c>
      <c r="BV42" s="60">
        <f t="shared" si="95"/>
        <v>0</v>
      </c>
      <c r="BW42" s="60">
        <f t="shared" si="96"/>
        <v>1</v>
      </c>
      <c r="BX42" s="60">
        <f t="shared" si="97"/>
        <v>0</v>
      </c>
    </row>
    <row r="43" spans="1:76" s="66" customFormat="1" ht="15" x14ac:dyDescent="0.25">
      <c r="A43" s="56">
        <f t="shared" si="64"/>
        <v>39</v>
      </c>
      <c r="B43" s="99" t="s">
        <v>931</v>
      </c>
      <c r="C43" s="99" t="s">
        <v>524</v>
      </c>
      <c r="D43" s="99" t="s">
        <v>249</v>
      </c>
      <c r="E43" s="56">
        <f t="shared" si="102"/>
        <v>19</v>
      </c>
      <c r="F43" s="56">
        <f t="shared" si="103"/>
        <v>1</v>
      </c>
      <c r="G43" s="67"/>
      <c r="H43" s="60" t="str">
        <f t="shared" si="104"/>
        <v/>
      </c>
      <c r="I43" s="60">
        <f t="shared" si="105"/>
        <v>17</v>
      </c>
      <c r="J43" s="60" t="str">
        <f t="shared" si="106"/>
        <v/>
      </c>
      <c r="K43" s="60" t="str">
        <f t="shared" si="107"/>
        <v/>
      </c>
      <c r="L43" s="60" t="str">
        <f t="shared" si="98"/>
        <v/>
      </c>
      <c r="M43" s="74" t="str">
        <f t="shared" si="99"/>
        <v/>
      </c>
      <c r="N43" s="74" t="str">
        <f t="shared" si="100"/>
        <v/>
      </c>
      <c r="O43" s="74" t="str">
        <f t="shared" si="101"/>
        <v/>
      </c>
      <c r="P43" s="67"/>
      <c r="Q43" s="56">
        <f t="shared" si="51"/>
        <v>19</v>
      </c>
      <c r="R43" s="60" t="str">
        <f t="shared" si="76"/>
        <v/>
      </c>
      <c r="S43" s="60" t="str">
        <f t="shared" si="77"/>
        <v/>
      </c>
      <c r="T43" s="60" t="str">
        <f t="shared" si="78"/>
        <v/>
      </c>
      <c r="U43" s="60" t="str">
        <f t="shared" si="79"/>
        <v/>
      </c>
      <c r="V43" s="74" t="str">
        <f t="shared" si="80"/>
        <v/>
      </c>
      <c r="W43" s="74" t="str">
        <f t="shared" si="81"/>
        <v/>
      </c>
      <c r="X43" s="74" t="str">
        <f t="shared" si="82"/>
        <v/>
      </c>
      <c r="Y43" s="60" t="str">
        <f t="shared" si="83"/>
        <v/>
      </c>
      <c r="Z43" s="67"/>
      <c r="AA43" s="60"/>
      <c r="AB43" s="60">
        <f t="shared" si="108"/>
        <v>0</v>
      </c>
      <c r="AC43" s="60">
        <f t="shared" si="109"/>
        <v>0</v>
      </c>
      <c r="AD43" s="60">
        <f t="shared" si="110"/>
        <v>0</v>
      </c>
      <c r="AE43" s="67"/>
      <c r="AF43" s="60">
        <v>17</v>
      </c>
      <c r="AG43" s="60">
        <f t="shared" si="111"/>
        <v>14</v>
      </c>
      <c r="AH43" s="60">
        <f t="shared" si="112"/>
        <v>5</v>
      </c>
      <c r="AI43" s="60">
        <f t="shared" si="113"/>
        <v>19</v>
      </c>
      <c r="AJ43" s="67"/>
      <c r="AK43" s="68"/>
      <c r="AL43" s="60">
        <f t="shared" si="114"/>
        <v>0</v>
      </c>
      <c r="AM43" s="60">
        <f t="shared" si="115"/>
        <v>0</v>
      </c>
      <c r="AN43" s="60">
        <f t="shared" si="116"/>
        <v>0</v>
      </c>
      <c r="AO43" s="67"/>
      <c r="AP43" s="60"/>
      <c r="AQ43" s="60">
        <f t="shared" si="117"/>
        <v>0</v>
      </c>
      <c r="AR43" s="60">
        <f t="shared" si="118"/>
        <v>0</v>
      </c>
      <c r="AS43" s="60">
        <f t="shared" si="119"/>
        <v>0</v>
      </c>
      <c r="AT43" s="67"/>
      <c r="AU43" s="60"/>
      <c r="AV43" s="60">
        <f t="shared" si="120"/>
        <v>0</v>
      </c>
      <c r="AW43" s="60">
        <f t="shared" si="121"/>
        <v>0</v>
      </c>
      <c r="AX43" s="60">
        <f t="shared" si="122"/>
        <v>0</v>
      </c>
      <c r="AY43" s="67"/>
      <c r="AZ43" s="60"/>
      <c r="BA43" s="60">
        <f t="shared" si="123"/>
        <v>0</v>
      </c>
      <c r="BB43" s="60">
        <f t="shared" si="124"/>
        <v>0</v>
      </c>
      <c r="BC43" s="60">
        <f t="shared" si="125"/>
        <v>0</v>
      </c>
      <c r="BD43" s="67"/>
      <c r="BE43" s="60"/>
      <c r="BF43" s="60">
        <f t="shared" si="126"/>
        <v>0</v>
      </c>
      <c r="BG43" s="60">
        <f t="shared" si="127"/>
        <v>0</v>
      </c>
      <c r="BH43" s="60">
        <f t="shared" si="128"/>
        <v>0</v>
      </c>
      <c r="BI43" s="67"/>
      <c r="BJ43" s="60"/>
      <c r="BK43" s="60">
        <f t="shared" si="129"/>
        <v>0</v>
      </c>
      <c r="BL43" s="60">
        <f t="shared" si="130"/>
        <v>0</v>
      </c>
      <c r="BM43" s="60">
        <f t="shared" si="131"/>
        <v>0</v>
      </c>
      <c r="BN43" s="67"/>
      <c r="BO43" s="60">
        <v>38</v>
      </c>
      <c r="BP43" s="60">
        <v>0</v>
      </c>
      <c r="BQ43" s="60">
        <f t="shared" si="49"/>
        <v>0</v>
      </c>
      <c r="BR43" s="60">
        <f t="shared" si="91"/>
        <v>0</v>
      </c>
      <c r="BS43" s="60">
        <f t="shared" si="92"/>
        <v>0</v>
      </c>
      <c r="BT43" s="60">
        <f t="shared" si="93"/>
        <v>0</v>
      </c>
      <c r="BU43" s="60">
        <f t="shared" si="94"/>
        <v>0</v>
      </c>
      <c r="BV43" s="60">
        <f t="shared" si="95"/>
        <v>0</v>
      </c>
      <c r="BW43" s="60">
        <f t="shared" si="96"/>
        <v>0</v>
      </c>
      <c r="BX43" s="60">
        <f t="shared" si="97"/>
        <v>1</v>
      </c>
    </row>
    <row r="44" spans="1:76" s="66" customFormat="1" ht="15" x14ac:dyDescent="0.25">
      <c r="A44" s="56">
        <f t="shared" si="64"/>
        <v>39</v>
      </c>
      <c r="B44" s="99" t="s">
        <v>796</v>
      </c>
      <c r="C44" s="99" t="s">
        <v>314</v>
      </c>
      <c r="D44" s="99" t="s">
        <v>18</v>
      </c>
      <c r="E44" s="56">
        <f t="shared" si="102"/>
        <v>19</v>
      </c>
      <c r="F44" s="56">
        <f t="shared" si="103"/>
        <v>2</v>
      </c>
      <c r="G44" s="67"/>
      <c r="H44" s="60" t="str">
        <f t="shared" si="104"/>
        <v/>
      </c>
      <c r="I44" s="60" t="str">
        <f t="shared" si="105"/>
        <v>dsq</v>
      </c>
      <c r="J44" s="60">
        <f t="shared" si="106"/>
        <v>22</v>
      </c>
      <c r="K44" s="60" t="str">
        <f t="shared" si="107"/>
        <v/>
      </c>
      <c r="L44" s="60" t="str">
        <f t="shared" si="98"/>
        <v/>
      </c>
      <c r="M44" s="74" t="str">
        <f t="shared" si="99"/>
        <v/>
      </c>
      <c r="N44" s="74" t="str">
        <f t="shared" si="100"/>
        <v/>
      </c>
      <c r="O44" s="74" t="str">
        <f t="shared" si="101"/>
        <v/>
      </c>
      <c r="P44" s="67"/>
      <c r="Q44" s="56">
        <f t="shared" si="51"/>
        <v>19</v>
      </c>
      <c r="R44" s="60" t="str">
        <f t="shared" si="76"/>
        <v/>
      </c>
      <c r="S44" s="60" t="str">
        <f t="shared" si="77"/>
        <v/>
      </c>
      <c r="T44" s="60" t="str">
        <f t="shared" si="78"/>
        <v/>
      </c>
      <c r="U44" s="60" t="str">
        <f t="shared" si="79"/>
        <v/>
      </c>
      <c r="V44" s="74" t="str">
        <f t="shared" si="80"/>
        <v/>
      </c>
      <c r="W44" s="74" t="str">
        <f t="shared" si="81"/>
        <v/>
      </c>
      <c r="X44" s="74" t="str">
        <f t="shared" si="82"/>
        <v/>
      </c>
      <c r="Y44" s="60" t="str">
        <f t="shared" si="83"/>
        <v/>
      </c>
      <c r="Z44" s="67"/>
      <c r="AA44" s="60"/>
      <c r="AB44" s="60">
        <f t="shared" si="108"/>
        <v>0</v>
      </c>
      <c r="AC44" s="60">
        <f t="shared" si="109"/>
        <v>0</v>
      </c>
      <c r="AD44" s="60">
        <f t="shared" si="110"/>
        <v>0</v>
      </c>
      <c r="AE44" s="67"/>
      <c r="AF44" s="97" t="s">
        <v>913</v>
      </c>
      <c r="AG44" s="60">
        <f t="shared" si="111"/>
        <v>0</v>
      </c>
      <c r="AH44" s="60">
        <f t="shared" si="112"/>
        <v>5</v>
      </c>
      <c r="AI44" s="60">
        <f t="shared" si="113"/>
        <v>5</v>
      </c>
      <c r="AJ44" s="67"/>
      <c r="AK44" s="60">
        <v>22</v>
      </c>
      <c r="AL44" s="60">
        <f t="shared" si="114"/>
        <v>9</v>
      </c>
      <c r="AM44" s="60">
        <f t="shared" si="115"/>
        <v>5</v>
      </c>
      <c r="AN44" s="60">
        <f t="shared" si="116"/>
        <v>14</v>
      </c>
      <c r="AO44" s="67"/>
      <c r="AP44" s="60"/>
      <c r="AQ44" s="60">
        <f t="shared" si="117"/>
        <v>0</v>
      </c>
      <c r="AR44" s="60">
        <f t="shared" si="118"/>
        <v>0</v>
      </c>
      <c r="AS44" s="60">
        <f t="shared" si="119"/>
        <v>0</v>
      </c>
      <c r="AT44" s="67"/>
      <c r="AU44" s="60"/>
      <c r="AV44" s="60">
        <f t="shared" si="120"/>
        <v>0</v>
      </c>
      <c r="AW44" s="60">
        <f t="shared" si="121"/>
        <v>0</v>
      </c>
      <c r="AX44" s="60">
        <f t="shared" si="122"/>
        <v>0</v>
      </c>
      <c r="AY44" s="67"/>
      <c r="AZ44" s="60"/>
      <c r="BA44" s="60">
        <f t="shared" si="123"/>
        <v>0</v>
      </c>
      <c r="BB44" s="60">
        <f t="shared" si="124"/>
        <v>0</v>
      </c>
      <c r="BC44" s="60">
        <f t="shared" si="125"/>
        <v>0</v>
      </c>
      <c r="BD44" s="67"/>
      <c r="BE44" s="60"/>
      <c r="BF44" s="60">
        <f t="shared" si="126"/>
        <v>0</v>
      </c>
      <c r="BG44" s="60">
        <f t="shared" si="127"/>
        <v>0</v>
      </c>
      <c r="BH44" s="60">
        <f t="shared" si="128"/>
        <v>0</v>
      </c>
      <c r="BI44" s="67"/>
      <c r="BJ44" s="60"/>
      <c r="BK44" s="60">
        <f t="shared" si="129"/>
        <v>0</v>
      </c>
      <c r="BL44" s="60">
        <f t="shared" si="130"/>
        <v>0</v>
      </c>
      <c r="BM44" s="60">
        <f t="shared" si="131"/>
        <v>0</v>
      </c>
      <c r="BN44" s="67"/>
      <c r="BO44" s="60">
        <v>39</v>
      </c>
      <c r="BP44" s="60">
        <v>0</v>
      </c>
      <c r="BQ44" s="60">
        <f t="shared" si="49"/>
        <v>0</v>
      </c>
      <c r="BR44" s="60">
        <f t="shared" si="91"/>
        <v>0</v>
      </c>
      <c r="BS44" s="60">
        <f t="shared" si="92"/>
        <v>0</v>
      </c>
      <c r="BT44" s="60">
        <f t="shared" si="93"/>
        <v>0</v>
      </c>
      <c r="BU44" s="60">
        <f t="shared" si="94"/>
        <v>0</v>
      </c>
      <c r="BV44" s="60">
        <f t="shared" si="95"/>
        <v>0</v>
      </c>
      <c r="BW44" s="60">
        <f t="shared" si="96"/>
        <v>0</v>
      </c>
      <c r="BX44" s="60">
        <f t="shared" si="97"/>
        <v>1</v>
      </c>
    </row>
    <row r="45" spans="1:76" s="66" customFormat="1" ht="15" x14ac:dyDescent="0.25">
      <c r="A45" s="56">
        <f t="shared" si="64"/>
        <v>41</v>
      </c>
      <c r="B45" s="78" t="s">
        <v>746</v>
      </c>
      <c r="C45" s="78" t="s">
        <v>747</v>
      </c>
      <c r="D45" s="78" t="s">
        <v>22</v>
      </c>
      <c r="E45" s="56">
        <f t="shared" si="102"/>
        <v>18</v>
      </c>
      <c r="F45" s="56">
        <f t="shared" si="103"/>
        <v>1</v>
      </c>
      <c r="G45" s="67"/>
      <c r="H45" s="74">
        <f t="shared" si="104"/>
        <v>18</v>
      </c>
      <c r="I45" s="60" t="str">
        <f t="shared" si="105"/>
        <v/>
      </c>
      <c r="J45" s="60" t="str">
        <f t="shared" si="106"/>
        <v/>
      </c>
      <c r="K45" s="60" t="str">
        <f t="shared" si="107"/>
        <v/>
      </c>
      <c r="L45" s="60" t="str">
        <f t="shared" si="98"/>
        <v/>
      </c>
      <c r="M45" s="74" t="str">
        <f t="shared" si="99"/>
        <v/>
      </c>
      <c r="N45" s="74" t="str">
        <f t="shared" si="100"/>
        <v/>
      </c>
      <c r="O45" s="74" t="str">
        <f t="shared" si="101"/>
        <v/>
      </c>
      <c r="P45" s="67"/>
      <c r="Q45" s="56">
        <f t="shared" si="51"/>
        <v>18</v>
      </c>
      <c r="R45" s="60" t="str">
        <f t="shared" si="76"/>
        <v/>
      </c>
      <c r="S45" s="60" t="str">
        <f t="shared" si="77"/>
        <v/>
      </c>
      <c r="T45" s="60" t="str">
        <f t="shared" si="78"/>
        <v/>
      </c>
      <c r="U45" s="60" t="str">
        <f t="shared" si="79"/>
        <v/>
      </c>
      <c r="V45" s="74" t="str">
        <f t="shared" si="80"/>
        <v/>
      </c>
      <c r="W45" s="74" t="str">
        <f t="shared" si="81"/>
        <v/>
      </c>
      <c r="X45" s="74" t="str">
        <f t="shared" si="82"/>
        <v/>
      </c>
      <c r="Y45" s="60" t="str">
        <f t="shared" si="83"/>
        <v/>
      </c>
      <c r="Z45" s="67"/>
      <c r="AA45" s="88">
        <v>18</v>
      </c>
      <c r="AB45" s="60">
        <f t="shared" si="108"/>
        <v>13</v>
      </c>
      <c r="AC45" s="60">
        <f t="shared" si="109"/>
        <v>5</v>
      </c>
      <c r="AD45" s="60">
        <f t="shared" si="110"/>
        <v>18</v>
      </c>
      <c r="AE45" s="67"/>
      <c r="AF45" s="88"/>
      <c r="AG45" s="60">
        <f t="shared" si="111"/>
        <v>0</v>
      </c>
      <c r="AH45" s="60">
        <f t="shared" si="112"/>
        <v>0</v>
      </c>
      <c r="AI45" s="60">
        <f t="shared" si="113"/>
        <v>0</v>
      </c>
      <c r="AJ45" s="67"/>
      <c r="AK45" s="79"/>
      <c r="AL45" s="60">
        <f t="shared" si="114"/>
        <v>0</v>
      </c>
      <c r="AM45" s="60">
        <f t="shared" si="115"/>
        <v>0</v>
      </c>
      <c r="AN45" s="60">
        <f t="shared" si="116"/>
        <v>0</v>
      </c>
      <c r="AO45" s="67"/>
      <c r="AP45" s="60"/>
      <c r="AQ45" s="60">
        <f t="shared" si="117"/>
        <v>0</v>
      </c>
      <c r="AR45" s="60">
        <f t="shared" si="118"/>
        <v>0</v>
      </c>
      <c r="AS45" s="60">
        <f t="shared" si="119"/>
        <v>0</v>
      </c>
      <c r="AT45" s="67"/>
      <c r="AU45" s="88"/>
      <c r="AV45" s="60">
        <f t="shared" si="120"/>
        <v>0</v>
      </c>
      <c r="AW45" s="60">
        <f t="shared" si="121"/>
        <v>0</v>
      </c>
      <c r="AX45" s="60">
        <f t="shared" si="122"/>
        <v>0</v>
      </c>
      <c r="AY45" s="67"/>
      <c r="AZ45" s="60"/>
      <c r="BA45" s="60">
        <f t="shared" si="123"/>
        <v>0</v>
      </c>
      <c r="BB45" s="60">
        <f t="shared" si="124"/>
        <v>0</v>
      </c>
      <c r="BC45" s="60">
        <f t="shared" si="125"/>
        <v>0</v>
      </c>
      <c r="BD45" s="67"/>
      <c r="BE45" s="68"/>
      <c r="BF45" s="60">
        <f t="shared" si="126"/>
        <v>0</v>
      </c>
      <c r="BG45" s="60">
        <f t="shared" si="127"/>
        <v>0</v>
      </c>
      <c r="BH45" s="60">
        <f t="shared" si="128"/>
        <v>0</v>
      </c>
      <c r="BI45" s="67"/>
      <c r="BJ45" s="60"/>
      <c r="BK45" s="60">
        <f t="shared" si="129"/>
        <v>0</v>
      </c>
      <c r="BL45" s="60">
        <f t="shared" si="130"/>
        <v>0</v>
      </c>
      <c r="BM45" s="60">
        <f t="shared" si="131"/>
        <v>0</v>
      </c>
      <c r="BN45" s="67"/>
      <c r="BO45" s="60">
        <v>40</v>
      </c>
      <c r="BP45" s="60">
        <v>0</v>
      </c>
      <c r="BQ45" s="60">
        <f t="shared" si="49"/>
        <v>0</v>
      </c>
      <c r="BR45" s="60">
        <f t="shared" si="91"/>
        <v>0</v>
      </c>
      <c r="BS45" s="60">
        <f t="shared" si="92"/>
        <v>0</v>
      </c>
      <c r="BT45" s="60">
        <f t="shared" si="93"/>
        <v>0</v>
      </c>
      <c r="BU45" s="60">
        <f t="shared" si="94"/>
        <v>0</v>
      </c>
      <c r="BV45" s="60">
        <f t="shared" si="95"/>
        <v>0</v>
      </c>
      <c r="BW45" s="60">
        <f t="shared" si="96"/>
        <v>1</v>
      </c>
      <c r="BX45" s="60">
        <f t="shared" si="97"/>
        <v>0</v>
      </c>
    </row>
    <row r="46" spans="1:76" s="66" customFormat="1" ht="15" x14ac:dyDescent="0.25">
      <c r="A46" s="56">
        <f t="shared" si="64"/>
        <v>42</v>
      </c>
      <c r="B46" s="102" t="s">
        <v>847</v>
      </c>
      <c r="C46" s="102" t="s">
        <v>848</v>
      </c>
      <c r="D46" s="102" t="s">
        <v>243</v>
      </c>
      <c r="E46" s="56">
        <f t="shared" si="102"/>
        <v>16</v>
      </c>
      <c r="F46" s="56">
        <f t="shared" si="103"/>
        <v>1</v>
      </c>
      <c r="G46" s="67"/>
      <c r="H46" s="60" t="str">
        <f t="shared" si="104"/>
        <v/>
      </c>
      <c r="I46" s="60" t="str">
        <f t="shared" si="105"/>
        <v/>
      </c>
      <c r="J46" s="60">
        <f t="shared" si="106"/>
        <v>20</v>
      </c>
      <c r="K46" s="60" t="str">
        <f t="shared" si="107"/>
        <v/>
      </c>
      <c r="L46" s="60" t="str">
        <f t="shared" si="98"/>
        <v/>
      </c>
      <c r="M46" s="74" t="str">
        <f t="shared" si="99"/>
        <v/>
      </c>
      <c r="N46" s="74" t="str">
        <f t="shared" si="100"/>
        <v/>
      </c>
      <c r="O46" s="74" t="str">
        <f t="shared" si="101"/>
        <v/>
      </c>
      <c r="P46" s="67"/>
      <c r="Q46" s="56">
        <f t="shared" si="51"/>
        <v>16</v>
      </c>
      <c r="R46" s="60" t="str">
        <f t="shared" si="76"/>
        <v/>
      </c>
      <c r="S46" s="60" t="str">
        <f t="shared" si="77"/>
        <v/>
      </c>
      <c r="T46" s="60" t="str">
        <f t="shared" si="78"/>
        <v/>
      </c>
      <c r="U46" s="60" t="str">
        <f t="shared" si="79"/>
        <v/>
      </c>
      <c r="V46" s="74" t="str">
        <f t="shared" si="80"/>
        <v/>
      </c>
      <c r="W46" s="74" t="str">
        <f t="shared" si="81"/>
        <v/>
      </c>
      <c r="X46" s="74" t="str">
        <f t="shared" si="82"/>
        <v/>
      </c>
      <c r="Y46" s="60" t="str">
        <f t="shared" si="83"/>
        <v/>
      </c>
      <c r="Z46" s="67"/>
      <c r="AA46" s="60"/>
      <c r="AB46" s="60">
        <f t="shared" si="108"/>
        <v>0</v>
      </c>
      <c r="AC46" s="60">
        <f t="shared" si="109"/>
        <v>0</v>
      </c>
      <c r="AD46" s="60">
        <f t="shared" si="110"/>
        <v>0</v>
      </c>
      <c r="AE46" s="67"/>
      <c r="AF46" s="60"/>
      <c r="AG46" s="60">
        <f t="shared" si="111"/>
        <v>0</v>
      </c>
      <c r="AH46" s="60">
        <f t="shared" si="112"/>
        <v>0</v>
      </c>
      <c r="AI46" s="60">
        <f t="shared" si="113"/>
        <v>0</v>
      </c>
      <c r="AJ46" s="67"/>
      <c r="AK46" s="60">
        <v>20</v>
      </c>
      <c r="AL46" s="60">
        <f t="shared" si="114"/>
        <v>11</v>
      </c>
      <c r="AM46" s="60">
        <f t="shared" si="115"/>
        <v>5</v>
      </c>
      <c r="AN46" s="60">
        <f t="shared" si="116"/>
        <v>16</v>
      </c>
      <c r="AO46" s="67"/>
      <c r="AP46" s="60"/>
      <c r="AQ46" s="60">
        <f t="shared" si="117"/>
        <v>0</v>
      </c>
      <c r="AR46" s="60">
        <f t="shared" si="118"/>
        <v>0</v>
      </c>
      <c r="AS46" s="60">
        <f t="shared" si="119"/>
        <v>0</v>
      </c>
      <c r="AT46" s="67"/>
      <c r="AU46" s="60"/>
      <c r="AV46" s="60">
        <f t="shared" si="120"/>
        <v>0</v>
      </c>
      <c r="AW46" s="60">
        <f t="shared" si="121"/>
        <v>0</v>
      </c>
      <c r="AX46" s="60">
        <f t="shared" si="122"/>
        <v>0</v>
      </c>
      <c r="AY46" s="67"/>
      <c r="AZ46" s="60"/>
      <c r="BA46" s="60">
        <f t="shared" si="123"/>
        <v>0</v>
      </c>
      <c r="BB46" s="60">
        <f t="shared" si="124"/>
        <v>0</v>
      </c>
      <c r="BC46" s="60">
        <f t="shared" si="125"/>
        <v>0</v>
      </c>
      <c r="BD46" s="67"/>
      <c r="BE46" s="60"/>
      <c r="BF46" s="60">
        <f t="shared" si="126"/>
        <v>0</v>
      </c>
      <c r="BG46" s="60">
        <f t="shared" si="127"/>
        <v>0</v>
      </c>
      <c r="BH46" s="60">
        <f t="shared" si="128"/>
        <v>0</v>
      </c>
      <c r="BI46" s="67"/>
      <c r="BJ46" s="60"/>
      <c r="BK46" s="60">
        <f t="shared" si="129"/>
        <v>0</v>
      </c>
      <c r="BL46" s="60">
        <f t="shared" si="130"/>
        <v>0</v>
      </c>
      <c r="BM46" s="60">
        <f t="shared" si="131"/>
        <v>0</v>
      </c>
      <c r="BN46" s="67"/>
      <c r="BO46" s="60">
        <v>41</v>
      </c>
      <c r="BP46" s="60">
        <v>0</v>
      </c>
      <c r="BQ46" s="60">
        <f t="shared" si="49"/>
        <v>0</v>
      </c>
      <c r="BR46" s="60">
        <f t="shared" si="91"/>
        <v>0</v>
      </c>
      <c r="BS46" s="60">
        <f t="shared" si="92"/>
        <v>0</v>
      </c>
      <c r="BT46" s="60">
        <f t="shared" si="93"/>
        <v>0</v>
      </c>
      <c r="BU46" s="60">
        <f t="shared" si="94"/>
        <v>0</v>
      </c>
      <c r="BV46" s="60">
        <f t="shared" si="95"/>
        <v>1</v>
      </c>
      <c r="BW46" s="60">
        <f t="shared" si="96"/>
        <v>0</v>
      </c>
      <c r="BX46" s="60">
        <f t="shared" si="97"/>
        <v>0</v>
      </c>
    </row>
    <row r="47" spans="1:76" s="66" customFormat="1" ht="15" x14ac:dyDescent="0.25">
      <c r="A47" s="56">
        <f t="shared" si="64"/>
        <v>43</v>
      </c>
      <c r="B47" s="102" t="s">
        <v>644</v>
      </c>
      <c r="C47" s="102" t="s">
        <v>804</v>
      </c>
      <c r="D47" s="102" t="s">
        <v>11</v>
      </c>
      <c r="E47" s="56">
        <f t="shared" si="102"/>
        <v>15</v>
      </c>
      <c r="F47" s="56">
        <f t="shared" si="103"/>
        <v>1</v>
      </c>
      <c r="G47" s="67"/>
      <c r="H47" s="60" t="str">
        <f t="shared" si="104"/>
        <v/>
      </c>
      <c r="I47" s="60" t="str">
        <f t="shared" si="105"/>
        <v/>
      </c>
      <c r="J47" s="60">
        <f t="shared" si="106"/>
        <v>21</v>
      </c>
      <c r="K47" s="60" t="str">
        <f t="shared" si="107"/>
        <v/>
      </c>
      <c r="L47" s="60" t="str">
        <f t="shared" si="98"/>
        <v/>
      </c>
      <c r="M47" s="74" t="str">
        <f t="shared" si="99"/>
        <v/>
      </c>
      <c r="N47" s="74" t="str">
        <f t="shared" si="100"/>
        <v/>
      </c>
      <c r="O47" s="74" t="str">
        <f t="shared" si="101"/>
        <v/>
      </c>
      <c r="P47" s="67"/>
      <c r="Q47" s="56">
        <f t="shared" si="51"/>
        <v>15</v>
      </c>
      <c r="R47" s="60" t="str">
        <f t="shared" si="76"/>
        <v/>
      </c>
      <c r="S47" s="60" t="str">
        <f t="shared" si="77"/>
        <v/>
      </c>
      <c r="T47" s="60" t="str">
        <f t="shared" si="78"/>
        <v/>
      </c>
      <c r="U47" s="60" t="str">
        <f t="shared" si="79"/>
        <v/>
      </c>
      <c r="V47" s="74" t="str">
        <f t="shared" si="80"/>
        <v/>
      </c>
      <c r="W47" s="74" t="str">
        <f t="shared" si="81"/>
        <v/>
      </c>
      <c r="X47" s="74" t="str">
        <f t="shared" si="82"/>
        <v/>
      </c>
      <c r="Y47" s="60" t="str">
        <f t="shared" si="83"/>
        <v/>
      </c>
      <c r="Z47" s="67"/>
      <c r="AA47" s="60"/>
      <c r="AB47" s="60">
        <f t="shared" si="108"/>
        <v>0</v>
      </c>
      <c r="AC47" s="60">
        <f t="shared" si="109"/>
        <v>0</v>
      </c>
      <c r="AD47" s="60">
        <f t="shared" si="110"/>
        <v>0</v>
      </c>
      <c r="AE47" s="67"/>
      <c r="AF47" s="60"/>
      <c r="AG47" s="60">
        <f t="shared" si="111"/>
        <v>0</v>
      </c>
      <c r="AH47" s="60">
        <f t="shared" si="112"/>
        <v>0</v>
      </c>
      <c r="AI47" s="60">
        <f t="shared" si="113"/>
        <v>0</v>
      </c>
      <c r="AJ47" s="67"/>
      <c r="AK47" s="60">
        <v>21</v>
      </c>
      <c r="AL47" s="60">
        <f t="shared" si="114"/>
        <v>10</v>
      </c>
      <c r="AM47" s="60">
        <f t="shared" si="115"/>
        <v>5</v>
      </c>
      <c r="AN47" s="60">
        <f t="shared" si="116"/>
        <v>15</v>
      </c>
      <c r="AO47" s="67"/>
      <c r="AP47" s="60"/>
      <c r="AQ47" s="60">
        <f t="shared" si="117"/>
        <v>0</v>
      </c>
      <c r="AR47" s="60">
        <f t="shared" si="118"/>
        <v>0</v>
      </c>
      <c r="AS47" s="60">
        <f t="shared" si="119"/>
        <v>0</v>
      </c>
      <c r="AT47" s="67"/>
      <c r="AU47" s="60"/>
      <c r="AV47" s="60">
        <f t="shared" si="120"/>
        <v>0</v>
      </c>
      <c r="AW47" s="60">
        <f t="shared" si="121"/>
        <v>0</v>
      </c>
      <c r="AX47" s="60">
        <f t="shared" si="122"/>
        <v>0</v>
      </c>
      <c r="AY47" s="67"/>
      <c r="AZ47" s="60"/>
      <c r="BA47" s="60">
        <f t="shared" si="123"/>
        <v>0</v>
      </c>
      <c r="BB47" s="60">
        <f t="shared" si="124"/>
        <v>0</v>
      </c>
      <c r="BC47" s="60">
        <f t="shared" si="125"/>
        <v>0</v>
      </c>
      <c r="BD47" s="67"/>
      <c r="BE47" s="60"/>
      <c r="BF47" s="60">
        <f t="shared" si="126"/>
        <v>0</v>
      </c>
      <c r="BG47" s="60">
        <f t="shared" si="127"/>
        <v>0</v>
      </c>
      <c r="BH47" s="60">
        <f t="shared" si="128"/>
        <v>0</v>
      </c>
      <c r="BI47" s="67"/>
      <c r="BJ47" s="60"/>
      <c r="BK47" s="60">
        <f t="shared" si="129"/>
        <v>0</v>
      </c>
      <c r="BL47" s="60">
        <f t="shared" si="130"/>
        <v>0</v>
      </c>
      <c r="BM47" s="60">
        <f t="shared" si="131"/>
        <v>0</v>
      </c>
      <c r="BN47" s="67"/>
      <c r="BO47" s="60">
        <v>42</v>
      </c>
      <c r="BP47" s="60">
        <v>0</v>
      </c>
      <c r="BQ47" s="60">
        <f t="shared" si="49"/>
        <v>0</v>
      </c>
      <c r="BR47" s="60">
        <f t="shared" si="91"/>
        <v>0</v>
      </c>
      <c r="BS47" s="60">
        <f t="shared" si="92"/>
        <v>0</v>
      </c>
      <c r="BT47" s="60">
        <f t="shared" si="93"/>
        <v>0</v>
      </c>
      <c r="BU47" s="60">
        <f t="shared" si="94"/>
        <v>0</v>
      </c>
      <c r="BV47" s="60">
        <f t="shared" si="95"/>
        <v>1</v>
      </c>
      <c r="BW47" s="60">
        <f t="shared" si="96"/>
        <v>0</v>
      </c>
      <c r="BX47" s="60">
        <f t="shared" si="97"/>
        <v>0</v>
      </c>
    </row>
    <row r="48" spans="1:76" s="66" customFormat="1" ht="15" x14ac:dyDescent="0.25">
      <c r="A48" s="56">
        <f t="shared" si="64"/>
        <v>44</v>
      </c>
      <c r="B48" s="99" t="s">
        <v>932</v>
      </c>
      <c r="C48" s="99" t="s">
        <v>627</v>
      </c>
      <c r="D48" s="99" t="s">
        <v>933</v>
      </c>
      <c r="E48" s="56">
        <f t="shared" si="102"/>
        <v>14</v>
      </c>
      <c r="F48" s="56">
        <f t="shared" si="103"/>
        <v>2</v>
      </c>
      <c r="G48" s="67"/>
      <c r="H48" s="60" t="str">
        <f t="shared" si="104"/>
        <v/>
      </c>
      <c r="I48" s="60" t="str">
        <f t="shared" si="105"/>
        <v>dsq</v>
      </c>
      <c r="J48" s="60" t="str">
        <f t="shared" si="106"/>
        <v/>
      </c>
      <c r="K48" s="60">
        <f t="shared" si="107"/>
        <v>27</v>
      </c>
      <c r="L48" s="60" t="str">
        <f t="shared" si="98"/>
        <v/>
      </c>
      <c r="M48" s="74" t="str">
        <f t="shared" si="99"/>
        <v/>
      </c>
      <c r="N48" s="74" t="str">
        <f t="shared" si="100"/>
        <v/>
      </c>
      <c r="O48" s="74" t="str">
        <f t="shared" si="101"/>
        <v/>
      </c>
      <c r="P48" s="67"/>
      <c r="Q48" s="56">
        <f t="shared" si="51"/>
        <v>14</v>
      </c>
      <c r="R48" s="60" t="str">
        <f t="shared" si="76"/>
        <v/>
      </c>
      <c r="S48" s="60" t="str">
        <f t="shared" si="77"/>
        <v/>
      </c>
      <c r="T48" s="60" t="str">
        <f t="shared" si="78"/>
        <v/>
      </c>
      <c r="U48" s="60" t="str">
        <f t="shared" si="79"/>
        <v/>
      </c>
      <c r="V48" s="74" t="str">
        <f t="shared" si="80"/>
        <v/>
      </c>
      <c r="W48" s="74" t="str">
        <f t="shared" si="81"/>
        <v/>
      </c>
      <c r="X48" s="74" t="str">
        <f t="shared" si="82"/>
        <v/>
      </c>
      <c r="Y48" s="60" t="str">
        <f t="shared" si="83"/>
        <v/>
      </c>
      <c r="Z48" s="67"/>
      <c r="AA48" s="60"/>
      <c r="AB48" s="60">
        <f t="shared" si="108"/>
        <v>0</v>
      </c>
      <c r="AC48" s="60">
        <f t="shared" si="109"/>
        <v>0</v>
      </c>
      <c r="AD48" s="60">
        <f t="shared" si="110"/>
        <v>0</v>
      </c>
      <c r="AE48" s="67"/>
      <c r="AF48" s="97" t="s">
        <v>913</v>
      </c>
      <c r="AG48" s="60">
        <f t="shared" si="111"/>
        <v>0</v>
      </c>
      <c r="AH48" s="60">
        <f t="shared" si="112"/>
        <v>5</v>
      </c>
      <c r="AI48" s="60">
        <f t="shared" si="113"/>
        <v>5</v>
      </c>
      <c r="AJ48" s="67"/>
      <c r="AK48" s="60"/>
      <c r="AL48" s="60">
        <f t="shared" si="114"/>
        <v>0</v>
      </c>
      <c r="AM48" s="60">
        <f t="shared" si="115"/>
        <v>0</v>
      </c>
      <c r="AN48" s="60">
        <f t="shared" si="116"/>
        <v>0</v>
      </c>
      <c r="AO48" s="67"/>
      <c r="AP48" s="60">
        <v>27</v>
      </c>
      <c r="AQ48" s="60">
        <f t="shared" si="117"/>
        <v>4</v>
      </c>
      <c r="AR48" s="60">
        <f t="shared" si="118"/>
        <v>5</v>
      </c>
      <c r="AS48" s="60">
        <f t="shared" si="119"/>
        <v>9</v>
      </c>
      <c r="AT48" s="67"/>
      <c r="AU48" s="60"/>
      <c r="AV48" s="60">
        <f t="shared" si="120"/>
        <v>0</v>
      </c>
      <c r="AW48" s="60">
        <f t="shared" si="121"/>
        <v>0</v>
      </c>
      <c r="AX48" s="60">
        <f t="shared" si="122"/>
        <v>0</v>
      </c>
      <c r="AY48" s="67"/>
      <c r="AZ48" s="60"/>
      <c r="BA48" s="60">
        <f t="shared" si="123"/>
        <v>0</v>
      </c>
      <c r="BB48" s="60">
        <f t="shared" si="124"/>
        <v>0</v>
      </c>
      <c r="BC48" s="60">
        <f t="shared" si="125"/>
        <v>0</v>
      </c>
      <c r="BD48" s="67"/>
      <c r="BE48" s="60"/>
      <c r="BF48" s="60">
        <f t="shared" si="126"/>
        <v>0</v>
      </c>
      <c r="BG48" s="60">
        <f t="shared" si="127"/>
        <v>0</v>
      </c>
      <c r="BH48" s="60">
        <f t="shared" si="128"/>
        <v>0</v>
      </c>
      <c r="BI48" s="67"/>
      <c r="BJ48" s="60"/>
      <c r="BK48" s="60">
        <f t="shared" si="129"/>
        <v>0</v>
      </c>
      <c r="BL48" s="60">
        <f t="shared" si="130"/>
        <v>0</v>
      </c>
      <c r="BM48" s="60">
        <f t="shared" si="131"/>
        <v>0</v>
      </c>
      <c r="BN48" s="67"/>
      <c r="BO48" s="60">
        <v>43</v>
      </c>
      <c r="BP48" s="60">
        <v>0</v>
      </c>
      <c r="BQ48" s="60">
        <f t="shared" si="49"/>
        <v>0</v>
      </c>
      <c r="BR48" s="60">
        <f t="shared" si="91"/>
        <v>0</v>
      </c>
      <c r="BS48" s="60">
        <f t="shared" si="92"/>
        <v>0</v>
      </c>
      <c r="BT48" s="60">
        <f t="shared" si="93"/>
        <v>0</v>
      </c>
      <c r="BU48" s="60">
        <f t="shared" si="94"/>
        <v>0</v>
      </c>
      <c r="BV48" s="60">
        <f t="shared" si="95"/>
        <v>0</v>
      </c>
      <c r="BW48" s="60">
        <f t="shared" si="96"/>
        <v>1</v>
      </c>
      <c r="BX48" s="60">
        <f t="shared" si="97"/>
        <v>0</v>
      </c>
    </row>
    <row r="49" spans="1:76" s="66" customFormat="1" ht="15" x14ac:dyDescent="0.25">
      <c r="A49" s="56">
        <f t="shared" si="64"/>
        <v>45</v>
      </c>
      <c r="B49" s="102" t="s">
        <v>603</v>
      </c>
      <c r="C49" s="102" t="s">
        <v>805</v>
      </c>
      <c r="D49" s="102" t="s">
        <v>11</v>
      </c>
      <c r="E49" s="56">
        <f t="shared" si="102"/>
        <v>12</v>
      </c>
      <c r="F49" s="56">
        <f t="shared" si="103"/>
        <v>1</v>
      </c>
      <c r="G49" s="67"/>
      <c r="H49" s="60" t="str">
        <f t="shared" si="104"/>
        <v/>
      </c>
      <c r="I49" s="60" t="str">
        <f t="shared" si="105"/>
        <v/>
      </c>
      <c r="J49" s="60">
        <f t="shared" si="106"/>
        <v>24</v>
      </c>
      <c r="K49" s="60" t="str">
        <f t="shared" si="107"/>
        <v/>
      </c>
      <c r="L49" s="60" t="str">
        <f t="shared" si="98"/>
        <v/>
      </c>
      <c r="M49" s="74" t="str">
        <f t="shared" si="99"/>
        <v/>
      </c>
      <c r="N49" s="74" t="str">
        <f t="shared" si="100"/>
        <v/>
      </c>
      <c r="O49" s="74" t="str">
        <f t="shared" si="101"/>
        <v/>
      </c>
      <c r="P49" s="67"/>
      <c r="Q49" s="56">
        <f t="shared" si="51"/>
        <v>12</v>
      </c>
      <c r="R49" s="60" t="str">
        <f t="shared" si="76"/>
        <v/>
      </c>
      <c r="S49" s="60" t="str">
        <f t="shared" si="77"/>
        <v/>
      </c>
      <c r="T49" s="60" t="str">
        <f t="shared" si="78"/>
        <v/>
      </c>
      <c r="U49" s="60" t="str">
        <f t="shared" si="79"/>
        <v/>
      </c>
      <c r="V49" s="74" t="str">
        <f t="shared" si="80"/>
        <v/>
      </c>
      <c r="W49" s="74" t="str">
        <f t="shared" si="81"/>
        <v/>
      </c>
      <c r="X49" s="74" t="str">
        <f t="shared" si="82"/>
        <v/>
      </c>
      <c r="Y49" s="60" t="str">
        <f t="shared" si="83"/>
        <v/>
      </c>
      <c r="Z49" s="67"/>
      <c r="AA49" s="60"/>
      <c r="AB49" s="60">
        <f t="shared" si="108"/>
        <v>0</v>
      </c>
      <c r="AC49" s="60">
        <f t="shared" si="109"/>
        <v>0</v>
      </c>
      <c r="AD49" s="60">
        <f t="shared" si="110"/>
        <v>0</v>
      </c>
      <c r="AE49" s="67"/>
      <c r="AF49" s="60"/>
      <c r="AG49" s="60">
        <f t="shared" si="111"/>
        <v>0</v>
      </c>
      <c r="AH49" s="60">
        <f t="shared" si="112"/>
        <v>0</v>
      </c>
      <c r="AI49" s="60">
        <f t="shared" si="113"/>
        <v>0</v>
      </c>
      <c r="AJ49" s="67"/>
      <c r="AK49" s="60">
        <v>24</v>
      </c>
      <c r="AL49" s="60">
        <f t="shared" si="114"/>
        <v>7</v>
      </c>
      <c r="AM49" s="60">
        <f t="shared" si="115"/>
        <v>5</v>
      </c>
      <c r="AN49" s="60">
        <f t="shared" si="116"/>
        <v>12</v>
      </c>
      <c r="AO49" s="67"/>
      <c r="AP49" s="60"/>
      <c r="AQ49" s="60">
        <f t="shared" si="117"/>
        <v>0</v>
      </c>
      <c r="AR49" s="60">
        <f t="shared" si="118"/>
        <v>0</v>
      </c>
      <c r="AS49" s="60">
        <f t="shared" si="119"/>
        <v>0</v>
      </c>
      <c r="AT49" s="67"/>
      <c r="AU49" s="60"/>
      <c r="AV49" s="60">
        <f t="shared" si="120"/>
        <v>0</v>
      </c>
      <c r="AW49" s="60">
        <f t="shared" si="121"/>
        <v>0</v>
      </c>
      <c r="AX49" s="60">
        <f t="shared" si="122"/>
        <v>0</v>
      </c>
      <c r="AY49" s="67"/>
      <c r="AZ49" s="60"/>
      <c r="BA49" s="60">
        <f t="shared" si="123"/>
        <v>0</v>
      </c>
      <c r="BB49" s="60">
        <f t="shared" si="124"/>
        <v>0</v>
      </c>
      <c r="BC49" s="60">
        <f t="shared" si="125"/>
        <v>0</v>
      </c>
      <c r="BD49" s="67"/>
      <c r="BE49" s="60"/>
      <c r="BF49" s="60">
        <f t="shared" si="126"/>
        <v>0</v>
      </c>
      <c r="BG49" s="60">
        <f t="shared" si="127"/>
        <v>0</v>
      </c>
      <c r="BH49" s="60">
        <f t="shared" si="128"/>
        <v>0</v>
      </c>
      <c r="BI49" s="67"/>
      <c r="BJ49" s="60"/>
      <c r="BK49" s="60">
        <f t="shared" si="129"/>
        <v>0</v>
      </c>
      <c r="BL49" s="60">
        <f t="shared" si="130"/>
        <v>0</v>
      </c>
      <c r="BM49" s="60">
        <f t="shared" si="131"/>
        <v>0</v>
      </c>
      <c r="BN49" s="67"/>
      <c r="BO49" s="60">
        <v>44</v>
      </c>
      <c r="BP49" s="60">
        <v>0</v>
      </c>
      <c r="BQ49" s="60">
        <f t="shared" si="49"/>
        <v>0</v>
      </c>
      <c r="BR49" s="60">
        <f t="shared" si="91"/>
        <v>0</v>
      </c>
      <c r="BS49" s="60">
        <f t="shared" si="92"/>
        <v>0</v>
      </c>
      <c r="BT49" s="60">
        <f t="shared" si="93"/>
        <v>0</v>
      </c>
      <c r="BU49" s="60">
        <f t="shared" si="94"/>
        <v>0</v>
      </c>
      <c r="BV49" s="60">
        <f t="shared" si="95"/>
        <v>0</v>
      </c>
      <c r="BW49" s="60">
        <f t="shared" si="96"/>
        <v>1</v>
      </c>
      <c r="BX49" s="60">
        <f t="shared" si="97"/>
        <v>0</v>
      </c>
    </row>
    <row r="50" spans="1:76" s="66" customFormat="1" x14ac:dyDescent="0.25">
      <c r="A50" s="56">
        <f t="shared" si="64"/>
        <v>46</v>
      </c>
      <c r="B50" s="102" t="s">
        <v>1024</v>
      </c>
      <c r="C50" s="102" t="s">
        <v>1025</v>
      </c>
      <c r="D50" s="102" t="s">
        <v>120</v>
      </c>
      <c r="E50" s="56">
        <f t="shared" si="102"/>
        <v>11</v>
      </c>
      <c r="F50" s="56">
        <f t="shared" si="103"/>
        <v>2</v>
      </c>
      <c r="G50" s="67"/>
      <c r="H50" s="60" t="str">
        <f t="shared" si="104"/>
        <v/>
      </c>
      <c r="I50" s="60" t="str">
        <f t="shared" si="105"/>
        <v/>
      </c>
      <c r="J50" s="60">
        <f t="shared" si="106"/>
        <v>38</v>
      </c>
      <c r="K50" s="60">
        <f t="shared" si="107"/>
        <v>30</v>
      </c>
      <c r="L50" s="60" t="str">
        <f t="shared" si="98"/>
        <v/>
      </c>
      <c r="M50" s="74" t="str">
        <f t="shared" si="99"/>
        <v/>
      </c>
      <c r="N50" s="74" t="str">
        <f t="shared" si="100"/>
        <v/>
      </c>
      <c r="O50" s="74" t="str">
        <f t="shared" si="101"/>
        <v/>
      </c>
      <c r="P50" s="67"/>
      <c r="Q50" s="56">
        <f t="shared" si="51"/>
        <v>11</v>
      </c>
      <c r="R50" s="60" t="str">
        <f t="shared" si="76"/>
        <v/>
      </c>
      <c r="S50" s="60" t="str">
        <f t="shared" si="77"/>
        <v/>
      </c>
      <c r="T50" s="60" t="str">
        <f t="shared" si="78"/>
        <v/>
      </c>
      <c r="U50" s="60" t="str">
        <f t="shared" si="79"/>
        <v/>
      </c>
      <c r="V50" s="74" t="str">
        <f t="shared" si="80"/>
        <v/>
      </c>
      <c r="W50" s="74" t="str">
        <f t="shared" si="81"/>
        <v/>
      </c>
      <c r="X50" s="74" t="str">
        <f t="shared" si="82"/>
        <v/>
      </c>
      <c r="Y50" s="60" t="str">
        <f t="shared" si="83"/>
        <v/>
      </c>
      <c r="Z50" s="67"/>
      <c r="AA50" s="60"/>
      <c r="AB50" s="60">
        <f t="shared" si="108"/>
        <v>0</v>
      </c>
      <c r="AC50" s="60">
        <f t="shared" si="109"/>
        <v>0</v>
      </c>
      <c r="AD50" s="60">
        <f t="shared" si="110"/>
        <v>0</v>
      </c>
      <c r="AE50" s="67"/>
      <c r="AF50" s="60"/>
      <c r="AG50" s="60">
        <f t="shared" si="111"/>
        <v>0</v>
      </c>
      <c r="AH50" s="60">
        <f t="shared" si="112"/>
        <v>0</v>
      </c>
      <c r="AI50" s="60">
        <f t="shared" si="113"/>
        <v>0</v>
      </c>
      <c r="AJ50" s="67"/>
      <c r="AK50" s="3">
        <v>38</v>
      </c>
      <c r="AL50" s="3">
        <f t="shared" si="114"/>
        <v>0</v>
      </c>
      <c r="AM50" s="3">
        <f t="shared" si="115"/>
        <v>5</v>
      </c>
      <c r="AN50" s="3">
        <f t="shared" si="116"/>
        <v>5</v>
      </c>
      <c r="AO50" s="67"/>
      <c r="AP50" s="3">
        <v>30</v>
      </c>
      <c r="AQ50" s="60">
        <f t="shared" si="117"/>
        <v>1</v>
      </c>
      <c r="AR50" s="60">
        <f t="shared" si="118"/>
        <v>5</v>
      </c>
      <c r="AS50" s="60">
        <f t="shared" si="119"/>
        <v>6</v>
      </c>
      <c r="AT50" s="67"/>
      <c r="AU50" s="60"/>
      <c r="AV50" s="60">
        <f t="shared" si="120"/>
        <v>0</v>
      </c>
      <c r="AW50" s="60">
        <f t="shared" si="121"/>
        <v>0</v>
      </c>
      <c r="AX50" s="60">
        <f t="shared" si="122"/>
        <v>0</v>
      </c>
      <c r="AY50" s="67"/>
      <c r="AZ50" s="60"/>
      <c r="BA50" s="60">
        <f t="shared" si="123"/>
        <v>0</v>
      </c>
      <c r="BB50" s="60">
        <f t="shared" si="124"/>
        <v>0</v>
      </c>
      <c r="BC50" s="60">
        <f t="shared" si="125"/>
        <v>0</v>
      </c>
      <c r="BD50" s="67"/>
      <c r="BE50" s="60"/>
      <c r="BF50" s="60">
        <f t="shared" si="126"/>
        <v>0</v>
      </c>
      <c r="BG50" s="60">
        <f t="shared" si="127"/>
        <v>0</v>
      </c>
      <c r="BH50" s="60">
        <f t="shared" si="128"/>
        <v>0</v>
      </c>
      <c r="BI50" s="67"/>
      <c r="BJ50" s="60"/>
      <c r="BK50" s="60">
        <f t="shared" si="129"/>
        <v>0</v>
      </c>
      <c r="BL50" s="60">
        <f t="shared" si="130"/>
        <v>0</v>
      </c>
      <c r="BM50" s="60">
        <f t="shared" si="131"/>
        <v>0</v>
      </c>
      <c r="BN50" s="67"/>
      <c r="BO50" s="60">
        <v>45</v>
      </c>
      <c r="BP50" s="60">
        <v>0</v>
      </c>
      <c r="BQ50" s="60">
        <f t="shared" si="49"/>
        <v>0</v>
      </c>
      <c r="BR50" s="60">
        <f t="shared" si="91"/>
        <v>0</v>
      </c>
      <c r="BS50" s="60">
        <f t="shared" si="92"/>
        <v>0</v>
      </c>
      <c r="BT50" s="60">
        <f t="shared" si="93"/>
        <v>0</v>
      </c>
      <c r="BU50" s="60">
        <f t="shared" si="94"/>
        <v>0</v>
      </c>
      <c r="BV50" s="60">
        <f t="shared" si="95"/>
        <v>0</v>
      </c>
      <c r="BW50" s="60">
        <f t="shared" si="96"/>
        <v>0</v>
      </c>
      <c r="BX50" s="60">
        <f t="shared" si="97"/>
        <v>1</v>
      </c>
    </row>
    <row r="51" spans="1:76" s="66" customFormat="1" ht="15" x14ac:dyDescent="0.25">
      <c r="A51" s="56">
        <f t="shared" si="64"/>
        <v>47</v>
      </c>
      <c r="B51" s="102" t="s">
        <v>1017</v>
      </c>
      <c r="C51" s="102" t="s">
        <v>1018</v>
      </c>
      <c r="D51" s="102" t="s">
        <v>243</v>
      </c>
      <c r="E51" s="56">
        <f t="shared" si="102"/>
        <v>8</v>
      </c>
      <c r="F51" s="56">
        <f t="shared" si="103"/>
        <v>1</v>
      </c>
      <c r="G51" s="67"/>
      <c r="H51" s="60" t="str">
        <f t="shared" si="104"/>
        <v/>
      </c>
      <c r="I51" s="60" t="str">
        <f t="shared" si="105"/>
        <v/>
      </c>
      <c r="J51" s="60">
        <f t="shared" si="106"/>
        <v>28</v>
      </c>
      <c r="K51" s="60" t="str">
        <f t="shared" si="107"/>
        <v/>
      </c>
      <c r="L51" s="60" t="str">
        <f t="shared" si="98"/>
        <v/>
      </c>
      <c r="M51" s="74" t="str">
        <f t="shared" si="99"/>
        <v/>
      </c>
      <c r="N51" s="74" t="str">
        <f t="shared" si="100"/>
        <v/>
      </c>
      <c r="O51" s="74" t="str">
        <f t="shared" si="101"/>
        <v/>
      </c>
      <c r="P51" s="67"/>
      <c r="Q51" s="56">
        <f t="shared" si="51"/>
        <v>8</v>
      </c>
      <c r="R51" s="60" t="str">
        <f t="shared" si="76"/>
        <v/>
      </c>
      <c r="S51" s="60" t="str">
        <f t="shared" si="77"/>
        <v/>
      </c>
      <c r="T51" s="60" t="str">
        <f t="shared" si="78"/>
        <v/>
      </c>
      <c r="U51" s="60" t="str">
        <f t="shared" si="79"/>
        <v/>
      </c>
      <c r="V51" s="74" t="str">
        <f t="shared" si="80"/>
        <v/>
      </c>
      <c r="W51" s="74" t="str">
        <f t="shared" si="81"/>
        <v/>
      </c>
      <c r="X51" s="74" t="str">
        <f t="shared" si="82"/>
        <v/>
      </c>
      <c r="Y51" s="60" t="str">
        <f t="shared" si="83"/>
        <v/>
      </c>
      <c r="Z51" s="67"/>
      <c r="AA51" s="60"/>
      <c r="AB51" s="60">
        <f t="shared" si="108"/>
        <v>0</v>
      </c>
      <c r="AC51" s="60">
        <f t="shared" si="109"/>
        <v>0</v>
      </c>
      <c r="AD51" s="60">
        <f t="shared" si="110"/>
        <v>0</v>
      </c>
      <c r="AE51" s="67"/>
      <c r="AF51" s="60"/>
      <c r="AG51" s="60">
        <f t="shared" si="111"/>
        <v>0</v>
      </c>
      <c r="AH51" s="60">
        <f t="shared" si="112"/>
        <v>0</v>
      </c>
      <c r="AI51" s="60">
        <f t="shared" si="113"/>
        <v>0</v>
      </c>
      <c r="AJ51" s="67"/>
      <c r="AK51" s="60">
        <v>28</v>
      </c>
      <c r="AL51" s="60">
        <f t="shared" si="114"/>
        <v>3</v>
      </c>
      <c r="AM51" s="60">
        <f t="shared" si="115"/>
        <v>5</v>
      </c>
      <c r="AN51" s="60">
        <f t="shared" si="116"/>
        <v>8</v>
      </c>
      <c r="AO51" s="67"/>
      <c r="AP51" s="60"/>
      <c r="AQ51" s="60">
        <f t="shared" si="117"/>
        <v>0</v>
      </c>
      <c r="AR51" s="60">
        <f t="shared" si="118"/>
        <v>0</v>
      </c>
      <c r="AS51" s="60">
        <f t="shared" si="119"/>
        <v>0</v>
      </c>
      <c r="AT51" s="67"/>
      <c r="AU51" s="60"/>
      <c r="AV51" s="60">
        <f t="shared" si="120"/>
        <v>0</v>
      </c>
      <c r="AW51" s="60">
        <f t="shared" si="121"/>
        <v>0</v>
      </c>
      <c r="AX51" s="60">
        <f t="shared" si="122"/>
        <v>0</v>
      </c>
      <c r="AY51" s="67"/>
      <c r="AZ51" s="60"/>
      <c r="BA51" s="60">
        <f t="shared" si="123"/>
        <v>0</v>
      </c>
      <c r="BB51" s="60">
        <f t="shared" si="124"/>
        <v>0</v>
      </c>
      <c r="BC51" s="60">
        <f t="shared" si="125"/>
        <v>0</v>
      </c>
      <c r="BD51" s="67"/>
      <c r="BE51" s="60"/>
      <c r="BF51" s="60">
        <f t="shared" si="126"/>
        <v>0</v>
      </c>
      <c r="BG51" s="60">
        <f t="shared" si="127"/>
        <v>0</v>
      </c>
      <c r="BH51" s="60">
        <f t="shared" si="128"/>
        <v>0</v>
      </c>
      <c r="BI51" s="67"/>
      <c r="BJ51" s="60"/>
      <c r="BK51" s="60">
        <f t="shared" si="129"/>
        <v>0</v>
      </c>
      <c r="BL51" s="60">
        <f t="shared" si="130"/>
        <v>0</v>
      </c>
      <c r="BM51" s="60">
        <f t="shared" si="131"/>
        <v>0</v>
      </c>
      <c r="BN51" s="67"/>
      <c r="BO51" s="60">
        <v>46</v>
      </c>
      <c r="BP51" s="60">
        <v>0</v>
      </c>
      <c r="BQ51" s="60">
        <f t="shared" si="49"/>
        <v>0</v>
      </c>
      <c r="BR51" s="60">
        <f t="shared" si="91"/>
        <v>0</v>
      </c>
      <c r="BS51" s="60">
        <f t="shared" si="92"/>
        <v>0</v>
      </c>
      <c r="BT51" s="60">
        <f t="shared" si="93"/>
        <v>0</v>
      </c>
      <c r="BU51" s="60">
        <f t="shared" si="94"/>
        <v>0</v>
      </c>
      <c r="BV51" s="60">
        <f t="shared" si="95"/>
        <v>0</v>
      </c>
      <c r="BW51" s="60">
        <f t="shared" si="96"/>
        <v>1</v>
      </c>
      <c r="BX51" s="60">
        <f t="shared" si="97"/>
        <v>0</v>
      </c>
    </row>
    <row r="52" spans="1:76" s="66" customFormat="1" ht="15" x14ac:dyDescent="0.25">
      <c r="A52" s="56">
        <f t="shared" si="64"/>
        <v>48</v>
      </c>
      <c r="B52" s="99" t="s">
        <v>935</v>
      </c>
      <c r="C52" s="99" t="s">
        <v>886</v>
      </c>
      <c r="D52" s="99" t="s">
        <v>455</v>
      </c>
      <c r="E52" s="56">
        <f t="shared" si="102"/>
        <v>5</v>
      </c>
      <c r="F52" s="56">
        <f t="shared" si="103"/>
        <v>1</v>
      </c>
      <c r="G52" s="67"/>
      <c r="H52" s="60" t="str">
        <f t="shared" si="104"/>
        <v/>
      </c>
      <c r="I52" s="60" t="str">
        <f t="shared" si="105"/>
        <v>dsq</v>
      </c>
      <c r="J52" s="60" t="str">
        <f t="shared" si="106"/>
        <v/>
      </c>
      <c r="K52" s="60" t="str">
        <f t="shared" si="107"/>
        <v/>
      </c>
      <c r="L52" s="60" t="str">
        <f t="shared" si="98"/>
        <v/>
      </c>
      <c r="M52" s="74" t="str">
        <f t="shared" si="99"/>
        <v/>
      </c>
      <c r="N52" s="74" t="str">
        <f t="shared" si="100"/>
        <v/>
      </c>
      <c r="O52" s="74" t="str">
        <f t="shared" si="101"/>
        <v/>
      </c>
      <c r="P52" s="67"/>
      <c r="Q52" s="56">
        <f t="shared" si="51"/>
        <v>5</v>
      </c>
      <c r="R52" s="60" t="str">
        <f t="shared" si="76"/>
        <v/>
      </c>
      <c r="S52" s="60" t="str">
        <f t="shared" si="77"/>
        <v/>
      </c>
      <c r="T52" s="60" t="str">
        <f t="shared" si="78"/>
        <v/>
      </c>
      <c r="U52" s="60" t="str">
        <f t="shared" si="79"/>
        <v/>
      </c>
      <c r="V52" s="74" t="str">
        <f t="shared" si="80"/>
        <v/>
      </c>
      <c r="W52" s="74" t="str">
        <f t="shared" si="81"/>
        <v/>
      </c>
      <c r="X52" s="74" t="str">
        <f t="shared" si="82"/>
        <v/>
      </c>
      <c r="Y52" s="60" t="str">
        <f t="shared" si="83"/>
        <v/>
      </c>
      <c r="Z52" s="67"/>
      <c r="AA52" s="60"/>
      <c r="AB52" s="60">
        <f t="shared" si="108"/>
        <v>0</v>
      </c>
      <c r="AC52" s="60">
        <f t="shared" si="109"/>
        <v>0</v>
      </c>
      <c r="AD52" s="60">
        <f t="shared" si="110"/>
        <v>0</v>
      </c>
      <c r="AE52" s="67"/>
      <c r="AF52" s="97" t="s">
        <v>913</v>
      </c>
      <c r="AG52" s="60">
        <f t="shared" si="111"/>
        <v>0</v>
      </c>
      <c r="AH52" s="60">
        <f t="shared" si="112"/>
        <v>5</v>
      </c>
      <c r="AI52" s="60">
        <f t="shared" si="113"/>
        <v>5</v>
      </c>
      <c r="AJ52" s="67"/>
      <c r="AK52" s="60"/>
      <c r="AL52" s="60">
        <f t="shared" si="114"/>
        <v>0</v>
      </c>
      <c r="AM52" s="60">
        <f t="shared" si="115"/>
        <v>0</v>
      </c>
      <c r="AN52" s="60">
        <f t="shared" si="116"/>
        <v>0</v>
      </c>
      <c r="AO52" s="67"/>
      <c r="AP52" s="60"/>
      <c r="AQ52" s="60">
        <f t="shared" si="117"/>
        <v>0</v>
      </c>
      <c r="AR52" s="60">
        <f t="shared" si="118"/>
        <v>0</v>
      </c>
      <c r="AS52" s="60">
        <f t="shared" si="119"/>
        <v>0</v>
      </c>
      <c r="AT52" s="67"/>
      <c r="AU52" s="60"/>
      <c r="AV52" s="60">
        <f t="shared" si="120"/>
        <v>0</v>
      </c>
      <c r="AW52" s="60">
        <f t="shared" si="121"/>
        <v>0</v>
      </c>
      <c r="AX52" s="60">
        <f t="shared" si="122"/>
        <v>0</v>
      </c>
      <c r="AY52" s="67"/>
      <c r="AZ52" s="60"/>
      <c r="BA52" s="60">
        <f t="shared" si="123"/>
        <v>0</v>
      </c>
      <c r="BB52" s="60">
        <f t="shared" si="124"/>
        <v>0</v>
      </c>
      <c r="BC52" s="60">
        <f t="shared" si="125"/>
        <v>0</v>
      </c>
      <c r="BD52" s="67"/>
      <c r="BE52" s="60"/>
      <c r="BF52" s="60">
        <f t="shared" si="126"/>
        <v>0</v>
      </c>
      <c r="BG52" s="60">
        <f t="shared" si="127"/>
        <v>0</v>
      </c>
      <c r="BH52" s="60">
        <f t="shared" si="128"/>
        <v>0</v>
      </c>
      <c r="BI52" s="67"/>
      <c r="BJ52" s="60"/>
      <c r="BK52" s="60">
        <f t="shared" si="129"/>
        <v>0</v>
      </c>
      <c r="BL52" s="60">
        <f t="shared" si="130"/>
        <v>0</v>
      </c>
      <c r="BM52" s="60">
        <f t="shared" si="131"/>
        <v>0</v>
      </c>
      <c r="BN52" s="67"/>
      <c r="BO52" s="60">
        <v>47</v>
      </c>
      <c r="BP52" s="60">
        <v>0</v>
      </c>
      <c r="BQ52" s="60">
        <f t="shared" si="49"/>
        <v>0</v>
      </c>
      <c r="BR52" s="60">
        <f t="shared" si="91"/>
        <v>0</v>
      </c>
      <c r="BS52" s="60">
        <f t="shared" si="92"/>
        <v>0</v>
      </c>
      <c r="BT52" s="60">
        <f t="shared" si="93"/>
        <v>0</v>
      </c>
      <c r="BU52" s="60">
        <f t="shared" si="94"/>
        <v>0</v>
      </c>
      <c r="BV52" s="60">
        <f t="shared" si="95"/>
        <v>0</v>
      </c>
      <c r="BW52" s="60">
        <f t="shared" si="96"/>
        <v>0</v>
      </c>
      <c r="BX52" s="60">
        <f t="shared" si="97"/>
        <v>1</v>
      </c>
    </row>
    <row r="53" spans="1:76" s="66" customFormat="1" ht="15" x14ac:dyDescent="0.25">
      <c r="A53" s="56">
        <f t="shared" si="64"/>
        <v>48</v>
      </c>
      <c r="B53" s="99" t="s">
        <v>934</v>
      </c>
      <c r="C53" s="99" t="s">
        <v>608</v>
      </c>
      <c r="D53" s="99" t="s">
        <v>455</v>
      </c>
      <c r="E53" s="56">
        <f t="shared" si="102"/>
        <v>5</v>
      </c>
      <c r="F53" s="56">
        <f t="shared" si="103"/>
        <v>1</v>
      </c>
      <c r="G53" s="67"/>
      <c r="H53" s="60" t="str">
        <f t="shared" si="104"/>
        <v/>
      </c>
      <c r="I53" s="60" t="str">
        <f t="shared" si="105"/>
        <v>dsq</v>
      </c>
      <c r="J53" s="60" t="str">
        <f t="shared" si="106"/>
        <v/>
      </c>
      <c r="K53" s="60" t="str">
        <f t="shared" si="107"/>
        <v/>
      </c>
      <c r="L53" s="60" t="str">
        <f t="shared" si="98"/>
        <v/>
      </c>
      <c r="M53" s="74" t="str">
        <f t="shared" si="99"/>
        <v/>
      </c>
      <c r="N53" s="74" t="str">
        <f t="shared" si="100"/>
        <v/>
      </c>
      <c r="O53" s="74" t="str">
        <f t="shared" si="101"/>
        <v/>
      </c>
      <c r="P53" s="67"/>
      <c r="Q53" s="56">
        <f t="shared" si="51"/>
        <v>5</v>
      </c>
      <c r="R53" s="60" t="str">
        <f t="shared" si="76"/>
        <v/>
      </c>
      <c r="S53" s="60" t="str">
        <f t="shared" si="77"/>
        <v/>
      </c>
      <c r="T53" s="60" t="str">
        <f t="shared" si="78"/>
        <v/>
      </c>
      <c r="U53" s="60" t="str">
        <f t="shared" si="79"/>
        <v/>
      </c>
      <c r="V53" s="74" t="str">
        <f t="shared" si="80"/>
        <v/>
      </c>
      <c r="W53" s="74" t="str">
        <f t="shared" si="81"/>
        <v/>
      </c>
      <c r="X53" s="74" t="str">
        <f t="shared" si="82"/>
        <v/>
      </c>
      <c r="Y53" s="60" t="str">
        <f t="shared" si="83"/>
        <v/>
      </c>
      <c r="Z53" s="67"/>
      <c r="AA53" s="60"/>
      <c r="AB53" s="60">
        <f t="shared" si="108"/>
        <v>0</v>
      </c>
      <c r="AC53" s="60">
        <f t="shared" si="109"/>
        <v>0</v>
      </c>
      <c r="AD53" s="60">
        <f t="shared" si="110"/>
        <v>0</v>
      </c>
      <c r="AE53" s="67"/>
      <c r="AF53" s="97" t="s">
        <v>913</v>
      </c>
      <c r="AG53" s="60">
        <f t="shared" si="111"/>
        <v>0</v>
      </c>
      <c r="AH53" s="60">
        <f t="shared" si="112"/>
        <v>5</v>
      </c>
      <c r="AI53" s="60">
        <f t="shared" si="113"/>
        <v>5</v>
      </c>
      <c r="AJ53" s="67"/>
      <c r="AK53" s="60"/>
      <c r="AL53" s="60">
        <f t="shared" si="114"/>
        <v>0</v>
      </c>
      <c r="AM53" s="60">
        <f t="shared" si="115"/>
        <v>0</v>
      </c>
      <c r="AN53" s="60">
        <f t="shared" si="116"/>
        <v>0</v>
      </c>
      <c r="AO53" s="67"/>
      <c r="AP53" s="60"/>
      <c r="AQ53" s="60">
        <f t="shared" si="117"/>
        <v>0</v>
      </c>
      <c r="AR53" s="60">
        <f t="shared" si="118"/>
        <v>0</v>
      </c>
      <c r="AS53" s="60">
        <f t="shared" si="119"/>
        <v>0</v>
      </c>
      <c r="AT53" s="67"/>
      <c r="AU53" s="60"/>
      <c r="AV53" s="60">
        <f t="shared" si="120"/>
        <v>0</v>
      </c>
      <c r="AW53" s="60">
        <f t="shared" si="121"/>
        <v>0</v>
      </c>
      <c r="AX53" s="60">
        <f t="shared" si="122"/>
        <v>0</v>
      </c>
      <c r="AY53" s="67"/>
      <c r="AZ53" s="60"/>
      <c r="BA53" s="60">
        <f t="shared" si="123"/>
        <v>0</v>
      </c>
      <c r="BB53" s="60">
        <f t="shared" si="124"/>
        <v>0</v>
      </c>
      <c r="BC53" s="60">
        <f t="shared" si="125"/>
        <v>0</v>
      </c>
      <c r="BD53" s="67"/>
      <c r="BE53" s="60"/>
      <c r="BF53" s="60">
        <f t="shared" si="126"/>
        <v>0</v>
      </c>
      <c r="BG53" s="60">
        <f t="shared" si="127"/>
        <v>0</v>
      </c>
      <c r="BH53" s="60">
        <f t="shared" si="128"/>
        <v>0</v>
      </c>
      <c r="BI53" s="67"/>
      <c r="BJ53" s="60"/>
      <c r="BK53" s="60">
        <f t="shared" si="129"/>
        <v>0</v>
      </c>
      <c r="BL53" s="60">
        <f t="shared" si="130"/>
        <v>0</v>
      </c>
      <c r="BM53" s="60">
        <f t="shared" si="131"/>
        <v>0</v>
      </c>
      <c r="BN53" s="67"/>
      <c r="BO53" s="60">
        <v>48</v>
      </c>
      <c r="BP53" s="60">
        <v>0</v>
      </c>
      <c r="BQ53" s="60">
        <f t="shared" si="49"/>
        <v>0</v>
      </c>
      <c r="BR53" s="60">
        <f t="shared" si="91"/>
        <v>0</v>
      </c>
      <c r="BS53" s="60">
        <f t="shared" si="92"/>
        <v>0</v>
      </c>
      <c r="BT53" s="60">
        <f t="shared" si="93"/>
        <v>0</v>
      </c>
      <c r="BU53" s="60">
        <f t="shared" si="94"/>
        <v>0</v>
      </c>
      <c r="BV53" s="60">
        <f t="shared" si="95"/>
        <v>0</v>
      </c>
      <c r="BW53" s="60">
        <f t="shared" si="96"/>
        <v>1</v>
      </c>
      <c r="BX53" s="60">
        <f t="shared" si="97"/>
        <v>0</v>
      </c>
    </row>
    <row r="54" spans="1:76" s="66" customFormat="1" ht="15" x14ac:dyDescent="0.25">
      <c r="A54" s="56">
        <f t="shared" si="64"/>
        <v>48</v>
      </c>
      <c r="B54" s="99" t="s">
        <v>936</v>
      </c>
      <c r="C54" s="99" t="s">
        <v>937</v>
      </c>
      <c r="D54" s="99" t="s">
        <v>455</v>
      </c>
      <c r="E54" s="56">
        <f t="shared" si="102"/>
        <v>5</v>
      </c>
      <c r="F54" s="56">
        <f t="shared" si="103"/>
        <v>1</v>
      </c>
      <c r="G54" s="67"/>
      <c r="H54" s="60" t="str">
        <f t="shared" si="104"/>
        <v/>
      </c>
      <c r="I54" s="60" t="str">
        <f t="shared" si="105"/>
        <v>dsq</v>
      </c>
      <c r="J54" s="60" t="str">
        <f t="shared" si="106"/>
        <v/>
      </c>
      <c r="K54" s="60" t="str">
        <f t="shared" si="107"/>
        <v/>
      </c>
      <c r="L54" s="60" t="str">
        <f t="shared" si="98"/>
        <v/>
      </c>
      <c r="M54" s="74" t="str">
        <f t="shared" si="99"/>
        <v/>
      </c>
      <c r="N54" s="74" t="str">
        <f t="shared" si="100"/>
        <v/>
      </c>
      <c r="O54" s="74" t="str">
        <f t="shared" si="101"/>
        <v/>
      </c>
      <c r="P54" s="67"/>
      <c r="Q54" s="56">
        <f t="shared" si="51"/>
        <v>5</v>
      </c>
      <c r="R54" s="60" t="str">
        <f t="shared" si="76"/>
        <v/>
      </c>
      <c r="S54" s="60" t="str">
        <f t="shared" si="77"/>
        <v/>
      </c>
      <c r="T54" s="60" t="str">
        <f t="shared" si="78"/>
        <v/>
      </c>
      <c r="U54" s="60" t="str">
        <f t="shared" si="79"/>
        <v/>
      </c>
      <c r="V54" s="74" t="str">
        <f t="shared" si="80"/>
        <v/>
      </c>
      <c r="W54" s="74" t="str">
        <f t="shared" si="81"/>
        <v/>
      </c>
      <c r="X54" s="74" t="str">
        <f t="shared" si="82"/>
        <v/>
      </c>
      <c r="Y54" s="60" t="str">
        <f t="shared" si="83"/>
        <v/>
      </c>
      <c r="Z54" s="67"/>
      <c r="AA54" s="60"/>
      <c r="AB54" s="60">
        <f t="shared" si="108"/>
        <v>0</v>
      </c>
      <c r="AC54" s="60">
        <f t="shared" si="109"/>
        <v>0</v>
      </c>
      <c r="AD54" s="60">
        <f t="shared" si="110"/>
        <v>0</v>
      </c>
      <c r="AE54" s="67"/>
      <c r="AF54" s="97" t="s">
        <v>913</v>
      </c>
      <c r="AG54" s="60">
        <f t="shared" si="111"/>
        <v>0</v>
      </c>
      <c r="AH54" s="60">
        <f t="shared" si="112"/>
        <v>5</v>
      </c>
      <c r="AI54" s="60">
        <f t="shared" si="113"/>
        <v>5</v>
      </c>
      <c r="AJ54" s="67"/>
      <c r="AK54" s="60"/>
      <c r="AL54" s="60">
        <f t="shared" si="114"/>
        <v>0</v>
      </c>
      <c r="AM54" s="60">
        <f t="shared" si="115"/>
        <v>0</v>
      </c>
      <c r="AN54" s="60">
        <f t="shared" si="116"/>
        <v>0</v>
      </c>
      <c r="AO54" s="67"/>
      <c r="AP54" s="60"/>
      <c r="AQ54" s="60">
        <f t="shared" si="117"/>
        <v>0</v>
      </c>
      <c r="AR54" s="60">
        <f t="shared" si="118"/>
        <v>0</v>
      </c>
      <c r="AS54" s="60">
        <f t="shared" si="119"/>
        <v>0</v>
      </c>
      <c r="AT54" s="67"/>
      <c r="AU54" s="60"/>
      <c r="AV54" s="60">
        <f t="shared" si="120"/>
        <v>0</v>
      </c>
      <c r="AW54" s="60">
        <f t="shared" si="121"/>
        <v>0</v>
      </c>
      <c r="AX54" s="60">
        <f t="shared" si="122"/>
        <v>0</v>
      </c>
      <c r="AY54" s="67"/>
      <c r="AZ54" s="60"/>
      <c r="BA54" s="60">
        <f t="shared" si="123"/>
        <v>0</v>
      </c>
      <c r="BB54" s="60">
        <f t="shared" si="124"/>
        <v>0</v>
      </c>
      <c r="BC54" s="60">
        <f t="shared" si="125"/>
        <v>0</v>
      </c>
      <c r="BD54" s="67"/>
      <c r="BE54" s="60"/>
      <c r="BF54" s="60">
        <f t="shared" si="126"/>
        <v>0</v>
      </c>
      <c r="BG54" s="60">
        <f t="shared" si="127"/>
        <v>0</v>
      </c>
      <c r="BH54" s="60">
        <f t="shared" si="128"/>
        <v>0</v>
      </c>
      <c r="BI54" s="67"/>
      <c r="BJ54" s="60"/>
      <c r="BK54" s="60">
        <f t="shared" si="129"/>
        <v>0</v>
      </c>
      <c r="BL54" s="60">
        <f t="shared" si="130"/>
        <v>0</v>
      </c>
      <c r="BM54" s="60">
        <f t="shared" si="131"/>
        <v>0</v>
      </c>
      <c r="BN54" s="67"/>
      <c r="BO54" s="60">
        <v>49</v>
      </c>
      <c r="BP54" s="60">
        <v>0</v>
      </c>
      <c r="BQ54" s="60">
        <f t="shared" si="49"/>
        <v>0</v>
      </c>
      <c r="BR54" s="60">
        <f t="shared" si="91"/>
        <v>0</v>
      </c>
      <c r="BS54" s="60">
        <f t="shared" si="92"/>
        <v>0</v>
      </c>
      <c r="BT54" s="60">
        <f t="shared" si="93"/>
        <v>0</v>
      </c>
      <c r="BU54" s="60">
        <f t="shared" si="94"/>
        <v>0</v>
      </c>
      <c r="BV54" s="60">
        <f t="shared" si="95"/>
        <v>0</v>
      </c>
      <c r="BW54" s="60">
        <f t="shared" si="96"/>
        <v>0</v>
      </c>
      <c r="BX54" s="60">
        <f t="shared" si="97"/>
        <v>1</v>
      </c>
    </row>
    <row r="55" spans="1:76" x14ac:dyDescent="0.25">
      <c r="A55" s="56">
        <f t="shared" si="64"/>
        <v>48</v>
      </c>
      <c r="B55" s="102" t="s">
        <v>1020</v>
      </c>
      <c r="C55" s="102" t="s">
        <v>1021</v>
      </c>
      <c r="D55" s="102" t="s">
        <v>455</v>
      </c>
      <c r="E55" s="56">
        <f t="shared" si="102"/>
        <v>5</v>
      </c>
      <c r="F55" s="56">
        <f t="shared" si="103"/>
        <v>1</v>
      </c>
      <c r="G55" s="67"/>
      <c r="H55" s="60" t="str">
        <f t="shared" si="104"/>
        <v/>
      </c>
      <c r="I55" s="60" t="str">
        <f t="shared" si="105"/>
        <v/>
      </c>
      <c r="J55" s="60">
        <f t="shared" si="106"/>
        <v>32</v>
      </c>
      <c r="K55" s="60" t="str">
        <f t="shared" si="107"/>
        <v/>
      </c>
      <c r="L55" s="60" t="str">
        <f t="shared" si="98"/>
        <v/>
      </c>
      <c r="M55" s="74" t="str">
        <f t="shared" si="99"/>
        <v/>
      </c>
      <c r="N55" s="74" t="str">
        <f t="shared" si="100"/>
        <v/>
      </c>
      <c r="O55" s="74" t="str">
        <f t="shared" si="101"/>
        <v/>
      </c>
      <c r="P55" s="67"/>
      <c r="Q55" s="56">
        <f t="shared" si="51"/>
        <v>5</v>
      </c>
      <c r="R55" s="60" t="str">
        <f t="shared" si="76"/>
        <v/>
      </c>
      <c r="S55" s="60" t="str">
        <f t="shared" si="77"/>
        <v/>
      </c>
      <c r="T55" s="60" t="str">
        <f t="shared" si="78"/>
        <v/>
      </c>
      <c r="U55" s="60" t="str">
        <f t="shared" si="79"/>
        <v/>
      </c>
      <c r="V55" s="74" t="str">
        <f t="shared" si="80"/>
        <v/>
      </c>
      <c r="W55" s="74" t="str">
        <f t="shared" si="81"/>
        <v/>
      </c>
      <c r="X55" s="74" t="str">
        <f t="shared" si="82"/>
        <v/>
      </c>
      <c r="Y55" s="60" t="str">
        <f t="shared" si="83"/>
        <v/>
      </c>
      <c r="Z55" s="67"/>
      <c r="AA55" s="60"/>
      <c r="AB55" s="60">
        <f t="shared" si="108"/>
        <v>0</v>
      </c>
      <c r="AC55" s="60">
        <f t="shared" si="109"/>
        <v>0</v>
      </c>
      <c r="AD55" s="60">
        <f t="shared" si="110"/>
        <v>0</v>
      </c>
      <c r="AE55" s="67"/>
      <c r="AF55" s="60"/>
      <c r="AG55" s="60">
        <f t="shared" si="111"/>
        <v>0</v>
      </c>
      <c r="AH55" s="60">
        <f t="shared" si="112"/>
        <v>0</v>
      </c>
      <c r="AI55" s="60">
        <f t="shared" si="113"/>
        <v>0</v>
      </c>
      <c r="AJ55" s="67"/>
      <c r="AK55" s="60">
        <v>32</v>
      </c>
      <c r="AL55" s="60">
        <f t="shared" si="114"/>
        <v>0</v>
      </c>
      <c r="AM55" s="60">
        <f t="shared" si="115"/>
        <v>5</v>
      </c>
      <c r="AN55" s="60">
        <f t="shared" si="116"/>
        <v>5</v>
      </c>
      <c r="AO55" s="67"/>
      <c r="AP55" s="60"/>
      <c r="AQ55" s="60">
        <f t="shared" si="117"/>
        <v>0</v>
      </c>
      <c r="AR55" s="60">
        <f t="shared" si="118"/>
        <v>0</v>
      </c>
      <c r="AS55" s="60">
        <f t="shared" si="119"/>
        <v>0</v>
      </c>
      <c r="AT55" s="67"/>
      <c r="AU55" s="60"/>
      <c r="AV55" s="60">
        <f t="shared" si="120"/>
        <v>0</v>
      </c>
      <c r="AW55" s="60">
        <f t="shared" si="121"/>
        <v>0</v>
      </c>
      <c r="AX55" s="60">
        <f t="shared" si="122"/>
        <v>0</v>
      </c>
      <c r="AY55" s="67"/>
      <c r="AZ55" s="60"/>
      <c r="BA55" s="60">
        <f t="shared" si="123"/>
        <v>0</v>
      </c>
      <c r="BB55" s="60">
        <f t="shared" si="124"/>
        <v>0</v>
      </c>
      <c r="BC55" s="60">
        <f t="shared" si="125"/>
        <v>0</v>
      </c>
      <c r="BD55" s="67"/>
      <c r="BE55" s="60"/>
      <c r="BF55" s="60">
        <f t="shared" si="126"/>
        <v>0</v>
      </c>
      <c r="BG55" s="60">
        <f t="shared" si="127"/>
        <v>0</v>
      </c>
      <c r="BH55" s="60">
        <f t="shared" si="128"/>
        <v>0</v>
      </c>
      <c r="BI55" s="67"/>
      <c r="BJ55" s="60"/>
      <c r="BK55" s="60">
        <f t="shared" si="129"/>
        <v>0</v>
      </c>
      <c r="BL55" s="60">
        <f t="shared" si="130"/>
        <v>0</v>
      </c>
      <c r="BM55" s="60">
        <f t="shared" si="131"/>
        <v>0</v>
      </c>
      <c r="BN55" s="67"/>
      <c r="BO55" s="60">
        <v>50</v>
      </c>
      <c r="BP55" s="60">
        <v>0</v>
      </c>
      <c r="BQ55" s="60">
        <f t="shared" si="49"/>
        <v>0</v>
      </c>
      <c r="BR55" s="60">
        <f t="shared" si="91"/>
        <v>0</v>
      </c>
      <c r="BS55" s="60">
        <f t="shared" si="92"/>
        <v>0</v>
      </c>
      <c r="BT55" s="60">
        <f t="shared" si="93"/>
        <v>0</v>
      </c>
      <c r="BU55" s="60">
        <f t="shared" si="94"/>
        <v>0</v>
      </c>
      <c r="BV55" s="60">
        <f t="shared" si="95"/>
        <v>0</v>
      </c>
      <c r="BW55" s="60">
        <f t="shared" si="96"/>
        <v>0</v>
      </c>
      <c r="BX55" s="60">
        <f t="shared" si="97"/>
        <v>1</v>
      </c>
    </row>
    <row r="56" spans="1:76" x14ac:dyDescent="0.25">
      <c r="A56" s="56">
        <f t="shared" si="64"/>
        <v>48</v>
      </c>
      <c r="B56" s="102" t="s">
        <v>1022</v>
      </c>
      <c r="C56" s="102" t="s">
        <v>1023</v>
      </c>
      <c r="D56" s="102" t="s">
        <v>243</v>
      </c>
      <c r="E56" s="56">
        <f t="shared" si="102"/>
        <v>5</v>
      </c>
      <c r="F56" s="56">
        <f t="shared" si="103"/>
        <v>1</v>
      </c>
      <c r="G56" s="67"/>
      <c r="H56" s="60" t="str">
        <f t="shared" si="104"/>
        <v/>
      </c>
      <c r="I56" s="60" t="str">
        <f t="shared" si="105"/>
        <v/>
      </c>
      <c r="J56" s="60">
        <f t="shared" si="106"/>
        <v>34</v>
      </c>
      <c r="K56" s="60" t="str">
        <f t="shared" si="107"/>
        <v/>
      </c>
      <c r="L56" s="60" t="str">
        <f t="shared" si="98"/>
        <v/>
      </c>
      <c r="M56" s="74" t="str">
        <f t="shared" si="99"/>
        <v/>
      </c>
      <c r="N56" s="74" t="str">
        <f t="shared" si="100"/>
        <v/>
      </c>
      <c r="O56" s="74" t="str">
        <f t="shared" si="101"/>
        <v/>
      </c>
      <c r="P56" s="67"/>
      <c r="Q56" s="56">
        <f t="shared" si="51"/>
        <v>5</v>
      </c>
      <c r="R56" s="60" t="str">
        <f t="shared" si="76"/>
        <v/>
      </c>
      <c r="S56" s="60" t="str">
        <f t="shared" si="77"/>
        <v/>
      </c>
      <c r="T56" s="60" t="str">
        <f t="shared" si="78"/>
        <v/>
      </c>
      <c r="U56" s="60" t="str">
        <f t="shared" si="79"/>
        <v/>
      </c>
      <c r="V56" s="74" t="str">
        <f t="shared" si="80"/>
        <v/>
      </c>
      <c r="W56" s="74" t="str">
        <f t="shared" si="81"/>
        <v/>
      </c>
      <c r="X56" s="74" t="str">
        <f t="shared" si="82"/>
        <v/>
      </c>
      <c r="Y56" s="60" t="str">
        <f t="shared" si="83"/>
        <v/>
      </c>
      <c r="Z56" s="67"/>
      <c r="AA56" s="60"/>
      <c r="AB56" s="60">
        <f t="shared" si="108"/>
        <v>0</v>
      </c>
      <c r="AC56" s="60">
        <f t="shared" si="109"/>
        <v>0</v>
      </c>
      <c r="AD56" s="60">
        <f t="shared" si="110"/>
        <v>0</v>
      </c>
      <c r="AE56" s="67"/>
      <c r="AF56" s="60"/>
      <c r="AG56" s="60">
        <f t="shared" si="111"/>
        <v>0</v>
      </c>
      <c r="AH56" s="60">
        <f t="shared" si="112"/>
        <v>0</v>
      </c>
      <c r="AI56" s="60">
        <f t="shared" si="113"/>
        <v>0</v>
      </c>
      <c r="AJ56" s="67"/>
      <c r="AK56" s="3">
        <v>34</v>
      </c>
      <c r="AL56" s="3">
        <f t="shared" si="114"/>
        <v>0</v>
      </c>
      <c r="AM56" s="3">
        <f t="shared" si="115"/>
        <v>5</v>
      </c>
      <c r="AN56" s="3">
        <f t="shared" si="116"/>
        <v>5</v>
      </c>
      <c r="AO56" s="67"/>
      <c r="AQ56" s="60">
        <f t="shared" si="117"/>
        <v>0</v>
      </c>
      <c r="AR56" s="60">
        <f t="shared" si="118"/>
        <v>0</v>
      </c>
      <c r="AS56" s="60">
        <f t="shared" si="119"/>
        <v>0</v>
      </c>
      <c r="AT56" s="67"/>
      <c r="AU56" s="60"/>
      <c r="AV56" s="60">
        <f t="shared" si="120"/>
        <v>0</v>
      </c>
      <c r="AW56" s="60">
        <f t="shared" si="121"/>
        <v>0</v>
      </c>
      <c r="AX56" s="60">
        <f t="shared" si="122"/>
        <v>0</v>
      </c>
      <c r="AY56" s="67"/>
      <c r="AZ56" s="60"/>
      <c r="BA56" s="60">
        <f t="shared" si="123"/>
        <v>0</v>
      </c>
      <c r="BB56" s="60">
        <f t="shared" si="124"/>
        <v>0</v>
      </c>
      <c r="BC56" s="60">
        <f t="shared" si="125"/>
        <v>0</v>
      </c>
      <c r="BD56" s="67"/>
      <c r="BE56" s="60"/>
      <c r="BF56" s="60">
        <f t="shared" si="126"/>
        <v>0</v>
      </c>
      <c r="BG56" s="60">
        <f t="shared" si="127"/>
        <v>0</v>
      </c>
      <c r="BH56" s="60">
        <f t="shared" si="128"/>
        <v>0</v>
      </c>
      <c r="BI56" s="67"/>
      <c r="BJ56" s="60"/>
      <c r="BK56" s="60">
        <f t="shared" si="129"/>
        <v>0</v>
      </c>
      <c r="BL56" s="60">
        <f t="shared" si="130"/>
        <v>0</v>
      </c>
      <c r="BM56" s="60">
        <f t="shared" si="131"/>
        <v>0</v>
      </c>
      <c r="BN56" s="67"/>
      <c r="BO56" s="60">
        <v>51</v>
      </c>
      <c r="BP56" s="60">
        <v>0</v>
      </c>
      <c r="BQ56" s="60">
        <f t="shared" si="49"/>
        <v>0</v>
      </c>
      <c r="BR56" s="60">
        <f t="shared" si="91"/>
        <v>0</v>
      </c>
      <c r="BS56" s="60">
        <f t="shared" si="92"/>
        <v>0</v>
      </c>
      <c r="BT56" s="60">
        <f t="shared" si="93"/>
        <v>0</v>
      </c>
      <c r="BU56" s="60">
        <f t="shared" si="94"/>
        <v>0</v>
      </c>
      <c r="BV56" s="60">
        <f t="shared" si="95"/>
        <v>0</v>
      </c>
      <c r="BW56" s="60">
        <f t="shared" si="96"/>
        <v>0</v>
      </c>
      <c r="BX56" s="60">
        <f t="shared" si="97"/>
        <v>1</v>
      </c>
    </row>
    <row r="57" spans="1:76" x14ac:dyDescent="0.25">
      <c r="A57" s="3"/>
      <c r="F57"/>
      <c r="BO57" s="60"/>
    </row>
    <row r="58" spans="1:76" x14ac:dyDescent="0.25">
      <c r="A58" s="3"/>
      <c r="E58" s="3"/>
      <c r="F58"/>
      <c r="BO58" s="60"/>
    </row>
    <row r="59" spans="1:76" x14ac:dyDescent="0.25">
      <c r="F59"/>
      <c r="BO59" s="60"/>
    </row>
    <row r="60" spans="1:76" x14ac:dyDescent="0.25">
      <c r="F60"/>
    </row>
    <row r="61" spans="1:76" x14ac:dyDescent="0.25">
      <c r="F61"/>
    </row>
    <row r="62" spans="1:76" x14ac:dyDescent="0.25">
      <c r="F62"/>
    </row>
    <row r="63" spans="1:76" x14ac:dyDescent="0.25">
      <c r="F63"/>
    </row>
    <row r="64" spans="1:76" x14ac:dyDescent="0.25"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R64"/>
      <c r="BS64"/>
      <c r="BT64"/>
      <c r="BU64"/>
      <c r="BV64"/>
      <c r="BW64"/>
      <c r="BX64"/>
    </row>
    <row r="65" spans="5:76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R65"/>
      <c r="BS65"/>
      <c r="BT65"/>
      <c r="BU65"/>
      <c r="BV65"/>
      <c r="BW65"/>
      <c r="BX65"/>
    </row>
    <row r="66" spans="5:76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R66"/>
      <c r="BS66"/>
      <c r="BT66"/>
      <c r="BU66"/>
      <c r="BV66"/>
      <c r="BW66"/>
      <c r="BX66"/>
    </row>
    <row r="67" spans="5:76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R67"/>
      <c r="BS67"/>
      <c r="BT67"/>
      <c r="BU67"/>
      <c r="BV67"/>
      <c r="BW67"/>
      <c r="BX67"/>
    </row>
    <row r="68" spans="5:76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R68"/>
      <c r="BS68"/>
      <c r="BT68"/>
      <c r="BU68"/>
      <c r="BV68"/>
      <c r="BW68"/>
      <c r="BX68"/>
    </row>
    <row r="69" spans="5:76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R69"/>
      <c r="BS69"/>
      <c r="BT69"/>
      <c r="BU69"/>
      <c r="BV69"/>
      <c r="BW69"/>
      <c r="BX69"/>
    </row>
    <row r="70" spans="5:76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R70"/>
      <c r="BS70"/>
      <c r="BT70"/>
      <c r="BU70"/>
      <c r="BV70"/>
      <c r="BW70"/>
      <c r="BX70"/>
    </row>
    <row r="71" spans="5:76" x14ac:dyDescent="0.25"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R71"/>
      <c r="BS71"/>
      <c r="BT71"/>
      <c r="BU71"/>
      <c r="BV71"/>
      <c r="BW71"/>
      <c r="BX71"/>
    </row>
    <row r="72" spans="5:76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R72"/>
      <c r="BS72"/>
      <c r="BT72"/>
      <c r="BU72"/>
      <c r="BV72"/>
      <c r="BW72"/>
      <c r="BX72"/>
    </row>
    <row r="73" spans="5:76" x14ac:dyDescent="0.25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R73"/>
      <c r="BS73"/>
      <c r="BT73"/>
      <c r="BU73"/>
      <c r="BV73"/>
      <c r="BW73"/>
      <c r="BX73"/>
    </row>
    <row r="74" spans="5:76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R74"/>
      <c r="BS74"/>
      <c r="BT74"/>
      <c r="BU74"/>
      <c r="BV74"/>
      <c r="BW74"/>
      <c r="BX74"/>
    </row>
    <row r="75" spans="5:76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R75"/>
      <c r="BS75"/>
      <c r="BT75"/>
      <c r="BU75"/>
      <c r="BV75"/>
      <c r="BW75"/>
      <c r="BX75"/>
    </row>
    <row r="76" spans="5:76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R76"/>
      <c r="BS76"/>
      <c r="BT76"/>
      <c r="BU76"/>
      <c r="BV76"/>
      <c r="BW76"/>
      <c r="BX76"/>
    </row>
    <row r="77" spans="5:76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R77"/>
      <c r="BS77"/>
      <c r="BT77"/>
      <c r="BU77"/>
      <c r="BV77"/>
      <c r="BW77"/>
      <c r="BX77"/>
    </row>
    <row r="78" spans="5:76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R78"/>
      <c r="BS78"/>
      <c r="BT78"/>
      <c r="BU78"/>
      <c r="BV78"/>
      <c r="BW78"/>
      <c r="BX78"/>
    </row>
    <row r="79" spans="5:76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R79"/>
      <c r="BS79"/>
      <c r="BT79"/>
      <c r="BU79"/>
      <c r="BV79"/>
      <c r="BW79"/>
      <c r="BX79"/>
    </row>
    <row r="80" spans="5:76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R80"/>
      <c r="BS80"/>
      <c r="BT80"/>
      <c r="BU80"/>
      <c r="BV80"/>
      <c r="BW80"/>
      <c r="BX80"/>
    </row>
    <row r="81" spans="5:76" x14ac:dyDescent="0.25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R81"/>
      <c r="BS81"/>
      <c r="BT81"/>
      <c r="BU81"/>
      <c r="BV81"/>
      <c r="BW81"/>
      <c r="BX81"/>
    </row>
    <row r="82" spans="5:76" x14ac:dyDescent="0.25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R82"/>
      <c r="BS82"/>
      <c r="BT82"/>
      <c r="BU82"/>
      <c r="BV82"/>
      <c r="BW82"/>
      <c r="BX82"/>
    </row>
    <row r="83" spans="5:76" x14ac:dyDescent="0.25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R83"/>
      <c r="BS83"/>
      <c r="BT83"/>
      <c r="BU83"/>
      <c r="BV83"/>
      <c r="BW83"/>
      <c r="BX83"/>
    </row>
    <row r="84" spans="5:76" x14ac:dyDescent="0.25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R84"/>
      <c r="BS84"/>
      <c r="BT84"/>
      <c r="BU84"/>
      <c r="BV84"/>
      <c r="BW84"/>
      <c r="BX84"/>
    </row>
    <row r="85" spans="5:76" x14ac:dyDescent="0.25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R85"/>
      <c r="BS85"/>
      <c r="BT85"/>
      <c r="BU85"/>
      <c r="BV85"/>
      <c r="BW85"/>
      <c r="BX85"/>
    </row>
    <row r="86" spans="5:76" x14ac:dyDescent="0.25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R86"/>
      <c r="BS86"/>
      <c r="BT86"/>
      <c r="BU86"/>
      <c r="BV86"/>
      <c r="BW86"/>
      <c r="BX86"/>
    </row>
    <row r="87" spans="5:76" x14ac:dyDescent="0.25"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R87"/>
      <c r="BS87"/>
      <c r="BT87"/>
      <c r="BU87"/>
      <c r="BV87"/>
      <c r="BW87"/>
      <c r="BX87"/>
    </row>
    <row r="88" spans="5:76" x14ac:dyDescent="0.25"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R88"/>
      <c r="BS88"/>
      <c r="BT88"/>
      <c r="BU88"/>
      <c r="BV88"/>
      <c r="BW88"/>
      <c r="BX88"/>
    </row>
    <row r="89" spans="5:76" x14ac:dyDescent="0.25"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R89"/>
      <c r="BS89"/>
      <c r="BT89"/>
      <c r="BU89"/>
      <c r="BV89"/>
      <c r="BW89"/>
      <c r="BX89"/>
    </row>
    <row r="90" spans="5:76" x14ac:dyDescent="0.25"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R90"/>
      <c r="BS90"/>
      <c r="BT90"/>
      <c r="BU90"/>
      <c r="BV90"/>
      <c r="BW90"/>
      <c r="BX90"/>
    </row>
    <row r="91" spans="5:76" x14ac:dyDescent="0.25"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R91"/>
      <c r="BS91"/>
      <c r="BT91"/>
      <c r="BU91"/>
      <c r="BV91"/>
      <c r="BW91"/>
      <c r="BX91"/>
    </row>
    <row r="92" spans="5:76" x14ac:dyDescent="0.25"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R92"/>
      <c r="BS92"/>
      <c r="BT92"/>
      <c r="BU92"/>
      <c r="BV92"/>
      <c r="BW92"/>
      <c r="BX92"/>
    </row>
    <row r="93" spans="5:76" x14ac:dyDescent="0.25"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R93"/>
      <c r="BS93"/>
      <c r="BT93"/>
      <c r="BU93"/>
      <c r="BV93"/>
      <c r="BW93"/>
      <c r="BX93"/>
    </row>
    <row r="94" spans="5:76" x14ac:dyDescent="0.25"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R94"/>
      <c r="BS94"/>
      <c r="BT94"/>
      <c r="BU94"/>
      <c r="BV94"/>
      <c r="BW94"/>
      <c r="BX94"/>
    </row>
    <row r="95" spans="5:76" x14ac:dyDescent="0.25"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R95"/>
      <c r="BS95"/>
      <c r="BT95"/>
      <c r="BU95"/>
      <c r="BV95"/>
      <c r="BW95"/>
      <c r="BX95"/>
    </row>
    <row r="96" spans="5:76" x14ac:dyDescent="0.25"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R96"/>
      <c r="BS96"/>
      <c r="BT96"/>
      <c r="BU96"/>
      <c r="BV96"/>
      <c r="BW96"/>
      <c r="BX96"/>
    </row>
    <row r="97" spans="5:76" x14ac:dyDescent="0.25"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R97"/>
      <c r="BS97"/>
      <c r="BT97"/>
      <c r="BU97"/>
      <c r="BV97"/>
      <c r="BW97"/>
      <c r="BX97"/>
    </row>
    <row r="98" spans="5:76" x14ac:dyDescent="0.25"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R98"/>
      <c r="BS98"/>
      <c r="BT98"/>
      <c r="BU98"/>
      <c r="BV98"/>
      <c r="BW98"/>
      <c r="BX98"/>
    </row>
    <row r="99" spans="5:76" x14ac:dyDescent="0.25"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R99"/>
      <c r="BS99"/>
      <c r="BT99"/>
      <c r="BU99"/>
      <c r="BV99"/>
      <c r="BW99"/>
      <c r="BX99"/>
    </row>
    <row r="100" spans="5:76" x14ac:dyDescent="0.25"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R100"/>
      <c r="BS100"/>
      <c r="BT100"/>
      <c r="BU100"/>
      <c r="BV100"/>
      <c r="BW100"/>
      <c r="BX100"/>
    </row>
    <row r="101" spans="5:76" x14ac:dyDescent="0.25"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R101"/>
      <c r="BS101"/>
      <c r="BT101"/>
      <c r="BU101"/>
      <c r="BV101"/>
      <c r="BW101"/>
      <c r="BX101"/>
    </row>
    <row r="102" spans="5:76" x14ac:dyDescent="0.25"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R102"/>
      <c r="BS102"/>
      <c r="BT102"/>
      <c r="BU102"/>
      <c r="BV102"/>
      <c r="BW102"/>
      <c r="BX102"/>
    </row>
    <row r="103" spans="5:76" x14ac:dyDescent="0.25"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R103"/>
      <c r="BS103"/>
      <c r="BT103"/>
      <c r="BU103"/>
      <c r="BV103"/>
      <c r="BW103"/>
      <c r="BX103"/>
    </row>
    <row r="104" spans="5:76" x14ac:dyDescent="0.25"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R104"/>
      <c r="BS104"/>
      <c r="BT104"/>
      <c r="BU104"/>
      <c r="BV104"/>
      <c r="BW104"/>
      <c r="BX104"/>
    </row>
    <row r="105" spans="5:76" x14ac:dyDescent="0.25"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R105"/>
      <c r="BS105"/>
      <c r="BT105"/>
      <c r="BU105"/>
      <c r="BV105"/>
      <c r="BW105"/>
      <c r="BX105"/>
    </row>
    <row r="106" spans="5:76" x14ac:dyDescent="0.25"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R106"/>
      <c r="BS106"/>
      <c r="BT106"/>
      <c r="BU106"/>
      <c r="BV106"/>
      <c r="BW106"/>
      <c r="BX106"/>
    </row>
    <row r="107" spans="5:76" x14ac:dyDescent="0.25"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R107"/>
      <c r="BS107"/>
      <c r="BT107"/>
      <c r="BU107"/>
      <c r="BV107"/>
      <c r="BW107"/>
      <c r="BX107"/>
    </row>
    <row r="108" spans="5:76" x14ac:dyDescent="0.25"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R108"/>
      <c r="BS108"/>
      <c r="BT108"/>
      <c r="BU108"/>
      <c r="BV108"/>
      <c r="BW108"/>
      <c r="BX108"/>
    </row>
    <row r="109" spans="5:76" x14ac:dyDescent="0.25"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R109"/>
      <c r="BS109"/>
      <c r="BT109"/>
      <c r="BU109"/>
      <c r="BV109"/>
      <c r="BW109"/>
      <c r="BX109"/>
    </row>
    <row r="110" spans="5:76" x14ac:dyDescent="0.25"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R110"/>
      <c r="BS110"/>
      <c r="BT110"/>
      <c r="BU110"/>
      <c r="BV110"/>
      <c r="BW110"/>
      <c r="BX110"/>
    </row>
    <row r="111" spans="5:76" x14ac:dyDescent="0.25"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R111"/>
      <c r="BS111"/>
      <c r="BT111"/>
      <c r="BU111"/>
      <c r="BV111"/>
      <c r="BW111"/>
      <c r="BX111"/>
    </row>
    <row r="112" spans="5:76" x14ac:dyDescent="0.25"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R112"/>
      <c r="BS112"/>
      <c r="BT112"/>
      <c r="BU112"/>
      <c r="BV112"/>
      <c r="BW112"/>
      <c r="BX112"/>
    </row>
    <row r="113" spans="5:76" x14ac:dyDescent="0.25"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R113"/>
      <c r="BS113"/>
      <c r="BT113"/>
      <c r="BU113"/>
      <c r="BV113"/>
      <c r="BW113"/>
      <c r="BX113"/>
    </row>
    <row r="114" spans="5:76" x14ac:dyDescent="0.25"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R114"/>
      <c r="BS114"/>
      <c r="BT114"/>
      <c r="BU114"/>
      <c r="BV114"/>
      <c r="BW114"/>
      <c r="BX114"/>
    </row>
    <row r="115" spans="5:76" x14ac:dyDescent="0.25"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R115"/>
      <c r="BS115"/>
      <c r="BT115"/>
      <c r="BU115"/>
      <c r="BV115"/>
      <c r="BW115"/>
      <c r="BX115"/>
    </row>
    <row r="116" spans="5:76" x14ac:dyDescent="0.25"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R116"/>
      <c r="BS116"/>
      <c r="BT116"/>
      <c r="BU116"/>
      <c r="BV116"/>
      <c r="BW116"/>
      <c r="BX116"/>
    </row>
    <row r="117" spans="5:76" x14ac:dyDescent="0.25"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R117"/>
      <c r="BS117"/>
      <c r="BT117"/>
      <c r="BU117"/>
      <c r="BV117"/>
      <c r="BW117"/>
      <c r="BX117"/>
    </row>
    <row r="118" spans="5:76" x14ac:dyDescent="0.25"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R118"/>
      <c r="BS118"/>
      <c r="BT118"/>
      <c r="BU118"/>
      <c r="BV118"/>
      <c r="BW118"/>
      <c r="BX118"/>
    </row>
    <row r="119" spans="5:76" x14ac:dyDescent="0.25"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R119"/>
      <c r="BS119"/>
      <c r="BT119"/>
      <c r="BU119"/>
      <c r="BV119"/>
      <c r="BW119"/>
      <c r="BX119"/>
    </row>
    <row r="120" spans="5:76" x14ac:dyDescent="0.25"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R120"/>
      <c r="BS120"/>
      <c r="BT120"/>
      <c r="BU120"/>
      <c r="BV120"/>
      <c r="BW120"/>
      <c r="BX120"/>
    </row>
    <row r="121" spans="5:76" x14ac:dyDescent="0.25"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R121"/>
      <c r="BS121"/>
      <c r="BT121"/>
      <c r="BU121"/>
      <c r="BV121"/>
      <c r="BW121"/>
      <c r="BX121"/>
    </row>
    <row r="122" spans="5:76" x14ac:dyDescent="0.25"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R122"/>
      <c r="BS122"/>
      <c r="BT122"/>
      <c r="BU122"/>
      <c r="BV122"/>
      <c r="BW122"/>
      <c r="BX122"/>
    </row>
    <row r="123" spans="5:76" x14ac:dyDescent="0.25"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R123"/>
      <c r="BS123"/>
      <c r="BT123"/>
      <c r="BU123"/>
      <c r="BV123"/>
      <c r="BW123"/>
      <c r="BX123"/>
    </row>
    <row r="124" spans="5:76" x14ac:dyDescent="0.25"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R124"/>
      <c r="BS124"/>
      <c r="BT124"/>
      <c r="BU124"/>
      <c r="BV124"/>
      <c r="BW124"/>
      <c r="BX124"/>
    </row>
    <row r="125" spans="5:76" x14ac:dyDescent="0.25"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R125"/>
      <c r="BS125"/>
      <c r="BT125"/>
      <c r="BU125"/>
      <c r="BV125"/>
      <c r="BW125"/>
      <c r="BX125"/>
    </row>
    <row r="126" spans="5:76" x14ac:dyDescent="0.25"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R126"/>
      <c r="BS126"/>
      <c r="BT126"/>
      <c r="BU126"/>
      <c r="BV126"/>
      <c r="BW126"/>
      <c r="BX126"/>
    </row>
    <row r="127" spans="5:76" x14ac:dyDescent="0.25"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R127"/>
      <c r="BS127"/>
      <c r="BT127"/>
      <c r="BU127"/>
      <c r="BV127"/>
      <c r="BW127"/>
      <c r="BX127"/>
    </row>
    <row r="128" spans="5:76" x14ac:dyDescent="0.25"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R128"/>
      <c r="BS128"/>
      <c r="BT128"/>
      <c r="BU128"/>
      <c r="BV128"/>
      <c r="BW128"/>
      <c r="BX128"/>
    </row>
    <row r="129" spans="5:76" x14ac:dyDescent="0.25"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R129"/>
      <c r="BS129"/>
      <c r="BT129"/>
      <c r="BU129"/>
      <c r="BV129"/>
      <c r="BW129"/>
      <c r="BX129"/>
    </row>
    <row r="130" spans="5:76" x14ac:dyDescent="0.25"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R130"/>
      <c r="BS130"/>
      <c r="BT130"/>
      <c r="BU130"/>
      <c r="BV130"/>
      <c r="BW130"/>
      <c r="BX130"/>
    </row>
    <row r="131" spans="5:76" x14ac:dyDescent="0.25"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R131"/>
      <c r="BS131"/>
      <c r="BT131"/>
      <c r="BU131"/>
      <c r="BV131"/>
      <c r="BW131"/>
      <c r="BX131"/>
    </row>
    <row r="132" spans="5:76" x14ac:dyDescent="0.25"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R132"/>
      <c r="BS132"/>
      <c r="BT132"/>
      <c r="BU132"/>
      <c r="BV132"/>
      <c r="BW132"/>
      <c r="BX132"/>
    </row>
    <row r="133" spans="5:76" x14ac:dyDescent="0.25"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R133"/>
      <c r="BS133"/>
      <c r="BT133"/>
      <c r="BU133"/>
      <c r="BV133"/>
      <c r="BW133"/>
      <c r="BX133"/>
    </row>
    <row r="134" spans="5:76" x14ac:dyDescent="0.25"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R134"/>
      <c r="BS134"/>
      <c r="BT134"/>
      <c r="BU134"/>
      <c r="BV134"/>
      <c r="BW134"/>
      <c r="BX134"/>
    </row>
    <row r="135" spans="5:76" x14ac:dyDescent="0.25"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R135"/>
      <c r="BS135"/>
      <c r="BT135"/>
      <c r="BU135"/>
      <c r="BV135"/>
      <c r="BW135"/>
      <c r="BX135"/>
    </row>
    <row r="136" spans="5:76" x14ac:dyDescent="0.25"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R136"/>
      <c r="BS136"/>
      <c r="BT136"/>
      <c r="BU136"/>
      <c r="BV136"/>
      <c r="BW136"/>
      <c r="BX136"/>
    </row>
    <row r="137" spans="5:76" x14ac:dyDescent="0.25"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R137"/>
      <c r="BS137"/>
      <c r="BT137"/>
      <c r="BU137"/>
      <c r="BV137"/>
      <c r="BW137"/>
      <c r="BX137"/>
    </row>
    <row r="138" spans="5:76" x14ac:dyDescent="0.25"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R138"/>
      <c r="BS138"/>
      <c r="BT138"/>
      <c r="BU138"/>
      <c r="BV138"/>
      <c r="BW138"/>
      <c r="BX138"/>
    </row>
    <row r="139" spans="5:76" x14ac:dyDescent="0.25"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R139"/>
      <c r="BS139"/>
      <c r="BT139"/>
      <c r="BU139"/>
      <c r="BV139"/>
      <c r="BW139"/>
      <c r="BX139"/>
    </row>
    <row r="140" spans="5:76" x14ac:dyDescent="0.25"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R140"/>
      <c r="BS140"/>
      <c r="BT140"/>
      <c r="BU140"/>
      <c r="BV140"/>
      <c r="BW140"/>
      <c r="BX140"/>
    </row>
    <row r="141" spans="5:76" x14ac:dyDescent="0.25"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R141"/>
      <c r="BS141"/>
      <c r="BT141"/>
      <c r="BU141"/>
      <c r="BV141"/>
      <c r="BW141"/>
      <c r="BX141"/>
    </row>
    <row r="142" spans="5:76" x14ac:dyDescent="0.25"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R142"/>
      <c r="BS142"/>
      <c r="BT142"/>
      <c r="BU142"/>
      <c r="BV142"/>
      <c r="BW142"/>
      <c r="BX142"/>
    </row>
    <row r="143" spans="5:76" x14ac:dyDescent="0.25"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R143"/>
      <c r="BS143"/>
      <c r="BT143"/>
      <c r="BU143"/>
      <c r="BV143"/>
      <c r="BW143"/>
      <c r="BX143"/>
    </row>
    <row r="144" spans="5:76" x14ac:dyDescent="0.25"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R144"/>
      <c r="BS144"/>
      <c r="BT144"/>
      <c r="BU144"/>
      <c r="BV144"/>
      <c r="BW144"/>
      <c r="BX144"/>
    </row>
    <row r="145" spans="5:76" x14ac:dyDescent="0.25"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R145"/>
      <c r="BS145"/>
      <c r="BT145"/>
      <c r="BU145"/>
      <c r="BV145"/>
      <c r="BW145"/>
      <c r="BX145"/>
    </row>
  </sheetData>
  <autoFilter ref="A5:BN5" xr:uid="{96A2FA2D-2077-48E1-BE5C-BE6B40579CA5}"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sortState ref="A6:BN56">
      <sortCondition descending="1" ref="E5"/>
    </sortState>
  </autoFilter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69"/>
  <sheetViews>
    <sheetView workbookViewId="0">
      <selection activeCell="A3" sqref="A3"/>
    </sheetView>
  </sheetViews>
  <sheetFormatPr defaultColWidth="11" defaultRowHeight="15.75" x14ac:dyDescent="0.25"/>
  <cols>
    <col min="2" max="2" width="15.875" bestFit="1" customWidth="1"/>
    <col min="3" max="3" width="14.5" bestFit="1" customWidth="1"/>
    <col min="4" max="4" width="20.875" bestFit="1" customWidth="1"/>
    <col min="5" max="5" width="10.875" style="5"/>
    <col min="6" max="6" width="3.875" style="3" customWidth="1"/>
    <col min="7" max="10" width="10.875" style="3"/>
  </cols>
  <sheetData>
    <row r="1" spans="1:10" s="2" customFormat="1" ht="18.75" x14ac:dyDescent="0.3">
      <c r="A1" s="2" t="s">
        <v>708</v>
      </c>
      <c r="E1" s="4"/>
      <c r="F1" s="4"/>
      <c r="G1" s="4"/>
      <c r="H1" s="4"/>
      <c r="I1" s="4"/>
      <c r="J1" s="4"/>
    </row>
    <row r="2" spans="1:10" x14ac:dyDescent="0.25">
      <c r="A2" t="s">
        <v>911</v>
      </c>
    </row>
    <row r="3" spans="1:10" s="1" customFormat="1" x14ac:dyDescent="0.25">
      <c r="E3" s="5"/>
      <c r="F3" s="5"/>
      <c r="G3" s="6"/>
      <c r="H3" s="7"/>
      <c r="I3" s="5"/>
      <c r="J3" s="5"/>
    </row>
    <row r="4" spans="1:10" s="1" customFormat="1" x14ac:dyDescent="0.25">
      <c r="E4" s="5"/>
      <c r="F4" s="5"/>
      <c r="G4" s="6"/>
      <c r="H4" s="7"/>
      <c r="I4" s="5"/>
      <c r="J4" s="5"/>
    </row>
    <row r="5" spans="1:10" s="1" customFormat="1" ht="18.95" customHeight="1" x14ac:dyDescent="0.25">
      <c r="A5" s="21" t="s">
        <v>441</v>
      </c>
      <c r="E5" s="5"/>
      <c r="F5" s="5"/>
      <c r="G5" s="6"/>
      <c r="H5" s="7"/>
      <c r="I5" s="5"/>
      <c r="J5" s="5"/>
    </row>
    <row r="6" spans="1:10" s="17" customFormat="1" ht="18.95" customHeight="1" x14ac:dyDescent="0.25">
      <c r="A6" s="21" t="s">
        <v>709</v>
      </c>
      <c r="E6" s="18"/>
      <c r="F6" s="18"/>
      <c r="G6" s="19"/>
      <c r="H6" s="20"/>
      <c r="I6" s="18"/>
      <c r="J6" s="18"/>
    </row>
    <row r="7" spans="1:10" s="17" customFormat="1" ht="18.95" customHeight="1" x14ac:dyDescent="0.25">
      <c r="A7" s="21" t="s">
        <v>286</v>
      </c>
      <c r="E7" s="18"/>
      <c r="F7" s="18"/>
      <c r="G7" s="19"/>
      <c r="H7" s="20"/>
      <c r="I7" s="18"/>
      <c r="J7" s="18"/>
    </row>
    <row r="8" spans="1:10" s="17" customFormat="1" ht="18.95" customHeight="1" x14ac:dyDescent="0.25">
      <c r="A8" s="21" t="s">
        <v>294</v>
      </c>
      <c r="E8" s="18"/>
      <c r="F8" s="18"/>
      <c r="G8" s="19"/>
      <c r="H8" s="20"/>
      <c r="I8" s="18"/>
      <c r="J8" s="18"/>
    </row>
    <row r="9" spans="1:10" s="1" customFormat="1" ht="18.95" customHeight="1" x14ac:dyDescent="0.25">
      <c r="A9" s="21" t="s">
        <v>287</v>
      </c>
      <c r="E9" s="5"/>
      <c r="F9" s="5"/>
      <c r="G9" s="6"/>
      <c r="H9" s="7"/>
      <c r="I9" s="5"/>
      <c r="J9" s="5"/>
    </row>
    <row r="10" spans="1:10" s="1" customFormat="1" ht="18.95" customHeight="1" x14ac:dyDescent="0.25">
      <c r="A10" s="54" t="s">
        <v>288</v>
      </c>
      <c r="E10" s="5"/>
      <c r="F10" s="5"/>
      <c r="G10" s="6"/>
      <c r="H10" s="7"/>
      <c r="I10" s="5"/>
      <c r="J10" s="5"/>
    </row>
    <row r="11" spans="1:10" s="1" customFormat="1" ht="18.95" customHeight="1" x14ac:dyDescent="0.25">
      <c r="A11" s="17"/>
      <c r="E11" s="5"/>
      <c r="F11" s="5"/>
      <c r="G11" s="6"/>
      <c r="H11" s="7"/>
      <c r="I11" s="5"/>
      <c r="J11" s="5"/>
    </row>
    <row r="12" spans="1:10" s="1" customFormat="1" x14ac:dyDescent="0.25">
      <c r="A12" s="5"/>
      <c r="E12" s="5"/>
      <c r="F12" s="5"/>
      <c r="G12" s="7"/>
      <c r="H12" s="6"/>
      <c r="I12" s="5"/>
      <c r="J12" s="5"/>
    </row>
    <row r="13" spans="1:10" s="1" customFormat="1" x14ac:dyDescent="0.25">
      <c r="A13" s="16" t="s">
        <v>282</v>
      </c>
      <c r="B13" s="11"/>
      <c r="C13" s="11"/>
      <c r="D13" s="11"/>
      <c r="E13" s="10"/>
      <c r="F13" s="10"/>
      <c r="G13" s="10"/>
      <c r="H13" s="10"/>
      <c r="I13" s="10"/>
      <c r="J13" s="10"/>
    </row>
    <row r="14" spans="1:10" s="1" customFormat="1" ht="18.95" customHeight="1" x14ac:dyDescent="0.25">
      <c r="A14" s="21" t="s">
        <v>284</v>
      </c>
      <c r="E14" s="5"/>
      <c r="F14" s="5"/>
      <c r="G14" s="6"/>
      <c r="H14" s="7"/>
      <c r="I14" s="5"/>
      <c r="J14" s="5"/>
    </row>
    <row r="15" spans="1:10" s="17" customFormat="1" ht="18.95" customHeight="1" x14ac:dyDescent="0.25">
      <c r="A15" s="21" t="s">
        <v>285</v>
      </c>
      <c r="E15" s="18"/>
      <c r="F15" s="18"/>
      <c r="G15" s="19"/>
      <c r="H15" s="20"/>
      <c r="I15" s="18"/>
      <c r="J15" s="18"/>
    </row>
    <row r="16" spans="1:10" s="17" customFormat="1" ht="18.95" customHeight="1" x14ac:dyDescent="0.25">
      <c r="A16" s="21" t="s">
        <v>283</v>
      </c>
      <c r="E16" s="18"/>
      <c r="F16" s="18"/>
      <c r="G16" s="19"/>
      <c r="H16" s="20"/>
      <c r="I16" s="18"/>
      <c r="J16" s="18"/>
    </row>
    <row r="17" spans="1:10" s="17" customFormat="1" ht="18.95" customHeight="1" x14ac:dyDescent="0.25">
      <c r="E17" s="18"/>
      <c r="F17" s="18"/>
      <c r="G17" s="19"/>
      <c r="H17" s="20"/>
      <c r="I17" s="18"/>
      <c r="J17" s="18"/>
    </row>
    <row r="18" spans="1:10" x14ac:dyDescent="0.25">
      <c r="A18" s="5"/>
    </row>
    <row r="19" spans="1:10" s="1" customFormat="1" x14ac:dyDescent="0.25">
      <c r="A19" s="16" t="s">
        <v>289</v>
      </c>
      <c r="B19" s="11"/>
      <c r="C19" s="11"/>
      <c r="D19" s="11"/>
      <c r="E19" s="10"/>
      <c r="F19" s="10"/>
      <c r="G19" s="10"/>
      <c r="H19" s="10"/>
      <c r="I19" s="10"/>
      <c r="J19" s="10"/>
    </row>
    <row r="20" spans="1:10" s="1" customFormat="1" ht="18.95" customHeight="1" x14ac:dyDescent="0.25">
      <c r="A20" s="21" t="s">
        <v>290</v>
      </c>
      <c r="E20" s="5"/>
      <c r="F20" s="5"/>
      <c r="G20" s="6"/>
      <c r="H20" s="7"/>
      <c r="I20" s="5"/>
      <c r="J20" s="5"/>
    </row>
    <row r="21" spans="1:10" s="1" customFormat="1" ht="18.95" customHeight="1" x14ac:dyDescent="0.25">
      <c r="A21" s="21" t="s">
        <v>291</v>
      </c>
      <c r="E21" s="5"/>
      <c r="F21" s="5"/>
      <c r="G21" s="6"/>
      <c r="H21" s="7"/>
      <c r="I21" s="5"/>
      <c r="J21" s="5"/>
    </row>
    <row r="22" spans="1:10" s="1" customFormat="1" ht="18.95" customHeight="1" x14ac:dyDescent="0.25">
      <c r="A22" s="21" t="s">
        <v>292</v>
      </c>
      <c r="E22" s="5"/>
      <c r="F22" s="5"/>
      <c r="G22" s="6"/>
      <c r="H22" s="7"/>
      <c r="I22" s="5"/>
      <c r="J22" s="5"/>
    </row>
    <row r="23" spans="1:10" s="1" customFormat="1" ht="18.95" customHeight="1" x14ac:dyDescent="0.25">
      <c r="A23" s="21" t="s">
        <v>293</v>
      </c>
      <c r="E23" s="5"/>
      <c r="F23" s="5"/>
      <c r="G23" s="6"/>
      <c r="H23" s="7"/>
      <c r="I23" s="5"/>
      <c r="J23" s="5"/>
    </row>
    <row r="24" spans="1:10" s="1" customFormat="1" ht="18.95" customHeight="1" x14ac:dyDescent="0.25">
      <c r="A24" s="21" t="s">
        <v>439</v>
      </c>
      <c r="E24" s="5"/>
      <c r="F24" s="5"/>
      <c r="G24" s="6"/>
      <c r="H24" s="7"/>
      <c r="I24" s="5"/>
      <c r="J24" s="5"/>
    </row>
    <row r="25" spans="1:10" x14ac:dyDescent="0.25">
      <c r="A25" s="5"/>
    </row>
    <row r="26" spans="1:10" x14ac:dyDescent="0.25">
      <c r="A26" s="5"/>
    </row>
    <row r="27" spans="1:10" x14ac:dyDescent="0.25">
      <c r="A27" s="5"/>
    </row>
    <row r="28" spans="1:10" x14ac:dyDescent="0.25">
      <c r="A28" s="5"/>
    </row>
    <row r="29" spans="1:10" x14ac:dyDescent="0.25">
      <c r="A29" s="5"/>
    </row>
    <row r="30" spans="1:10" x14ac:dyDescent="0.25">
      <c r="A30" s="5"/>
    </row>
    <row r="31" spans="1:10" x14ac:dyDescent="0.25">
      <c r="A31" s="5"/>
    </row>
    <row r="32" spans="1:10" x14ac:dyDescent="0.25">
      <c r="A32" s="5"/>
    </row>
    <row r="33" spans="1:1" x14ac:dyDescent="0.25">
      <c r="A33" s="5"/>
    </row>
    <row r="34" spans="1:1" x14ac:dyDescent="0.25">
      <c r="A34" s="5"/>
    </row>
    <row r="35" spans="1:1" x14ac:dyDescent="0.25">
      <c r="A35" s="5"/>
    </row>
    <row r="36" spans="1:1" x14ac:dyDescent="0.25">
      <c r="A36" s="5"/>
    </row>
    <row r="37" spans="1:1" x14ac:dyDescent="0.25">
      <c r="A37" s="5"/>
    </row>
    <row r="38" spans="1:1" x14ac:dyDescent="0.25">
      <c r="A38" s="5"/>
    </row>
    <row r="39" spans="1:1" x14ac:dyDescent="0.25">
      <c r="A39" s="5"/>
    </row>
    <row r="40" spans="1:1" x14ac:dyDescent="0.25">
      <c r="A40" s="5"/>
    </row>
    <row r="41" spans="1:1" x14ac:dyDescent="0.25">
      <c r="A41" s="5"/>
    </row>
    <row r="42" spans="1:1" x14ac:dyDescent="0.25">
      <c r="A42" s="5"/>
    </row>
    <row r="43" spans="1:1" x14ac:dyDescent="0.25">
      <c r="A43" s="5"/>
    </row>
    <row r="44" spans="1:1" x14ac:dyDescent="0.25">
      <c r="A44" s="5"/>
    </row>
    <row r="45" spans="1:1" x14ac:dyDescent="0.25">
      <c r="A45" s="5"/>
    </row>
    <row r="46" spans="1:1" x14ac:dyDescent="0.25">
      <c r="A46" s="5"/>
    </row>
    <row r="47" spans="1:1" x14ac:dyDescent="0.25">
      <c r="A47" s="3"/>
    </row>
    <row r="48" spans="1:1" x14ac:dyDescent="0.25">
      <c r="A48" s="3"/>
    </row>
    <row r="49" spans="1:1" x14ac:dyDescent="0.25">
      <c r="A49" s="3"/>
    </row>
    <row r="50" spans="1:1" x14ac:dyDescent="0.25">
      <c r="A50" s="3"/>
    </row>
    <row r="51" spans="1:1" x14ac:dyDescent="0.25">
      <c r="A51" s="3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</sheetData>
  <phoneticPr fontId="12" type="noConversion"/>
  <pageMargins left="0.75000000000000011" right="0.75000000000000011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W146"/>
  <sheetViews>
    <sheetView zoomScale="90" zoomScaleNormal="90" zoomScalePageLayoutView="90" workbookViewId="0">
      <selection activeCell="A3" sqref="A3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707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4" t="s">
        <v>457</v>
      </c>
      <c r="AR1" s="104"/>
      <c r="AS1" s="104"/>
      <c r="AT1" s="10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1.25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477</v>
      </c>
      <c r="AL3" s="104"/>
      <c r="AM3" s="104"/>
      <c r="AN3" s="104"/>
      <c r="AO3" s="57"/>
      <c r="AP3" s="104" t="s">
        <v>478</v>
      </c>
      <c r="AQ3" s="104"/>
      <c r="AR3" s="104"/>
      <c r="AS3" s="104"/>
      <c r="AT3" s="57"/>
      <c r="AU3" s="104" t="s">
        <v>457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86" t="s">
        <v>1</v>
      </c>
      <c r="B5" s="63" t="s">
        <v>2</v>
      </c>
      <c r="C5" s="63" t="s">
        <v>3</v>
      </c>
      <c r="D5" s="63" t="s">
        <v>4</v>
      </c>
      <c r="E5" s="86" t="s">
        <v>5</v>
      </c>
      <c r="F5" s="86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86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86" t="s">
        <v>1</v>
      </c>
      <c r="AB5" s="86" t="s">
        <v>205</v>
      </c>
      <c r="AC5" s="86" t="s">
        <v>204</v>
      </c>
      <c r="AD5" s="86" t="s">
        <v>206</v>
      </c>
      <c r="AE5" s="64"/>
      <c r="AF5" s="86" t="s">
        <v>1</v>
      </c>
      <c r="AG5" s="86" t="s">
        <v>205</v>
      </c>
      <c r="AH5" s="86" t="s">
        <v>204</v>
      </c>
      <c r="AI5" s="86" t="s">
        <v>206</v>
      </c>
      <c r="AJ5" s="64"/>
      <c r="AK5" s="86" t="s">
        <v>1</v>
      </c>
      <c r="AL5" s="86" t="s">
        <v>205</v>
      </c>
      <c r="AM5" s="86" t="s">
        <v>204</v>
      </c>
      <c r="AN5" s="86" t="s">
        <v>206</v>
      </c>
      <c r="AO5" s="64"/>
      <c r="AP5" s="86" t="s">
        <v>1</v>
      </c>
      <c r="AQ5" s="86" t="s">
        <v>205</v>
      </c>
      <c r="AR5" s="86" t="s">
        <v>204</v>
      </c>
      <c r="AS5" s="86" t="s">
        <v>206</v>
      </c>
      <c r="AT5" s="64"/>
      <c r="AU5" s="86" t="s">
        <v>1</v>
      </c>
      <c r="AV5" s="86" t="s">
        <v>205</v>
      </c>
      <c r="AW5" s="86" t="s">
        <v>204</v>
      </c>
      <c r="AX5" s="86" t="s">
        <v>206</v>
      </c>
      <c r="AY5" s="64"/>
      <c r="AZ5" s="86" t="s">
        <v>1</v>
      </c>
      <c r="BA5" s="86" t="s">
        <v>205</v>
      </c>
      <c r="BB5" s="86" t="s">
        <v>204</v>
      </c>
      <c r="BC5" s="86" t="s">
        <v>206</v>
      </c>
      <c r="BD5" s="64"/>
      <c r="BE5" s="86" t="s">
        <v>1</v>
      </c>
      <c r="BF5" s="86" t="s">
        <v>205</v>
      </c>
      <c r="BG5" s="86" t="s">
        <v>204</v>
      </c>
      <c r="BH5" s="86" t="s">
        <v>206</v>
      </c>
      <c r="BI5" s="64"/>
      <c r="BJ5" s="86" t="s">
        <v>1</v>
      </c>
      <c r="BK5" s="86" t="s">
        <v>205</v>
      </c>
      <c r="BL5" s="86" t="s">
        <v>204</v>
      </c>
      <c r="BM5" s="86" t="s">
        <v>206</v>
      </c>
      <c r="BN5" s="64"/>
      <c r="BQ5" s="85" t="s">
        <v>480</v>
      </c>
      <c r="BR5" s="85" t="s">
        <v>415</v>
      </c>
      <c r="BS5" s="85" t="s">
        <v>424</v>
      </c>
      <c r="BT5" s="85" t="s">
        <v>425</v>
      </c>
      <c r="BU5" s="85" t="s">
        <v>426</v>
      </c>
      <c r="BV5" s="85" t="s">
        <v>427</v>
      </c>
      <c r="BW5" s="85" t="s">
        <v>416</v>
      </c>
    </row>
    <row r="6" spans="1:75" s="66" customFormat="1" ht="15" x14ac:dyDescent="0.25">
      <c r="A6" s="56">
        <v>1</v>
      </c>
      <c r="B6" s="89" t="s">
        <v>169</v>
      </c>
      <c r="C6" s="87" t="s">
        <v>710</v>
      </c>
      <c r="D6" s="89" t="s">
        <v>11</v>
      </c>
      <c r="E6" s="56">
        <f>Q6-V6</f>
        <v>385</v>
      </c>
      <c r="F6" s="56">
        <f t="shared" ref="F6:F42" si="0">COUNT(AC6,AH6,AM6,AR6,AW6,BB6,BG6,BL6)</f>
        <v>5</v>
      </c>
      <c r="G6" s="67"/>
      <c r="H6" s="74">
        <f t="shared" ref="H6:H42" si="1">IF(AA6="","",AA6)</f>
        <v>2</v>
      </c>
      <c r="I6" s="74">
        <f t="shared" ref="I6:I42" si="2">IF(AF6="","",AF6)</f>
        <v>1</v>
      </c>
      <c r="J6" s="74">
        <f t="shared" ref="J6:J42" si="3">IF(AK6="","",AK6)</f>
        <v>2</v>
      </c>
      <c r="K6" s="74">
        <f t="shared" ref="K6:K42" si="4">IF(AP6="","",AP6)</f>
        <v>1</v>
      </c>
      <c r="L6" s="67">
        <f t="shared" ref="L6:L21" si="5">IF(AU6="","",AU6)</f>
        <v>2</v>
      </c>
      <c r="M6" s="74" t="str">
        <f t="shared" ref="M6:M13" si="6">IF(AZ6="","",AZ6)</f>
        <v/>
      </c>
      <c r="N6" s="74" t="str">
        <f t="shared" ref="N6:N13" si="7">IF(BE6="","",BE6)</f>
        <v/>
      </c>
      <c r="O6" s="74" t="str">
        <f t="shared" ref="O6:O13" si="8">IF(BJ6="","",BJ6)</f>
        <v/>
      </c>
      <c r="P6" s="67"/>
      <c r="Q6" s="56">
        <f t="shared" ref="Q6:Q12" si="9">AD6+AI6+AN6+AS6+AX6+BC6+BH6</f>
        <v>465</v>
      </c>
      <c r="R6" s="74">
        <f t="shared" ref="R6:R21" si="10">IF($F6&gt;=5,IF(AB6="","",AB6),"")</f>
        <v>80</v>
      </c>
      <c r="S6" s="74">
        <f t="shared" ref="S6:S21" si="11">IF($F6&gt;=5,IF(AG6="","",AG6),"")</f>
        <v>100</v>
      </c>
      <c r="T6" s="74">
        <f t="shared" ref="T6:T21" si="12">IF($F6&gt;=5,IF(AL6="","",AL6),"")</f>
        <v>80</v>
      </c>
      <c r="U6" s="74">
        <f t="shared" ref="U6:U21" si="13">IF($F6&gt;=5,IF(AQ6="","",AQ6),"")</f>
        <v>100</v>
      </c>
      <c r="V6" s="67">
        <f t="shared" ref="V6:V21" si="14">IF($F6&gt;=5,IF(AV6="","",AV6),"")</f>
        <v>80</v>
      </c>
      <c r="W6" s="74" t="str">
        <f t="shared" ref="W6:W21" si="15">IF($F6&gt;=5,IF(BA6="","",BA6),"")</f>
        <v/>
      </c>
      <c r="X6" s="74" t="str">
        <f t="shared" ref="X6:X21" si="16">IF($F6&gt;=5,IF(BF6="","",BF6),"")</f>
        <v/>
      </c>
      <c r="Y6" s="60" t="str">
        <f t="shared" ref="Y6:Y21" si="17">IF($F6&gt;=5,IF(BK6="","",BK6),"")</f>
        <v/>
      </c>
      <c r="Z6" s="67"/>
      <c r="AA6" s="91">
        <v>2</v>
      </c>
      <c r="AB6" s="91">
        <v>80</v>
      </c>
      <c r="AC6" s="91">
        <v>5</v>
      </c>
      <c r="AD6" s="60">
        <f t="shared" ref="AD6:AD42" si="18">AB6+AC6</f>
        <v>85</v>
      </c>
      <c r="AE6" s="67"/>
      <c r="AF6" s="60">
        <v>1</v>
      </c>
      <c r="AG6" s="60">
        <v>100</v>
      </c>
      <c r="AH6" s="60">
        <v>5</v>
      </c>
      <c r="AI6" s="60">
        <f t="shared" ref="AI6:AI42" si="19">AG6+AH6</f>
        <v>105</v>
      </c>
      <c r="AJ6" s="67"/>
      <c r="AK6" s="60">
        <v>2</v>
      </c>
      <c r="AL6" s="60">
        <v>80</v>
      </c>
      <c r="AM6" s="60">
        <v>5</v>
      </c>
      <c r="AN6" s="60">
        <f t="shared" ref="AN6:AN42" si="20">AL6+AM6</f>
        <v>85</v>
      </c>
      <c r="AO6" s="67"/>
      <c r="AP6" s="79">
        <v>1</v>
      </c>
      <c r="AQ6" s="60">
        <v>100</v>
      </c>
      <c r="AR6" s="60">
        <v>5</v>
      </c>
      <c r="AS6" s="60">
        <f t="shared" ref="AS6:AS42" si="21">AQ6+AR6</f>
        <v>105</v>
      </c>
      <c r="AT6" s="67"/>
      <c r="AU6" s="60">
        <v>2</v>
      </c>
      <c r="AV6" s="60">
        <v>80</v>
      </c>
      <c r="AW6" s="60">
        <v>5</v>
      </c>
      <c r="AX6" s="60">
        <f t="shared" ref="AX6:AX42" si="22">AV6+AW6</f>
        <v>85</v>
      </c>
      <c r="AY6" s="67"/>
      <c r="AZ6" s="60"/>
      <c r="BA6" s="60"/>
      <c r="BB6" s="60"/>
      <c r="BC6" s="60">
        <f t="shared" ref="BC6:BC34" si="23">BA6+BB6</f>
        <v>0</v>
      </c>
      <c r="BD6" s="67"/>
      <c r="BE6" s="60"/>
      <c r="BF6" s="60"/>
      <c r="BG6" s="60"/>
      <c r="BH6" s="60">
        <f t="shared" ref="BH6:BH34" si="24">BF6+BG6</f>
        <v>0</v>
      </c>
      <c r="BI6" s="67"/>
      <c r="BJ6" s="60"/>
      <c r="BK6" s="60"/>
      <c r="BL6" s="60"/>
      <c r="BM6" s="60">
        <f t="shared" ref="BM6:BM34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0</v>
      </c>
      <c r="BS6" s="60">
        <f>IF($F6=5,1,0)</f>
        <v>1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42" si="26">IF(E7&lt;E6,BO7,A6)</f>
        <v>2</v>
      </c>
      <c r="B7" s="89" t="s">
        <v>725</v>
      </c>
      <c r="C7" s="87" t="s">
        <v>726</v>
      </c>
      <c r="D7" s="89" t="s">
        <v>18</v>
      </c>
      <c r="E7" s="56">
        <f>Q7</f>
        <v>241</v>
      </c>
      <c r="F7" s="56">
        <f t="shared" si="0"/>
        <v>5</v>
      </c>
      <c r="G7" s="67"/>
      <c r="H7" s="67" t="str">
        <f t="shared" si="1"/>
        <v>DSQ</v>
      </c>
      <c r="I7" s="74">
        <f t="shared" si="2"/>
        <v>7</v>
      </c>
      <c r="J7" s="74">
        <f t="shared" si="3"/>
        <v>3</v>
      </c>
      <c r="K7" s="74">
        <f t="shared" si="4"/>
        <v>3</v>
      </c>
      <c r="L7" s="74">
        <f t="shared" si="5"/>
        <v>3</v>
      </c>
      <c r="M7" s="74" t="str">
        <f t="shared" si="6"/>
        <v/>
      </c>
      <c r="N7" s="74" t="str">
        <f t="shared" si="7"/>
        <v/>
      </c>
      <c r="O7" s="74" t="str">
        <f t="shared" si="8"/>
        <v/>
      </c>
      <c r="P7" s="67"/>
      <c r="Q7" s="56">
        <f t="shared" si="9"/>
        <v>241</v>
      </c>
      <c r="R7" s="67">
        <f t="shared" si="10"/>
        <v>0</v>
      </c>
      <c r="S7" s="74">
        <f t="shared" si="11"/>
        <v>36</v>
      </c>
      <c r="T7" s="74">
        <f t="shared" si="12"/>
        <v>60</v>
      </c>
      <c r="U7" s="74">
        <f t="shared" si="13"/>
        <v>60</v>
      </c>
      <c r="V7" s="74">
        <f t="shared" si="14"/>
        <v>60</v>
      </c>
      <c r="W7" s="74" t="str">
        <f t="shared" si="15"/>
        <v/>
      </c>
      <c r="X7" s="74" t="str">
        <f t="shared" si="16"/>
        <v/>
      </c>
      <c r="Y7" s="60" t="str">
        <f t="shared" si="17"/>
        <v/>
      </c>
      <c r="Z7" s="67"/>
      <c r="AA7" s="91" t="s">
        <v>56</v>
      </c>
      <c r="AB7" s="91">
        <v>0</v>
      </c>
      <c r="AC7" s="91">
        <v>5</v>
      </c>
      <c r="AD7" s="60">
        <f t="shared" si="18"/>
        <v>5</v>
      </c>
      <c r="AE7" s="67"/>
      <c r="AF7" s="68">
        <v>7</v>
      </c>
      <c r="AG7" s="60">
        <v>36</v>
      </c>
      <c r="AH7" s="60">
        <v>5</v>
      </c>
      <c r="AI7" s="60">
        <f t="shared" si="19"/>
        <v>41</v>
      </c>
      <c r="AJ7" s="67"/>
      <c r="AK7" s="60">
        <v>3</v>
      </c>
      <c r="AL7" s="60">
        <v>60</v>
      </c>
      <c r="AM7" s="60">
        <v>5</v>
      </c>
      <c r="AN7" s="60">
        <f t="shared" si="20"/>
        <v>65</v>
      </c>
      <c r="AO7" s="67"/>
      <c r="AP7" s="60">
        <v>3</v>
      </c>
      <c r="AQ7" s="60">
        <v>60</v>
      </c>
      <c r="AR7" s="60">
        <v>5</v>
      </c>
      <c r="AS7" s="60">
        <f t="shared" si="21"/>
        <v>65</v>
      </c>
      <c r="AT7" s="67"/>
      <c r="AU7" s="60">
        <v>3</v>
      </c>
      <c r="AV7" s="60">
        <v>60</v>
      </c>
      <c r="AW7" s="60">
        <v>5</v>
      </c>
      <c r="AX7" s="60">
        <f t="shared" si="22"/>
        <v>65</v>
      </c>
      <c r="AY7" s="67"/>
      <c r="AZ7" s="60"/>
      <c r="BA7" s="60"/>
      <c r="BB7" s="60"/>
      <c r="BC7" s="60">
        <f t="shared" si="23"/>
        <v>0</v>
      </c>
      <c r="BD7" s="67"/>
      <c r="BE7" s="60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18" si="27">IF($F7=7,1,0)</f>
        <v>0</v>
      </c>
      <c r="BR7" s="60">
        <f t="shared" ref="BR7:BR18" si="28">IF($F7=6,1,0)</f>
        <v>0</v>
      </c>
      <c r="BS7" s="60">
        <f t="shared" ref="BS7:BS18" si="29">IF($F7=5,1,0)</f>
        <v>1</v>
      </c>
      <c r="BT7" s="60">
        <f t="shared" ref="BT7:BT18" si="30">IF($F7=4,1,0)</f>
        <v>0</v>
      </c>
      <c r="BU7" s="60">
        <f t="shared" ref="BU7:BU18" si="31">IF($F7=3,1,0)</f>
        <v>0</v>
      </c>
      <c r="BV7" s="60">
        <f t="shared" ref="BV7:BV18" si="32">IF($F7=2,1,0)</f>
        <v>0</v>
      </c>
      <c r="BW7" s="60">
        <f t="shared" ref="BW7:BW18" si="33">IF($F7=1,1,0)</f>
        <v>0</v>
      </c>
    </row>
    <row r="8" spans="1:75" s="66" customFormat="1" ht="15" x14ac:dyDescent="0.25">
      <c r="A8" s="56">
        <f t="shared" si="26"/>
        <v>3</v>
      </c>
      <c r="B8" s="89" t="s">
        <v>738</v>
      </c>
      <c r="C8" s="87" t="s">
        <v>329</v>
      </c>
      <c r="D8" s="89" t="s">
        <v>11</v>
      </c>
      <c r="E8" s="56">
        <f>Q8-V8</f>
        <v>232</v>
      </c>
      <c r="F8" s="56">
        <f t="shared" si="0"/>
        <v>5</v>
      </c>
      <c r="G8" s="67"/>
      <c r="H8" s="74">
        <f t="shared" si="1"/>
        <v>5</v>
      </c>
      <c r="I8" s="74">
        <f t="shared" si="2"/>
        <v>2</v>
      </c>
      <c r="J8" s="74">
        <f t="shared" si="3"/>
        <v>8</v>
      </c>
      <c r="K8" s="74">
        <f t="shared" si="4"/>
        <v>4</v>
      </c>
      <c r="L8" s="67">
        <f t="shared" si="5"/>
        <v>13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 t="shared" si="9"/>
        <v>252</v>
      </c>
      <c r="R8" s="74">
        <f t="shared" si="10"/>
        <v>45</v>
      </c>
      <c r="S8" s="74">
        <f t="shared" si="11"/>
        <v>80</v>
      </c>
      <c r="T8" s="74">
        <f t="shared" si="12"/>
        <v>32</v>
      </c>
      <c r="U8" s="74">
        <f t="shared" si="13"/>
        <v>50</v>
      </c>
      <c r="V8" s="67">
        <f t="shared" si="14"/>
        <v>20</v>
      </c>
      <c r="W8" s="74" t="str">
        <f t="shared" si="15"/>
        <v/>
      </c>
      <c r="X8" s="74" t="str">
        <f t="shared" si="16"/>
        <v/>
      </c>
      <c r="Y8" s="60" t="str">
        <f t="shared" si="17"/>
        <v/>
      </c>
      <c r="Z8" s="67"/>
      <c r="AA8" s="91">
        <v>5</v>
      </c>
      <c r="AB8" s="91">
        <v>45</v>
      </c>
      <c r="AC8" s="91">
        <v>5</v>
      </c>
      <c r="AD8" s="60">
        <f t="shared" si="18"/>
        <v>50</v>
      </c>
      <c r="AE8" s="67"/>
      <c r="AF8" s="60">
        <v>2</v>
      </c>
      <c r="AG8" s="60">
        <v>80</v>
      </c>
      <c r="AH8" s="60">
        <v>5</v>
      </c>
      <c r="AI8" s="60">
        <f t="shared" si="19"/>
        <v>85</v>
      </c>
      <c r="AJ8" s="67"/>
      <c r="AK8" s="68">
        <v>8</v>
      </c>
      <c r="AL8" s="60">
        <v>32</v>
      </c>
      <c r="AM8" s="60">
        <v>5</v>
      </c>
      <c r="AN8" s="60">
        <f t="shared" si="20"/>
        <v>37</v>
      </c>
      <c r="AO8" s="67"/>
      <c r="AP8" s="79">
        <v>4</v>
      </c>
      <c r="AQ8" s="60">
        <v>50</v>
      </c>
      <c r="AR8" s="60">
        <v>5</v>
      </c>
      <c r="AS8" s="60">
        <f t="shared" si="21"/>
        <v>55</v>
      </c>
      <c r="AT8" s="67"/>
      <c r="AU8" s="60">
        <v>13</v>
      </c>
      <c r="AV8" s="60">
        <v>20</v>
      </c>
      <c r="AW8" s="60">
        <v>5</v>
      </c>
      <c r="AX8" s="60">
        <f t="shared" si="22"/>
        <v>25</v>
      </c>
      <c r="AY8" s="67"/>
      <c r="AZ8" s="60"/>
      <c r="BA8" s="60"/>
      <c r="BB8" s="60"/>
      <c r="BC8" s="60">
        <f t="shared" si="23"/>
        <v>0</v>
      </c>
      <c r="BD8" s="67"/>
      <c r="BE8" s="68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0</v>
      </c>
      <c r="BS8" s="60">
        <f t="shared" si="29"/>
        <v>1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6"/>
        <v>4</v>
      </c>
      <c r="B9" s="89" t="s">
        <v>724</v>
      </c>
      <c r="C9" s="87" t="s">
        <v>137</v>
      </c>
      <c r="D9" s="89" t="s">
        <v>714</v>
      </c>
      <c r="E9" s="56">
        <f>Q9-V9</f>
        <v>230</v>
      </c>
      <c r="F9" s="56">
        <f t="shared" si="0"/>
        <v>5</v>
      </c>
      <c r="G9" s="67"/>
      <c r="H9" s="74">
        <f t="shared" si="1"/>
        <v>4</v>
      </c>
      <c r="I9" s="74">
        <f t="shared" si="2"/>
        <v>3</v>
      </c>
      <c r="J9" s="74">
        <f t="shared" si="3"/>
        <v>4</v>
      </c>
      <c r="K9" s="74">
        <f t="shared" si="4"/>
        <v>5</v>
      </c>
      <c r="L9" s="67">
        <f t="shared" si="5"/>
        <v>9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 t="shared" si="9"/>
        <v>259</v>
      </c>
      <c r="R9" s="74">
        <f t="shared" si="10"/>
        <v>50</v>
      </c>
      <c r="S9" s="74">
        <f t="shared" si="11"/>
        <v>60</v>
      </c>
      <c r="T9" s="74">
        <f t="shared" si="12"/>
        <v>50</v>
      </c>
      <c r="U9" s="74">
        <f t="shared" si="13"/>
        <v>45</v>
      </c>
      <c r="V9" s="67">
        <f t="shared" si="14"/>
        <v>29</v>
      </c>
      <c r="W9" s="74" t="str">
        <f t="shared" si="15"/>
        <v/>
      </c>
      <c r="X9" s="74" t="str">
        <f t="shared" si="16"/>
        <v/>
      </c>
      <c r="Y9" s="60" t="str">
        <f t="shared" si="17"/>
        <v/>
      </c>
      <c r="Z9" s="67"/>
      <c r="AA9" s="91">
        <v>4</v>
      </c>
      <c r="AB9" s="91">
        <v>50</v>
      </c>
      <c r="AC9" s="91">
        <v>5</v>
      </c>
      <c r="AD9" s="60">
        <f t="shared" si="18"/>
        <v>55</v>
      </c>
      <c r="AE9" s="67"/>
      <c r="AF9" s="60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4</v>
      </c>
      <c r="AL9" s="60">
        <v>50</v>
      </c>
      <c r="AM9" s="60">
        <v>5</v>
      </c>
      <c r="AN9" s="60">
        <f t="shared" si="20"/>
        <v>55</v>
      </c>
      <c r="AO9" s="67"/>
      <c r="AP9" s="60">
        <v>5</v>
      </c>
      <c r="AQ9" s="60">
        <v>45</v>
      </c>
      <c r="AR9" s="60">
        <v>5</v>
      </c>
      <c r="AS9" s="60">
        <f t="shared" si="21"/>
        <v>50</v>
      </c>
      <c r="AT9" s="67"/>
      <c r="AU9" s="60">
        <v>9</v>
      </c>
      <c r="AV9" s="60">
        <v>29</v>
      </c>
      <c r="AW9" s="60">
        <v>5</v>
      </c>
      <c r="AX9" s="60">
        <f t="shared" si="22"/>
        <v>34</v>
      </c>
      <c r="AY9" s="67"/>
      <c r="AZ9" s="60"/>
      <c r="BA9" s="60"/>
      <c r="BB9" s="60"/>
      <c r="BC9" s="60">
        <f t="shared" si="23"/>
        <v>0</v>
      </c>
      <c r="BD9" s="67"/>
      <c r="BE9" s="68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0</v>
      </c>
      <c r="BS9" s="60">
        <f t="shared" si="29"/>
        <v>1</v>
      </c>
      <c r="BT9" s="60">
        <f t="shared" si="30"/>
        <v>0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6"/>
        <v>5</v>
      </c>
      <c r="B10" s="87" t="s">
        <v>169</v>
      </c>
      <c r="C10" s="87" t="s">
        <v>855</v>
      </c>
      <c r="D10" s="87" t="s">
        <v>613</v>
      </c>
      <c r="E10" s="56">
        <f>Q10</f>
        <v>210</v>
      </c>
      <c r="F10" s="56">
        <f t="shared" si="0"/>
        <v>2</v>
      </c>
      <c r="G10" s="67"/>
      <c r="H10" s="60" t="str">
        <f t="shared" si="1"/>
        <v/>
      </c>
      <c r="I10" s="60" t="str">
        <f t="shared" si="2"/>
        <v/>
      </c>
      <c r="J10" s="60">
        <f t="shared" si="3"/>
        <v>1</v>
      </c>
      <c r="K10" s="60" t="str">
        <f t="shared" si="4"/>
        <v/>
      </c>
      <c r="L10" s="60">
        <f t="shared" si="5"/>
        <v>1</v>
      </c>
      <c r="M10" s="60" t="str">
        <f t="shared" si="6"/>
        <v/>
      </c>
      <c r="N10" s="60" t="str">
        <f t="shared" si="7"/>
        <v/>
      </c>
      <c r="O10" s="60" t="str">
        <f t="shared" si="8"/>
        <v/>
      </c>
      <c r="P10" s="67"/>
      <c r="Q10" s="56">
        <f t="shared" si="9"/>
        <v>210</v>
      </c>
      <c r="R10" s="60" t="str">
        <f t="shared" si="10"/>
        <v/>
      </c>
      <c r="S10" s="60" t="str">
        <f t="shared" si="11"/>
        <v/>
      </c>
      <c r="T10" s="60" t="str">
        <f t="shared" si="12"/>
        <v/>
      </c>
      <c r="U10" s="60" t="str">
        <f t="shared" si="13"/>
        <v/>
      </c>
      <c r="V10" s="60" t="str">
        <f t="shared" si="14"/>
        <v/>
      </c>
      <c r="W10" s="60" t="str">
        <f t="shared" si="15"/>
        <v/>
      </c>
      <c r="X10" s="60" t="str">
        <f t="shared" si="16"/>
        <v/>
      </c>
      <c r="Y10" s="60" t="str">
        <f t="shared" si="17"/>
        <v/>
      </c>
      <c r="Z10" s="67"/>
      <c r="AA10" s="60"/>
      <c r="AB10" s="60"/>
      <c r="AC10" s="60"/>
      <c r="AD10" s="60">
        <f t="shared" si="18"/>
        <v>0</v>
      </c>
      <c r="AE10" s="67"/>
      <c r="AF10" s="76"/>
      <c r="AG10" s="60"/>
      <c r="AH10" s="60"/>
      <c r="AI10" s="60">
        <f t="shared" si="19"/>
        <v>0</v>
      </c>
      <c r="AJ10" s="67"/>
      <c r="AK10" s="60">
        <v>1</v>
      </c>
      <c r="AL10" s="60">
        <v>100</v>
      </c>
      <c r="AM10" s="60">
        <v>5</v>
      </c>
      <c r="AN10" s="60">
        <f t="shared" si="20"/>
        <v>105</v>
      </c>
      <c r="AO10" s="67"/>
      <c r="AP10" s="60"/>
      <c r="AQ10" s="60"/>
      <c r="AR10" s="60"/>
      <c r="AS10" s="60">
        <f t="shared" si="21"/>
        <v>0</v>
      </c>
      <c r="AT10" s="67"/>
      <c r="AU10" s="60">
        <v>1</v>
      </c>
      <c r="AV10" s="60">
        <v>100</v>
      </c>
      <c r="AW10" s="60">
        <v>5</v>
      </c>
      <c r="AX10" s="60">
        <f t="shared" si="22"/>
        <v>105</v>
      </c>
      <c r="AY10" s="67"/>
      <c r="AZ10" s="60"/>
      <c r="BA10" s="60"/>
      <c r="BB10" s="60"/>
      <c r="BC10" s="60">
        <f t="shared" si="23"/>
        <v>0</v>
      </c>
      <c r="BD10" s="67"/>
      <c r="BE10" s="68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0</v>
      </c>
      <c r="BT10" s="60">
        <f t="shared" si="30"/>
        <v>0</v>
      </c>
      <c r="BU10" s="60">
        <f t="shared" si="31"/>
        <v>0</v>
      </c>
      <c r="BV10" s="60">
        <f t="shared" si="32"/>
        <v>1</v>
      </c>
      <c r="BW10" s="60">
        <f t="shared" si="33"/>
        <v>0</v>
      </c>
    </row>
    <row r="11" spans="1:75" s="66" customFormat="1" ht="15" x14ac:dyDescent="0.25">
      <c r="A11" s="56">
        <f t="shared" si="26"/>
        <v>6</v>
      </c>
      <c r="B11" s="89" t="s">
        <v>717</v>
      </c>
      <c r="C11" s="87" t="s">
        <v>718</v>
      </c>
      <c r="D11" s="89" t="s">
        <v>18</v>
      </c>
      <c r="E11" s="56">
        <f>Q11</f>
        <v>199</v>
      </c>
      <c r="F11" s="56">
        <f t="shared" si="0"/>
        <v>5</v>
      </c>
      <c r="G11" s="67"/>
      <c r="H11" s="74">
        <f t="shared" si="1"/>
        <v>7</v>
      </c>
      <c r="I11" s="74">
        <f t="shared" si="2"/>
        <v>4</v>
      </c>
      <c r="J11" s="74">
        <f t="shared" si="3"/>
        <v>10</v>
      </c>
      <c r="K11" s="74">
        <f t="shared" si="4"/>
        <v>7</v>
      </c>
      <c r="L11" s="74">
        <f t="shared" si="5"/>
        <v>10</v>
      </c>
      <c r="M11" s="74" t="str">
        <f t="shared" si="6"/>
        <v/>
      </c>
      <c r="N11" s="74" t="str">
        <f t="shared" si="7"/>
        <v/>
      </c>
      <c r="O11" s="74" t="str">
        <f t="shared" si="8"/>
        <v/>
      </c>
      <c r="P11" s="67"/>
      <c r="Q11" s="56">
        <f t="shared" si="9"/>
        <v>199</v>
      </c>
      <c r="R11" s="74">
        <f t="shared" si="10"/>
        <v>36</v>
      </c>
      <c r="S11" s="74">
        <f t="shared" si="11"/>
        <v>50</v>
      </c>
      <c r="T11" s="74">
        <f t="shared" si="12"/>
        <v>26</v>
      </c>
      <c r="U11" s="74">
        <f t="shared" si="13"/>
        <v>36</v>
      </c>
      <c r="V11" s="74">
        <f t="shared" si="14"/>
        <v>26</v>
      </c>
      <c r="W11" s="74" t="str">
        <f t="shared" si="15"/>
        <v/>
      </c>
      <c r="X11" s="74" t="str">
        <f t="shared" si="16"/>
        <v/>
      </c>
      <c r="Y11" s="60" t="str">
        <f t="shared" si="17"/>
        <v/>
      </c>
      <c r="Z11" s="67"/>
      <c r="AA11" s="91">
        <v>7</v>
      </c>
      <c r="AB11" s="91">
        <v>36</v>
      </c>
      <c r="AC11" s="91">
        <v>5</v>
      </c>
      <c r="AD11" s="60">
        <f t="shared" si="18"/>
        <v>41</v>
      </c>
      <c r="AE11" s="67"/>
      <c r="AF11" s="60">
        <v>4</v>
      </c>
      <c r="AG11" s="60">
        <v>50</v>
      </c>
      <c r="AH11" s="60">
        <v>5</v>
      </c>
      <c r="AI11" s="60">
        <f t="shared" si="19"/>
        <v>55</v>
      </c>
      <c r="AJ11" s="67"/>
      <c r="AK11" s="79">
        <v>10</v>
      </c>
      <c r="AL11" s="60">
        <v>26</v>
      </c>
      <c r="AM11" s="60">
        <v>5</v>
      </c>
      <c r="AN11" s="60">
        <f t="shared" si="20"/>
        <v>31</v>
      </c>
      <c r="AO11" s="67"/>
      <c r="AP11" s="60">
        <v>7</v>
      </c>
      <c r="AQ11" s="60">
        <v>36</v>
      </c>
      <c r="AR11" s="60">
        <v>5</v>
      </c>
      <c r="AS11" s="60">
        <f t="shared" si="21"/>
        <v>41</v>
      </c>
      <c r="AT11" s="67"/>
      <c r="AU11" s="60">
        <v>10</v>
      </c>
      <c r="AV11" s="60">
        <v>26</v>
      </c>
      <c r="AW11" s="60">
        <v>5</v>
      </c>
      <c r="AX11" s="60">
        <f t="shared" si="22"/>
        <v>31</v>
      </c>
      <c r="AY11" s="67"/>
      <c r="AZ11" s="60"/>
      <c r="BA11" s="60"/>
      <c r="BB11" s="60"/>
      <c r="BC11" s="60">
        <f t="shared" si="23"/>
        <v>0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0</v>
      </c>
      <c r="BS11" s="60">
        <f t="shared" si="29"/>
        <v>1</v>
      </c>
      <c r="BT11" s="60">
        <f t="shared" si="30"/>
        <v>0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6"/>
        <v>7</v>
      </c>
      <c r="B12" s="89" t="s">
        <v>398</v>
      </c>
      <c r="C12" s="87" t="s">
        <v>727</v>
      </c>
      <c r="D12" s="89" t="s">
        <v>455</v>
      </c>
      <c r="E12" s="56">
        <f>Q12-V12</f>
        <v>186</v>
      </c>
      <c r="F12" s="56">
        <f t="shared" si="0"/>
        <v>5</v>
      </c>
      <c r="G12" s="67"/>
      <c r="H12" s="74">
        <f t="shared" si="1"/>
        <v>6</v>
      </c>
      <c r="I12" s="74">
        <f t="shared" si="2"/>
        <v>5</v>
      </c>
      <c r="J12" s="74">
        <f t="shared" si="3"/>
        <v>7</v>
      </c>
      <c r="K12" s="74">
        <f t="shared" si="4"/>
        <v>6</v>
      </c>
      <c r="L12" s="67">
        <f t="shared" si="5"/>
        <v>11</v>
      </c>
      <c r="M12" s="74" t="str">
        <f t="shared" si="6"/>
        <v/>
      </c>
      <c r="N12" s="74" t="str">
        <f t="shared" si="7"/>
        <v/>
      </c>
      <c r="O12" s="74" t="str">
        <f t="shared" si="8"/>
        <v/>
      </c>
      <c r="P12" s="67"/>
      <c r="Q12" s="56">
        <f t="shared" si="9"/>
        <v>210</v>
      </c>
      <c r="R12" s="74">
        <f t="shared" si="10"/>
        <v>40</v>
      </c>
      <c r="S12" s="74">
        <f t="shared" si="11"/>
        <v>45</v>
      </c>
      <c r="T12" s="74">
        <f t="shared" si="12"/>
        <v>36</v>
      </c>
      <c r="U12" s="74">
        <f t="shared" si="13"/>
        <v>40</v>
      </c>
      <c r="V12" s="67">
        <f t="shared" si="14"/>
        <v>24</v>
      </c>
      <c r="W12" s="74" t="str">
        <f t="shared" si="15"/>
        <v/>
      </c>
      <c r="X12" s="74" t="str">
        <f t="shared" si="16"/>
        <v/>
      </c>
      <c r="Y12" s="60" t="str">
        <f t="shared" si="17"/>
        <v/>
      </c>
      <c r="Z12" s="67"/>
      <c r="AA12" s="91">
        <v>6</v>
      </c>
      <c r="AB12" s="91">
        <v>40</v>
      </c>
      <c r="AC12" s="91">
        <v>5</v>
      </c>
      <c r="AD12" s="60">
        <f t="shared" si="18"/>
        <v>45</v>
      </c>
      <c r="AE12" s="67"/>
      <c r="AF12" s="60">
        <v>5</v>
      </c>
      <c r="AG12" s="60">
        <v>45</v>
      </c>
      <c r="AH12" s="60">
        <v>5</v>
      </c>
      <c r="AI12" s="60">
        <f t="shared" si="19"/>
        <v>50</v>
      </c>
      <c r="AJ12" s="67"/>
      <c r="AK12" s="60">
        <v>7</v>
      </c>
      <c r="AL12" s="60">
        <v>36</v>
      </c>
      <c r="AM12" s="60">
        <v>5</v>
      </c>
      <c r="AN12" s="60">
        <f t="shared" si="20"/>
        <v>41</v>
      </c>
      <c r="AO12" s="67"/>
      <c r="AP12" s="60">
        <v>6</v>
      </c>
      <c r="AQ12" s="60">
        <v>40</v>
      </c>
      <c r="AR12" s="60">
        <v>5</v>
      </c>
      <c r="AS12" s="60">
        <f t="shared" si="21"/>
        <v>45</v>
      </c>
      <c r="AT12" s="67"/>
      <c r="AU12" s="60">
        <v>11</v>
      </c>
      <c r="AV12" s="60">
        <v>24</v>
      </c>
      <c r="AW12" s="60">
        <v>5</v>
      </c>
      <c r="AX12" s="60">
        <f t="shared" si="22"/>
        <v>29</v>
      </c>
      <c r="AY12" s="67"/>
      <c r="AZ12" s="60"/>
      <c r="BA12" s="60"/>
      <c r="BB12" s="60"/>
      <c r="BC12" s="60">
        <f t="shared" si="23"/>
        <v>0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1</v>
      </c>
      <c r="BT12" s="60">
        <f t="shared" si="30"/>
        <v>0</v>
      </c>
      <c r="BU12" s="60">
        <f t="shared" si="31"/>
        <v>0</v>
      </c>
      <c r="BV12" s="60">
        <f t="shared" si="32"/>
        <v>0</v>
      </c>
      <c r="BW12" s="60">
        <f t="shared" si="33"/>
        <v>0</v>
      </c>
    </row>
    <row r="13" spans="1:75" s="66" customFormat="1" ht="15" x14ac:dyDescent="0.25">
      <c r="A13" s="56">
        <f t="shared" si="26"/>
        <v>8</v>
      </c>
      <c r="B13" s="89" t="s">
        <v>716</v>
      </c>
      <c r="C13" s="87" t="s">
        <v>689</v>
      </c>
      <c r="D13" s="89" t="s">
        <v>248</v>
      </c>
      <c r="E13" s="56">
        <f t="shared" ref="E13:E42" si="34">Q13</f>
        <v>147</v>
      </c>
      <c r="F13" s="56">
        <f t="shared" si="0"/>
        <v>3</v>
      </c>
      <c r="G13" s="67"/>
      <c r="H13" s="74">
        <f t="shared" si="1"/>
        <v>3</v>
      </c>
      <c r="I13" s="74" t="str">
        <f t="shared" si="2"/>
        <v/>
      </c>
      <c r="J13" s="74">
        <f t="shared" si="3"/>
        <v>6</v>
      </c>
      <c r="K13" s="74" t="str">
        <f t="shared" si="4"/>
        <v/>
      </c>
      <c r="L13" s="74">
        <f t="shared" si="5"/>
        <v>8</v>
      </c>
      <c r="M13" s="74" t="str">
        <f t="shared" si="6"/>
        <v/>
      </c>
      <c r="N13" s="74" t="str">
        <f t="shared" si="7"/>
        <v/>
      </c>
      <c r="O13" s="74" t="str">
        <f t="shared" si="8"/>
        <v/>
      </c>
      <c r="P13" s="67"/>
      <c r="Q13" s="56">
        <f>AD13+AI13+AN13+AS13+AX13+BC13+BH13+BM13</f>
        <v>147</v>
      </c>
      <c r="R13" s="74" t="str">
        <f t="shared" si="10"/>
        <v/>
      </c>
      <c r="S13" s="74" t="str">
        <f t="shared" si="11"/>
        <v/>
      </c>
      <c r="T13" s="74" t="str">
        <f t="shared" si="12"/>
        <v/>
      </c>
      <c r="U13" s="74" t="str">
        <f t="shared" si="13"/>
        <v/>
      </c>
      <c r="V13" s="74" t="str">
        <f t="shared" si="14"/>
        <v/>
      </c>
      <c r="W13" s="74" t="str">
        <f t="shared" si="15"/>
        <v/>
      </c>
      <c r="X13" s="74" t="str">
        <f t="shared" si="16"/>
        <v/>
      </c>
      <c r="Y13" s="60" t="str">
        <f t="shared" si="17"/>
        <v/>
      </c>
      <c r="Z13" s="67"/>
      <c r="AA13" s="91">
        <v>3</v>
      </c>
      <c r="AB13" s="91">
        <v>60</v>
      </c>
      <c r="AC13" s="91">
        <v>5</v>
      </c>
      <c r="AD13" s="60">
        <f t="shared" si="18"/>
        <v>65</v>
      </c>
      <c r="AE13" s="67"/>
      <c r="AF13" s="60"/>
      <c r="AG13" s="60"/>
      <c r="AH13" s="60"/>
      <c r="AI13" s="60">
        <f t="shared" si="19"/>
        <v>0</v>
      </c>
      <c r="AJ13" s="67"/>
      <c r="AK13" s="60">
        <v>6</v>
      </c>
      <c r="AL13" s="60">
        <v>40</v>
      </c>
      <c r="AM13" s="60">
        <v>5</v>
      </c>
      <c r="AN13" s="60">
        <f t="shared" si="20"/>
        <v>45</v>
      </c>
      <c r="AO13" s="67"/>
      <c r="AP13" s="60"/>
      <c r="AQ13" s="60"/>
      <c r="AR13" s="60"/>
      <c r="AS13" s="60">
        <f t="shared" si="21"/>
        <v>0</v>
      </c>
      <c r="AT13" s="67"/>
      <c r="AU13" s="60">
        <v>8</v>
      </c>
      <c r="AV13" s="60">
        <v>32</v>
      </c>
      <c r="AW13" s="60">
        <v>5</v>
      </c>
      <c r="AX13" s="60">
        <f t="shared" si="22"/>
        <v>37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0</v>
      </c>
      <c r="BT13" s="60">
        <f t="shared" si="30"/>
        <v>0</v>
      </c>
      <c r="BU13" s="60">
        <f t="shared" si="31"/>
        <v>1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6"/>
        <v>9</v>
      </c>
      <c r="B14" s="87" t="s">
        <v>883</v>
      </c>
      <c r="C14" s="87" t="s">
        <v>885</v>
      </c>
      <c r="D14" s="87" t="s">
        <v>18</v>
      </c>
      <c r="E14" s="56">
        <f t="shared" si="34"/>
        <v>140</v>
      </c>
      <c r="F14" s="56">
        <f t="shared" si="0"/>
        <v>3</v>
      </c>
      <c r="G14" s="67"/>
      <c r="H14" s="60" t="str">
        <f t="shared" si="1"/>
        <v/>
      </c>
      <c r="I14" s="60" t="str">
        <f t="shared" si="2"/>
        <v/>
      </c>
      <c r="J14" s="60">
        <f t="shared" si="3"/>
        <v>5</v>
      </c>
      <c r="K14" s="60">
        <f t="shared" si="4"/>
        <v>2</v>
      </c>
      <c r="L14" s="74" t="str">
        <f t="shared" si="5"/>
        <v>DNF</v>
      </c>
      <c r="M14" s="60" t="str">
        <f>IF(AU14="","",AU14)</f>
        <v>DNF</v>
      </c>
      <c r="N14" s="60" t="str">
        <f>IF(AZ14="","",AZ14)</f>
        <v/>
      </c>
      <c r="O14" s="60" t="str">
        <f>IF(BE14="","",BE14)</f>
        <v/>
      </c>
      <c r="P14" s="67"/>
      <c r="Q14" s="56">
        <f t="shared" ref="Q14:Q42" si="35">AD14+AI14+AN14+AS14+AX14+BC14+BH14</f>
        <v>140</v>
      </c>
      <c r="R14" s="60" t="str">
        <f t="shared" si="10"/>
        <v/>
      </c>
      <c r="S14" s="60" t="str">
        <f t="shared" si="11"/>
        <v/>
      </c>
      <c r="T14" s="60" t="str">
        <f t="shared" si="12"/>
        <v/>
      </c>
      <c r="U14" s="60" t="str">
        <f t="shared" si="13"/>
        <v/>
      </c>
      <c r="V14" s="60" t="str">
        <f t="shared" si="14"/>
        <v/>
      </c>
      <c r="W14" s="60" t="str">
        <f t="shared" si="15"/>
        <v/>
      </c>
      <c r="X14" s="60" t="str">
        <f t="shared" si="16"/>
        <v/>
      </c>
      <c r="Y14" s="60" t="str">
        <f t="shared" si="17"/>
        <v/>
      </c>
      <c r="Z14" s="67"/>
      <c r="AA14" s="60"/>
      <c r="AB14" s="60"/>
      <c r="AC14" s="60"/>
      <c r="AD14" s="60">
        <f t="shared" si="18"/>
        <v>0</v>
      </c>
      <c r="AE14" s="67"/>
      <c r="AF14" s="60"/>
      <c r="AG14" s="60"/>
      <c r="AH14" s="60"/>
      <c r="AI14" s="60">
        <f t="shared" si="19"/>
        <v>0</v>
      </c>
      <c r="AJ14" s="67"/>
      <c r="AK14" s="60">
        <v>5</v>
      </c>
      <c r="AL14" s="60">
        <v>45</v>
      </c>
      <c r="AM14" s="60">
        <v>5</v>
      </c>
      <c r="AN14" s="60">
        <f t="shared" si="20"/>
        <v>50</v>
      </c>
      <c r="AO14" s="67"/>
      <c r="AP14" s="60">
        <v>2</v>
      </c>
      <c r="AQ14" s="60">
        <v>80</v>
      </c>
      <c r="AR14" s="60">
        <v>5</v>
      </c>
      <c r="AS14" s="60">
        <f t="shared" si="21"/>
        <v>85</v>
      </c>
      <c r="AT14" s="67"/>
      <c r="AU14" s="88" t="s">
        <v>126</v>
      </c>
      <c r="AV14" s="60">
        <v>0</v>
      </c>
      <c r="AW14" s="60">
        <v>5</v>
      </c>
      <c r="AX14" s="60">
        <f t="shared" si="22"/>
        <v>5</v>
      </c>
      <c r="AY14" s="67"/>
      <c r="AZ14" s="60"/>
      <c r="BA14" s="60"/>
      <c r="BB14" s="60"/>
      <c r="BC14" s="60">
        <f t="shared" si="23"/>
        <v>0</v>
      </c>
      <c r="BD14" s="67"/>
      <c r="BE14" s="60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0</v>
      </c>
      <c r="BS14" s="60">
        <f t="shared" si="29"/>
        <v>0</v>
      </c>
      <c r="BT14" s="60">
        <f t="shared" si="30"/>
        <v>0</v>
      </c>
      <c r="BU14" s="60">
        <f t="shared" si="31"/>
        <v>1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6"/>
        <v>10</v>
      </c>
      <c r="B15" s="89" t="s">
        <v>730</v>
      </c>
      <c r="C15" s="87" t="s">
        <v>731</v>
      </c>
      <c r="D15" s="89" t="s">
        <v>246</v>
      </c>
      <c r="E15" s="56">
        <f t="shared" si="34"/>
        <v>105</v>
      </c>
      <c r="F15" s="56">
        <f t="shared" si="0"/>
        <v>1</v>
      </c>
      <c r="G15" s="67"/>
      <c r="H15" s="74">
        <f t="shared" si="1"/>
        <v>1</v>
      </c>
      <c r="I15" s="74" t="str">
        <f t="shared" si="2"/>
        <v/>
      </c>
      <c r="J15" s="74" t="str">
        <f t="shared" si="3"/>
        <v/>
      </c>
      <c r="K15" s="74" t="str">
        <f t="shared" si="4"/>
        <v/>
      </c>
      <c r="L15" s="74" t="str">
        <f t="shared" si="5"/>
        <v/>
      </c>
      <c r="M15" s="74" t="str">
        <f>IF(AZ15="","",AZ15)</f>
        <v/>
      </c>
      <c r="N15" s="74" t="str">
        <f>IF(BE15="","",BE15)</f>
        <v/>
      </c>
      <c r="O15" s="74" t="str">
        <f>IF(BJ15="","",BJ15)</f>
        <v/>
      </c>
      <c r="P15" s="67"/>
      <c r="Q15" s="56">
        <f t="shared" si="35"/>
        <v>105</v>
      </c>
      <c r="R15" s="74" t="str">
        <f t="shared" si="10"/>
        <v/>
      </c>
      <c r="S15" s="74" t="str">
        <f t="shared" si="11"/>
        <v/>
      </c>
      <c r="T15" s="74" t="str">
        <f t="shared" si="12"/>
        <v/>
      </c>
      <c r="U15" s="74" t="str">
        <f t="shared" si="13"/>
        <v/>
      </c>
      <c r="V15" s="74" t="str">
        <f t="shared" si="14"/>
        <v/>
      </c>
      <c r="W15" s="74" t="str">
        <f t="shared" si="15"/>
        <v/>
      </c>
      <c r="X15" s="74" t="str">
        <f t="shared" si="16"/>
        <v/>
      </c>
      <c r="Y15" s="60" t="str">
        <f t="shared" si="17"/>
        <v/>
      </c>
      <c r="Z15" s="67"/>
      <c r="AA15" s="91">
        <v>1</v>
      </c>
      <c r="AB15" s="91">
        <v>100</v>
      </c>
      <c r="AC15" s="91">
        <v>5</v>
      </c>
      <c r="AD15" s="60">
        <f t="shared" si="18"/>
        <v>105</v>
      </c>
      <c r="AE15" s="67"/>
      <c r="AF15" s="76"/>
      <c r="AG15" s="60"/>
      <c r="AH15" s="60"/>
      <c r="AI15" s="60">
        <f t="shared" si="19"/>
        <v>0</v>
      </c>
      <c r="AJ15" s="67"/>
      <c r="AK15" s="79"/>
      <c r="AL15" s="60"/>
      <c r="AM15" s="60"/>
      <c r="AN15" s="60">
        <f t="shared" si="20"/>
        <v>0</v>
      </c>
      <c r="AO15" s="67"/>
      <c r="AP15" s="60"/>
      <c r="AQ15" s="60"/>
      <c r="AR15" s="60"/>
      <c r="AS15" s="60">
        <f t="shared" si="21"/>
        <v>0</v>
      </c>
      <c r="AT15" s="67"/>
      <c r="AU15" s="60"/>
      <c r="AV15" s="60"/>
      <c r="AW15" s="60"/>
      <c r="AX15" s="60">
        <f t="shared" si="22"/>
        <v>0</v>
      </c>
      <c r="AY15" s="67"/>
      <c r="AZ15" s="60"/>
      <c r="BA15" s="60"/>
      <c r="BB15" s="60"/>
      <c r="BC15" s="60">
        <f t="shared" si="23"/>
        <v>0</v>
      </c>
      <c r="BD15" s="67"/>
      <c r="BE15" s="60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0</v>
      </c>
      <c r="BS15" s="60">
        <f t="shared" si="29"/>
        <v>0</v>
      </c>
      <c r="BT15" s="60">
        <f t="shared" si="30"/>
        <v>0</v>
      </c>
      <c r="BU15" s="60">
        <f t="shared" si="31"/>
        <v>0</v>
      </c>
      <c r="BV15" s="60">
        <f t="shared" si="32"/>
        <v>0</v>
      </c>
      <c r="BW15" s="60">
        <f t="shared" si="33"/>
        <v>1</v>
      </c>
    </row>
    <row r="16" spans="1:75" s="66" customFormat="1" ht="15" x14ac:dyDescent="0.25">
      <c r="A16" s="56">
        <f t="shared" si="26"/>
        <v>11</v>
      </c>
      <c r="B16" s="89" t="s">
        <v>739</v>
      </c>
      <c r="C16" s="87" t="s">
        <v>740</v>
      </c>
      <c r="D16" s="89" t="s">
        <v>22</v>
      </c>
      <c r="E16" s="56">
        <f t="shared" si="34"/>
        <v>98</v>
      </c>
      <c r="F16" s="56">
        <f t="shared" si="0"/>
        <v>3</v>
      </c>
      <c r="G16" s="67"/>
      <c r="H16" s="60">
        <f t="shared" si="1"/>
        <v>9</v>
      </c>
      <c r="I16" s="60">
        <f t="shared" si="2"/>
        <v>6</v>
      </c>
      <c r="J16" s="60" t="str">
        <f t="shared" si="3"/>
        <v/>
      </c>
      <c r="K16" s="60" t="str">
        <f t="shared" si="4"/>
        <v/>
      </c>
      <c r="L16" s="60">
        <f t="shared" si="5"/>
        <v>17</v>
      </c>
      <c r="M16" s="60">
        <f>IF(AU16="","",AU16)</f>
        <v>17</v>
      </c>
      <c r="N16" s="60" t="str">
        <f>IF(AZ16="","",AZ16)</f>
        <v/>
      </c>
      <c r="O16" s="60" t="str">
        <f>IF(BE16="","",BE16)</f>
        <v/>
      </c>
      <c r="P16" s="67"/>
      <c r="Q16" s="56">
        <f t="shared" si="35"/>
        <v>98</v>
      </c>
      <c r="R16" s="60" t="str">
        <f t="shared" si="10"/>
        <v/>
      </c>
      <c r="S16" s="60" t="str">
        <f t="shared" si="11"/>
        <v/>
      </c>
      <c r="T16" s="60" t="str">
        <f t="shared" si="12"/>
        <v/>
      </c>
      <c r="U16" s="60" t="str">
        <f t="shared" si="13"/>
        <v/>
      </c>
      <c r="V16" s="60" t="str">
        <f t="shared" si="14"/>
        <v/>
      </c>
      <c r="W16" s="60" t="str">
        <f t="shared" si="15"/>
        <v/>
      </c>
      <c r="X16" s="60" t="str">
        <f t="shared" si="16"/>
        <v/>
      </c>
      <c r="Y16" s="60" t="str">
        <f t="shared" si="17"/>
        <v/>
      </c>
      <c r="Z16" s="67"/>
      <c r="AA16" s="91">
        <v>9</v>
      </c>
      <c r="AB16" s="91">
        <v>29</v>
      </c>
      <c r="AC16" s="91">
        <v>5</v>
      </c>
      <c r="AD16" s="60">
        <f t="shared" si="18"/>
        <v>34</v>
      </c>
      <c r="AE16" s="67"/>
      <c r="AF16" s="60">
        <v>6</v>
      </c>
      <c r="AG16" s="60">
        <v>40</v>
      </c>
      <c r="AH16" s="60">
        <v>5</v>
      </c>
      <c r="AI16" s="60">
        <f t="shared" si="19"/>
        <v>45</v>
      </c>
      <c r="AJ16" s="67"/>
      <c r="AK16" s="60"/>
      <c r="AL16" s="60"/>
      <c r="AM16" s="60"/>
      <c r="AN16" s="60">
        <f t="shared" si="20"/>
        <v>0</v>
      </c>
      <c r="AO16" s="67"/>
      <c r="AP16" s="68"/>
      <c r="AQ16" s="60"/>
      <c r="AR16" s="60"/>
      <c r="AS16" s="60">
        <f t="shared" si="21"/>
        <v>0</v>
      </c>
      <c r="AT16" s="67"/>
      <c r="AU16" s="60">
        <v>17</v>
      </c>
      <c r="AV16" s="60">
        <v>14</v>
      </c>
      <c r="AW16" s="60">
        <v>5</v>
      </c>
      <c r="AX16" s="60">
        <f t="shared" si="22"/>
        <v>19</v>
      </c>
      <c r="AY16" s="67"/>
      <c r="AZ16" s="60"/>
      <c r="BA16" s="60"/>
      <c r="BB16" s="60"/>
      <c r="BC16" s="60">
        <f t="shared" si="23"/>
        <v>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0</v>
      </c>
      <c r="BT16" s="60">
        <f t="shared" si="30"/>
        <v>0</v>
      </c>
      <c r="BU16" s="60">
        <f t="shared" si="31"/>
        <v>1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6"/>
        <v>12</v>
      </c>
      <c r="B17" s="87" t="s">
        <v>838</v>
      </c>
      <c r="C17" s="87" t="s">
        <v>839</v>
      </c>
      <c r="D17" s="87" t="s">
        <v>455</v>
      </c>
      <c r="E17" s="56">
        <f t="shared" si="34"/>
        <v>94</v>
      </c>
      <c r="F17" s="56">
        <f t="shared" si="0"/>
        <v>3</v>
      </c>
      <c r="G17" s="67"/>
      <c r="H17" s="60">
        <f t="shared" si="1"/>
        <v>10</v>
      </c>
      <c r="I17" s="60" t="str">
        <f t="shared" si="2"/>
        <v/>
      </c>
      <c r="J17" s="60">
        <f t="shared" si="3"/>
        <v>11</v>
      </c>
      <c r="K17" s="60">
        <f t="shared" si="4"/>
        <v>9</v>
      </c>
      <c r="L17" s="60" t="str">
        <f t="shared" si="5"/>
        <v/>
      </c>
      <c r="M17" s="60" t="str">
        <f>IF(AU17="","",AU17)</f>
        <v/>
      </c>
      <c r="N17" s="60" t="str">
        <f>IF(AZ17="","",AZ17)</f>
        <v/>
      </c>
      <c r="O17" s="60" t="str">
        <f>IF(BE17="","",BE17)</f>
        <v/>
      </c>
      <c r="P17" s="67"/>
      <c r="Q17" s="56">
        <f t="shared" si="35"/>
        <v>94</v>
      </c>
      <c r="R17" s="60" t="str">
        <f t="shared" si="10"/>
        <v/>
      </c>
      <c r="S17" s="60" t="str">
        <f t="shared" si="11"/>
        <v/>
      </c>
      <c r="T17" s="60" t="str">
        <f t="shared" si="12"/>
        <v/>
      </c>
      <c r="U17" s="60" t="str">
        <f t="shared" si="13"/>
        <v/>
      </c>
      <c r="V17" s="60" t="str">
        <f t="shared" si="14"/>
        <v/>
      </c>
      <c r="W17" s="60" t="str">
        <f t="shared" si="15"/>
        <v/>
      </c>
      <c r="X17" s="60" t="str">
        <f t="shared" si="16"/>
        <v/>
      </c>
      <c r="Y17" s="60" t="str">
        <f t="shared" si="17"/>
        <v/>
      </c>
      <c r="Z17" s="67"/>
      <c r="AA17" s="91">
        <v>10</v>
      </c>
      <c r="AB17" s="91">
        <v>26</v>
      </c>
      <c r="AC17" s="91">
        <v>5</v>
      </c>
      <c r="AD17" s="60">
        <f t="shared" si="18"/>
        <v>31</v>
      </c>
      <c r="AE17" s="67"/>
      <c r="AF17" s="60"/>
      <c r="AG17" s="60"/>
      <c r="AH17" s="60"/>
      <c r="AI17" s="60">
        <f t="shared" si="19"/>
        <v>0</v>
      </c>
      <c r="AJ17" s="67"/>
      <c r="AK17" s="60">
        <v>11</v>
      </c>
      <c r="AL17" s="60">
        <v>24</v>
      </c>
      <c r="AM17" s="60">
        <v>5</v>
      </c>
      <c r="AN17" s="60">
        <f t="shared" si="20"/>
        <v>29</v>
      </c>
      <c r="AO17" s="67"/>
      <c r="AP17" s="60">
        <v>9</v>
      </c>
      <c r="AQ17" s="60">
        <v>29</v>
      </c>
      <c r="AR17" s="60">
        <v>5</v>
      </c>
      <c r="AS17" s="60">
        <f t="shared" si="21"/>
        <v>34</v>
      </c>
      <c r="AT17" s="67"/>
      <c r="AU17" s="60"/>
      <c r="AV17" s="60"/>
      <c r="AW17" s="60"/>
      <c r="AX17" s="60">
        <f t="shared" si="22"/>
        <v>0</v>
      </c>
      <c r="AY17" s="67"/>
      <c r="AZ17" s="60"/>
      <c r="BA17" s="60"/>
      <c r="BB17" s="60"/>
      <c r="BC17" s="60">
        <f t="shared" si="23"/>
        <v>0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0</v>
      </c>
      <c r="BS17" s="60">
        <f t="shared" si="29"/>
        <v>0</v>
      </c>
      <c r="BT17" s="60">
        <f t="shared" si="30"/>
        <v>0</v>
      </c>
      <c r="BU17" s="60">
        <f t="shared" si="31"/>
        <v>1</v>
      </c>
      <c r="BV17" s="60">
        <f t="shared" si="32"/>
        <v>0</v>
      </c>
      <c r="BW17" s="60">
        <f t="shared" si="33"/>
        <v>0</v>
      </c>
    </row>
    <row r="18" spans="1:75" s="66" customFormat="1" ht="15" x14ac:dyDescent="0.25">
      <c r="A18" s="56">
        <f t="shared" si="26"/>
        <v>13</v>
      </c>
      <c r="B18" s="89" t="s">
        <v>734</v>
      </c>
      <c r="C18" s="87" t="s">
        <v>735</v>
      </c>
      <c r="D18" s="89" t="s">
        <v>22</v>
      </c>
      <c r="E18" s="56">
        <f t="shared" si="34"/>
        <v>76</v>
      </c>
      <c r="F18" s="56">
        <f t="shared" si="0"/>
        <v>4</v>
      </c>
      <c r="G18" s="67"/>
      <c r="H18" s="74" t="str">
        <f t="shared" si="1"/>
        <v>DSQ</v>
      </c>
      <c r="I18" s="74" t="str">
        <f t="shared" si="2"/>
        <v/>
      </c>
      <c r="J18" s="74">
        <f t="shared" si="3"/>
        <v>13</v>
      </c>
      <c r="K18" s="74">
        <f t="shared" si="4"/>
        <v>10</v>
      </c>
      <c r="L18" s="74">
        <f t="shared" si="5"/>
        <v>21</v>
      </c>
      <c r="M18" s="74" t="str">
        <f>IF(AZ18="","",AZ18)</f>
        <v/>
      </c>
      <c r="N18" s="74" t="str">
        <f>IF(BE18="","",BE18)</f>
        <v/>
      </c>
      <c r="O18" s="74" t="str">
        <f>IF(BJ18="","",BJ18)</f>
        <v/>
      </c>
      <c r="P18" s="67"/>
      <c r="Q18" s="56">
        <f t="shared" si="35"/>
        <v>76</v>
      </c>
      <c r="R18" s="74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60" t="str">
        <f t="shared" si="17"/>
        <v/>
      </c>
      <c r="Z18" s="67"/>
      <c r="AA18" s="91" t="s">
        <v>56</v>
      </c>
      <c r="AB18" s="91">
        <v>0</v>
      </c>
      <c r="AC18" s="91">
        <v>5</v>
      </c>
      <c r="AD18" s="60">
        <f t="shared" si="18"/>
        <v>5</v>
      </c>
      <c r="AE18" s="67"/>
      <c r="AF18" s="60"/>
      <c r="AG18" s="60"/>
      <c r="AH18" s="60"/>
      <c r="AI18" s="60">
        <f t="shared" si="19"/>
        <v>0</v>
      </c>
      <c r="AJ18" s="67"/>
      <c r="AK18" s="79">
        <v>13</v>
      </c>
      <c r="AL18" s="60">
        <v>20</v>
      </c>
      <c r="AM18" s="60">
        <v>5</v>
      </c>
      <c r="AN18" s="60">
        <f t="shared" si="20"/>
        <v>25</v>
      </c>
      <c r="AO18" s="67"/>
      <c r="AP18" s="60">
        <v>10</v>
      </c>
      <c r="AQ18" s="60">
        <v>26</v>
      </c>
      <c r="AR18" s="60">
        <v>5</v>
      </c>
      <c r="AS18" s="60">
        <f t="shared" si="21"/>
        <v>31</v>
      </c>
      <c r="AT18" s="67"/>
      <c r="AU18" s="60">
        <v>21</v>
      </c>
      <c r="AV18" s="60">
        <v>10</v>
      </c>
      <c r="AW18" s="60">
        <v>5</v>
      </c>
      <c r="AX18" s="60">
        <f t="shared" si="22"/>
        <v>15</v>
      </c>
      <c r="AY18" s="67"/>
      <c r="AZ18" s="60"/>
      <c r="BA18" s="60"/>
      <c r="BB18" s="60"/>
      <c r="BC18" s="60">
        <f t="shared" si="23"/>
        <v>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0</v>
      </c>
      <c r="BS18" s="60">
        <f t="shared" si="29"/>
        <v>0</v>
      </c>
      <c r="BT18" s="60">
        <f t="shared" si="30"/>
        <v>1</v>
      </c>
      <c r="BU18" s="60">
        <f t="shared" si="31"/>
        <v>0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6"/>
        <v>14</v>
      </c>
      <c r="B19" s="87" t="s">
        <v>856</v>
      </c>
      <c r="C19" s="87" t="s">
        <v>211</v>
      </c>
      <c r="D19" s="87" t="s">
        <v>120</v>
      </c>
      <c r="E19" s="56">
        <f t="shared" si="34"/>
        <v>68</v>
      </c>
      <c r="F19" s="56">
        <f t="shared" si="0"/>
        <v>3</v>
      </c>
      <c r="G19" s="67"/>
      <c r="H19" s="60" t="str">
        <f t="shared" si="1"/>
        <v/>
      </c>
      <c r="I19" s="60" t="str">
        <f t="shared" si="2"/>
        <v/>
      </c>
      <c r="J19" s="60">
        <f t="shared" si="3"/>
        <v>14</v>
      </c>
      <c r="K19" s="60">
        <f t="shared" si="4"/>
        <v>11</v>
      </c>
      <c r="L19" s="60">
        <f t="shared" si="5"/>
        <v>20</v>
      </c>
      <c r="M19" s="60">
        <f>IF(AU19="","",AU19)</f>
        <v>20</v>
      </c>
      <c r="N19" s="60" t="str">
        <f>IF(AZ19="","",AZ19)</f>
        <v/>
      </c>
      <c r="O19" s="60" t="str">
        <f>IF(BE19="","",BE19)</f>
        <v/>
      </c>
      <c r="P19" s="67"/>
      <c r="Q19" s="56">
        <f t="shared" si="35"/>
        <v>68</v>
      </c>
      <c r="R19" s="60" t="str">
        <f t="shared" si="10"/>
        <v/>
      </c>
      <c r="S19" s="60" t="str">
        <f t="shared" si="11"/>
        <v/>
      </c>
      <c r="T19" s="60" t="str">
        <f t="shared" si="12"/>
        <v/>
      </c>
      <c r="U19" s="60" t="str">
        <f t="shared" si="13"/>
        <v/>
      </c>
      <c r="V19" s="60" t="str">
        <f t="shared" si="14"/>
        <v/>
      </c>
      <c r="W19" s="60" t="str">
        <f t="shared" si="15"/>
        <v/>
      </c>
      <c r="X19" s="60" t="str">
        <f t="shared" si="16"/>
        <v/>
      </c>
      <c r="Y19" s="60" t="str">
        <f t="shared" si="17"/>
        <v/>
      </c>
      <c r="Z19" s="67"/>
      <c r="AA19" s="60"/>
      <c r="AB19" s="60"/>
      <c r="AC19" s="60"/>
      <c r="AD19" s="60">
        <f t="shared" si="18"/>
        <v>0</v>
      </c>
      <c r="AE19" s="67"/>
      <c r="AF19" s="60"/>
      <c r="AG19" s="60"/>
      <c r="AH19" s="60"/>
      <c r="AI19" s="60">
        <f t="shared" si="19"/>
        <v>0</v>
      </c>
      <c r="AJ19" s="67"/>
      <c r="AK19" s="60">
        <v>14</v>
      </c>
      <c r="AL19" s="60">
        <v>18</v>
      </c>
      <c r="AM19" s="60">
        <v>5</v>
      </c>
      <c r="AN19" s="60">
        <f t="shared" si="20"/>
        <v>23</v>
      </c>
      <c r="AO19" s="67"/>
      <c r="AP19" s="68">
        <v>11</v>
      </c>
      <c r="AQ19" s="60">
        <v>24</v>
      </c>
      <c r="AR19" s="60">
        <v>5</v>
      </c>
      <c r="AS19" s="60">
        <f t="shared" si="21"/>
        <v>29</v>
      </c>
      <c r="AT19" s="67"/>
      <c r="AU19" s="60">
        <v>20</v>
      </c>
      <c r="AV19" s="60">
        <v>11</v>
      </c>
      <c r="AW19" s="60">
        <v>5</v>
      </c>
      <c r="AX19" s="60">
        <f t="shared" si="22"/>
        <v>16</v>
      </c>
      <c r="AY19" s="67"/>
      <c r="AZ19" s="60"/>
      <c r="BA19" s="60"/>
      <c r="BB19" s="60"/>
      <c r="BC19" s="60">
        <f t="shared" si="23"/>
        <v>0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0</v>
      </c>
      <c r="BT19" s="60">
        <f>IF($F18=4,1,0)</f>
        <v>1</v>
      </c>
      <c r="BU19" s="60">
        <f>IF($F18=3,1,0)</f>
        <v>0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6"/>
        <v>14</v>
      </c>
      <c r="B20" s="78" t="s">
        <v>831</v>
      </c>
      <c r="C20" s="78" t="s">
        <v>454</v>
      </c>
      <c r="D20" s="78" t="s">
        <v>11</v>
      </c>
      <c r="E20" s="56">
        <f t="shared" si="34"/>
        <v>68</v>
      </c>
      <c r="F20" s="56">
        <f t="shared" si="0"/>
        <v>3</v>
      </c>
      <c r="G20" s="67"/>
      <c r="H20" s="60" t="str">
        <f t="shared" si="1"/>
        <v/>
      </c>
      <c r="I20" s="60">
        <f t="shared" si="2"/>
        <v>10</v>
      </c>
      <c r="J20" s="60">
        <f t="shared" si="3"/>
        <v>16</v>
      </c>
      <c r="K20" s="60" t="str">
        <f t="shared" si="4"/>
        <v/>
      </c>
      <c r="L20" s="60">
        <f t="shared" si="5"/>
        <v>19</v>
      </c>
      <c r="M20" s="60" t="str">
        <f>IF(AZ20="","",AZ20)</f>
        <v/>
      </c>
      <c r="N20" s="60" t="str">
        <f>IF(BE20="","",BE20)</f>
        <v/>
      </c>
      <c r="O20" s="60" t="str">
        <f>IF(BJ20="","",BJ20)</f>
        <v/>
      </c>
      <c r="P20" s="67"/>
      <c r="Q20" s="56">
        <f t="shared" si="35"/>
        <v>68</v>
      </c>
      <c r="R20" s="60" t="str">
        <f t="shared" si="10"/>
        <v/>
      </c>
      <c r="S20" s="60" t="str">
        <f t="shared" si="11"/>
        <v/>
      </c>
      <c r="T20" s="60" t="str">
        <f t="shared" si="12"/>
        <v/>
      </c>
      <c r="U20" s="60" t="str">
        <f t="shared" si="13"/>
        <v/>
      </c>
      <c r="V20" s="60" t="str">
        <f t="shared" si="14"/>
        <v/>
      </c>
      <c r="W20" s="60" t="str">
        <f t="shared" si="15"/>
        <v/>
      </c>
      <c r="X20" s="60" t="str">
        <f t="shared" si="16"/>
        <v/>
      </c>
      <c r="Y20" s="60" t="str">
        <f t="shared" si="17"/>
        <v/>
      </c>
      <c r="Z20" s="67"/>
      <c r="AA20" s="91"/>
      <c r="AB20" s="91"/>
      <c r="AC20" s="91"/>
      <c r="AD20" s="60">
        <f t="shared" si="18"/>
        <v>0</v>
      </c>
      <c r="AE20" s="67"/>
      <c r="AF20" s="60">
        <v>10</v>
      </c>
      <c r="AG20" s="60">
        <v>26</v>
      </c>
      <c r="AH20" s="60">
        <v>5</v>
      </c>
      <c r="AI20" s="60">
        <f t="shared" si="19"/>
        <v>31</v>
      </c>
      <c r="AJ20" s="67"/>
      <c r="AK20" s="60">
        <v>16</v>
      </c>
      <c r="AL20" s="60">
        <v>15</v>
      </c>
      <c r="AM20" s="60">
        <v>5</v>
      </c>
      <c r="AN20" s="60">
        <f t="shared" si="20"/>
        <v>20</v>
      </c>
      <c r="AO20" s="67"/>
      <c r="AP20" s="60"/>
      <c r="AQ20" s="60"/>
      <c r="AR20" s="60"/>
      <c r="AS20" s="60">
        <f t="shared" si="21"/>
        <v>0</v>
      </c>
      <c r="AT20" s="67"/>
      <c r="AU20" s="60">
        <v>19</v>
      </c>
      <c r="AV20" s="60">
        <v>12</v>
      </c>
      <c r="AW20" s="60">
        <v>5</v>
      </c>
      <c r="AX20" s="60">
        <f t="shared" si="22"/>
        <v>17</v>
      </c>
      <c r="AY20" s="67"/>
      <c r="AZ20" s="60"/>
      <c r="BA20" s="60"/>
      <c r="BB20" s="60"/>
      <c r="BC20" s="60">
        <f t="shared" si="23"/>
        <v>0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0</v>
      </c>
      <c r="BT20" s="60">
        <f>IF($F19=4,1,0)</f>
        <v>0</v>
      </c>
      <c r="BU20" s="60">
        <f>IF($F19=3,1,0)</f>
        <v>1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6"/>
        <v>16</v>
      </c>
      <c r="B21" s="89" t="s">
        <v>722</v>
      </c>
      <c r="C21" s="87" t="s">
        <v>723</v>
      </c>
      <c r="D21" s="89" t="s">
        <v>22</v>
      </c>
      <c r="E21" s="56">
        <f t="shared" si="34"/>
        <v>56</v>
      </c>
      <c r="F21" s="56">
        <f t="shared" si="0"/>
        <v>4</v>
      </c>
      <c r="G21" s="67"/>
      <c r="H21" s="74" t="str">
        <f t="shared" si="1"/>
        <v>DSQ</v>
      </c>
      <c r="I21" s="74" t="str">
        <f t="shared" si="2"/>
        <v>DSQ</v>
      </c>
      <c r="J21" s="74">
        <f t="shared" si="3"/>
        <v>17</v>
      </c>
      <c r="K21" s="74">
        <f t="shared" si="4"/>
        <v>12</v>
      </c>
      <c r="L21" s="74" t="str">
        <f t="shared" si="5"/>
        <v/>
      </c>
      <c r="M21" s="74" t="str">
        <f>IF(AZ21="","",AZ21)</f>
        <v/>
      </c>
      <c r="N21" s="74" t="str">
        <f>IF(BE21="","",BE21)</f>
        <v/>
      </c>
      <c r="O21" s="74" t="str">
        <f>IF(BJ21="","",BJ21)</f>
        <v/>
      </c>
      <c r="P21" s="67"/>
      <c r="Q21" s="56">
        <f t="shared" si="35"/>
        <v>56</v>
      </c>
      <c r="R21" s="74" t="str">
        <f t="shared" si="10"/>
        <v/>
      </c>
      <c r="S21" s="74" t="str">
        <f t="shared" si="11"/>
        <v/>
      </c>
      <c r="T21" s="74" t="str">
        <f t="shared" si="12"/>
        <v/>
      </c>
      <c r="U21" s="74" t="str">
        <f t="shared" si="13"/>
        <v/>
      </c>
      <c r="V21" s="74" t="str">
        <f t="shared" si="14"/>
        <v/>
      </c>
      <c r="W21" s="74" t="str">
        <f t="shared" si="15"/>
        <v/>
      </c>
      <c r="X21" s="74" t="str">
        <f t="shared" si="16"/>
        <v/>
      </c>
      <c r="Y21" s="60" t="str">
        <f t="shared" si="17"/>
        <v/>
      </c>
      <c r="Z21" s="67"/>
      <c r="AA21" s="91" t="s">
        <v>56</v>
      </c>
      <c r="AB21" s="91">
        <v>0</v>
      </c>
      <c r="AC21" s="91">
        <v>5</v>
      </c>
      <c r="AD21" s="60">
        <f t="shared" si="18"/>
        <v>5</v>
      </c>
      <c r="AE21" s="67"/>
      <c r="AF21" s="88" t="s">
        <v>56</v>
      </c>
      <c r="AG21" s="60">
        <v>0</v>
      </c>
      <c r="AH21" s="60">
        <v>5</v>
      </c>
      <c r="AI21" s="60">
        <f t="shared" si="19"/>
        <v>5</v>
      </c>
      <c r="AJ21" s="67"/>
      <c r="AK21" s="60">
        <v>17</v>
      </c>
      <c r="AL21" s="60">
        <v>14</v>
      </c>
      <c r="AM21" s="60">
        <v>5</v>
      </c>
      <c r="AN21" s="60">
        <f t="shared" si="20"/>
        <v>19</v>
      </c>
      <c r="AO21" s="67"/>
      <c r="AP21" s="60">
        <v>12</v>
      </c>
      <c r="AQ21" s="60">
        <v>22</v>
      </c>
      <c r="AR21" s="60">
        <v>5</v>
      </c>
      <c r="AS21" s="60">
        <f t="shared" si="21"/>
        <v>27</v>
      </c>
      <c r="AT21" s="67"/>
      <c r="AU21" s="60"/>
      <c r="AV21" s="60"/>
      <c r="AW21" s="60"/>
      <c r="AX21" s="60">
        <f t="shared" si="22"/>
        <v>0</v>
      </c>
      <c r="AY21" s="67"/>
      <c r="AZ21" s="60"/>
      <c r="BA21" s="60"/>
      <c r="BB21" s="60"/>
      <c r="BC21" s="60">
        <f t="shared" si="23"/>
        <v>0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0</v>
      </c>
      <c r="BU21" s="60">
        <f>IF($F20=3,1,0)</f>
        <v>1</v>
      </c>
      <c r="BV21" s="60">
        <f>IF($F20=2,1,0)</f>
        <v>0</v>
      </c>
      <c r="BW21" s="60">
        <f>IF($F20=1,1,0)</f>
        <v>0</v>
      </c>
    </row>
    <row r="22" spans="1:75" s="66" customFormat="1" ht="15" x14ac:dyDescent="0.25">
      <c r="A22" s="56">
        <f t="shared" si="26"/>
        <v>17</v>
      </c>
      <c r="B22" s="66" t="s">
        <v>315</v>
      </c>
      <c r="C22" s="66" t="s">
        <v>896</v>
      </c>
      <c r="D22" s="66" t="s">
        <v>11</v>
      </c>
      <c r="E22" s="56">
        <f t="shared" si="34"/>
        <v>55</v>
      </c>
      <c r="F22" s="56">
        <f t="shared" si="0"/>
        <v>1</v>
      </c>
      <c r="G22" s="67"/>
      <c r="H22" s="60" t="str">
        <f t="shared" si="1"/>
        <v/>
      </c>
      <c r="I22" s="60" t="str">
        <f t="shared" si="2"/>
        <v/>
      </c>
      <c r="J22" s="60" t="str">
        <f t="shared" si="3"/>
        <v/>
      </c>
      <c r="K22" s="60" t="str">
        <f t="shared" si="4"/>
        <v/>
      </c>
      <c r="L22" s="60" t="str">
        <f>IF(AQ22="","",AQ22)</f>
        <v/>
      </c>
      <c r="M22" s="60">
        <f>IF(AU22="","",AU22)</f>
        <v>4</v>
      </c>
      <c r="N22" s="60" t="str">
        <f>IF(AZ22="","",AZ22)</f>
        <v/>
      </c>
      <c r="O22" s="60" t="str">
        <f>IF(BE22="","",BE22)</f>
        <v/>
      </c>
      <c r="P22" s="67"/>
      <c r="Q22" s="56">
        <f t="shared" si="35"/>
        <v>55</v>
      </c>
      <c r="R22" s="60" t="str">
        <f>IF($F13&gt;=5,IF(AB22="","",AB22),"")</f>
        <v/>
      </c>
      <c r="S22" s="60" t="str">
        <f>IF($F13&gt;=5,IF(AG22="","",AG22),"")</f>
        <v/>
      </c>
      <c r="T22" s="60" t="str">
        <f>IF($F13&gt;=5,IF(AL22="","",AL22),"")</f>
        <v/>
      </c>
      <c r="U22" s="60" t="str">
        <f>IF($F13&gt;=5,IF(AQ22="","",AQ22),"")</f>
        <v/>
      </c>
      <c r="V22" s="60" t="str">
        <f>IF($F13&gt;=5,IF(AR22="","",AR22),"")</f>
        <v/>
      </c>
      <c r="W22" s="60" t="str">
        <f>IF($F13&gt;=5,IF(AV22="","",AV22),"")</f>
        <v/>
      </c>
      <c r="X22" s="60" t="str">
        <f>IF($F13&gt;=5,IF(BA22="","",BA22),"")</f>
        <v/>
      </c>
      <c r="Y22" s="60" t="str">
        <f>IF($F13&gt;=5,IF(BF22="","",BF22),"")</f>
        <v/>
      </c>
      <c r="Z22" s="67"/>
      <c r="AA22" s="60"/>
      <c r="AB22" s="60"/>
      <c r="AC22" s="60"/>
      <c r="AD22" s="60">
        <f t="shared" si="18"/>
        <v>0</v>
      </c>
      <c r="AE22" s="67"/>
      <c r="AF22" s="60"/>
      <c r="AG22" s="60"/>
      <c r="AH22" s="60"/>
      <c r="AI22" s="60">
        <f t="shared" si="19"/>
        <v>0</v>
      </c>
      <c r="AJ22" s="67"/>
      <c r="AK22" s="60"/>
      <c r="AL22" s="60"/>
      <c r="AM22" s="60"/>
      <c r="AN22" s="60">
        <f t="shared" si="20"/>
        <v>0</v>
      </c>
      <c r="AO22" s="67"/>
      <c r="AP22" s="60"/>
      <c r="AQ22" s="60"/>
      <c r="AR22" s="60"/>
      <c r="AS22" s="60">
        <f t="shared" si="21"/>
        <v>0</v>
      </c>
      <c r="AT22" s="67"/>
      <c r="AU22" s="60">
        <v>4</v>
      </c>
      <c r="AV22" s="60">
        <v>50</v>
      </c>
      <c r="AW22" s="60">
        <v>5</v>
      </c>
      <c r="AX22" s="60">
        <f t="shared" si="22"/>
        <v>55</v>
      </c>
      <c r="AY22" s="67"/>
      <c r="AZ22" s="60"/>
      <c r="BA22" s="60"/>
      <c r="BB22" s="60"/>
      <c r="BC22" s="60">
        <f t="shared" si="23"/>
        <v>0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0</v>
      </c>
      <c r="BU22" s="60">
        <f>IF($F20=3,1,0)</f>
        <v>1</v>
      </c>
      <c r="BV22" s="60">
        <f>IF($F20=2,1,0)</f>
        <v>0</v>
      </c>
      <c r="BW22" s="60">
        <f>IF($F20=1,1,0)</f>
        <v>0</v>
      </c>
    </row>
    <row r="23" spans="1:75" s="66" customFormat="1" ht="15" x14ac:dyDescent="0.25">
      <c r="A23" s="56">
        <f t="shared" si="26"/>
        <v>18</v>
      </c>
      <c r="B23" s="78" t="s">
        <v>842</v>
      </c>
      <c r="C23" s="87" t="s">
        <v>843</v>
      </c>
      <c r="D23" s="87" t="s">
        <v>249</v>
      </c>
      <c r="E23" s="56">
        <f t="shared" si="34"/>
        <v>54</v>
      </c>
      <c r="F23" s="56">
        <f t="shared" si="0"/>
        <v>2</v>
      </c>
      <c r="G23" s="67"/>
      <c r="H23" s="60" t="str">
        <f t="shared" si="1"/>
        <v/>
      </c>
      <c r="I23" s="60">
        <f t="shared" si="2"/>
        <v>11</v>
      </c>
      <c r="J23" s="60" t="str">
        <f t="shared" si="3"/>
        <v/>
      </c>
      <c r="K23" s="60">
        <f t="shared" si="4"/>
        <v>13</v>
      </c>
      <c r="L23" s="60" t="str">
        <f>IF(AU23="","",AU23)</f>
        <v/>
      </c>
      <c r="M23" s="60" t="str">
        <f>IF(AU23="","",AU23)</f>
        <v/>
      </c>
      <c r="N23" s="60" t="str">
        <f>IF(AZ23="","",AZ23)</f>
        <v/>
      </c>
      <c r="O23" s="60" t="str">
        <f>IF(BE23="","",BE23)</f>
        <v/>
      </c>
      <c r="P23" s="67"/>
      <c r="Q23" s="56">
        <f t="shared" si="35"/>
        <v>54</v>
      </c>
      <c r="R23" s="60" t="str">
        <f>IF($F23&gt;=5,IF(AB23="","",AB23),"")</f>
        <v/>
      </c>
      <c r="S23" s="60" t="str">
        <f>IF($F23&gt;=5,IF(AG23="","",AG23),"")</f>
        <v/>
      </c>
      <c r="T23" s="60" t="str">
        <f>IF($F23&gt;=5,IF(AL23="","",AL23),"")</f>
        <v/>
      </c>
      <c r="U23" s="60" t="str">
        <f>IF($F23&gt;=5,IF(AQ23="","",AQ23),"")</f>
        <v/>
      </c>
      <c r="V23" s="60" t="str">
        <f>IF($F23&gt;=5,IF(AV23="","",AV23),"")</f>
        <v/>
      </c>
      <c r="W23" s="60" t="str">
        <f>IF($F23&gt;=5,IF(BA23="","",BA23),"")</f>
        <v/>
      </c>
      <c r="X23" s="60" t="str">
        <f>IF($F23&gt;=5,IF(BF23="","",BF23),"")</f>
        <v/>
      </c>
      <c r="Y23" s="60" t="str">
        <f>IF($F23&gt;=5,IF(BK23="","",BK23),"")</f>
        <v/>
      </c>
      <c r="Z23" s="67"/>
      <c r="AA23" s="60"/>
      <c r="AB23" s="60"/>
      <c r="AC23" s="60"/>
      <c r="AD23" s="60">
        <f t="shared" si="18"/>
        <v>0</v>
      </c>
      <c r="AE23" s="67"/>
      <c r="AF23" s="60">
        <v>11</v>
      </c>
      <c r="AG23" s="60">
        <v>24</v>
      </c>
      <c r="AH23" s="60">
        <v>5</v>
      </c>
      <c r="AI23" s="60">
        <f t="shared" si="19"/>
        <v>29</v>
      </c>
      <c r="AJ23" s="67"/>
      <c r="AK23" s="60"/>
      <c r="AL23" s="60"/>
      <c r="AM23" s="60"/>
      <c r="AN23" s="60">
        <f t="shared" si="20"/>
        <v>0</v>
      </c>
      <c r="AO23" s="67"/>
      <c r="AP23" s="60">
        <v>13</v>
      </c>
      <c r="AQ23" s="60">
        <v>20</v>
      </c>
      <c r="AR23" s="60">
        <v>5</v>
      </c>
      <c r="AS23" s="60">
        <f t="shared" si="21"/>
        <v>25</v>
      </c>
      <c r="AT23" s="67"/>
      <c r="AU23" s="60"/>
      <c r="AV23" s="60"/>
      <c r="AW23" s="60"/>
      <c r="AX23" s="60">
        <f t="shared" si="22"/>
        <v>0</v>
      </c>
      <c r="AY23" s="67"/>
      <c r="AZ23" s="60"/>
      <c r="BA23" s="60"/>
      <c r="BB23" s="60"/>
      <c r="BC23" s="60">
        <f t="shared" si="23"/>
        <v>0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1</v>
      </c>
      <c r="BU23" s="60">
        <f>IF($F21=3,1,0)</f>
        <v>0</v>
      </c>
      <c r="BV23" s="60">
        <f>IF($F21=2,1,0)</f>
        <v>0</v>
      </c>
      <c r="BW23" s="60">
        <f>IF($F21=1,1,0)</f>
        <v>0</v>
      </c>
    </row>
    <row r="24" spans="1:75" s="66" customFormat="1" ht="15" x14ac:dyDescent="0.25">
      <c r="A24" s="56">
        <f t="shared" si="26"/>
        <v>19</v>
      </c>
      <c r="B24" s="66" t="s">
        <v>892</v>
      </c>
      <c r="C24" s="66" t="s">
        <v>893</v>
      </c>
      <c r="D24" s="66" t="s">
        <v>11</v>
      </c>
      <c r="E24" s="56">
        <f t="shared" si="34"/>
        <v>50</v>
      </c>
      <c r="F24" s="56">
        <f t="shared" si="0"/>
        <v>1</v>
      </c>
      <c r="G24" s="67"/>
      <c r="H24" s="60" t="str">
        <f t="shared" si="1"/>
        <v/>
      </c>
      <c r="I24" s="60" t="str">
        <f t="shared" si="2"/>
        <v/>
      </c>
      <c r="J24" s="60" t="str">
        <f t="shared" si="3"/>
        <v/>
      </c>
      <c r="K24" s="60" t="str">
        <f t="shared" si="4"/>
        <v/>
      </c>
      <c r="L24" s="60" t="str">
        <f>IF(AQ24="","",AQ24)</f>
        <v/>
      </c>
      <c r="M24" s="60">
        <f>IF(AU24="","",AU24)</f>
        <v>5</v>
      </c>
      <c r="N24" s="60" t="str">
        <f>IF(AZ24="","",AZ24)</f>
        <v/>
      </c>
      <c r="O24" s="60" t="str">
        <f>IF(BE24="","",BE24)</f>
        <v/>
      </c>
      <c r="P24" s="67"/>
      <c r="Q24" s="56">
        <f t="shared" si="35"/>
        <v>50</v>
      </c>
      <c r="R24" s="60" t="str">
        <f>IF($F15&gt;=5,IF(AB24="","",AB24),"")</f>
        <v/>
      </c>
      <c r="S24" s="60" t="str">
        <f>IF($F15&gt;=5,IF(AG24="","",AG24),"")</f>
        <v/>
      </c>
      <c r="T24" s="60" t="str">
        <f>IF($F15&gt;=5,IF(AL24="","",AL24),"")</f>
        <v/>
      </c>
      <c r="U24" s="60" t="str">
        <f>IF($F15&gt;=5,IF(AQ24="","",AQ24),"")</f>
        <v/>
      </c>
      <c r="V24" s="60" t="str">
        <f>IF($F15&gt;=5,IF(AR24="","",AR24),"")</f>
        <v/>
      </c>
      <c r="W24" s="60" t="str">
        <f>IF($F15&gt;=5,IF(AV24="","",AV24),"")</f>
        <v/>
      </c>
      <c r="X24" s="60" t="str">
        <f>IF($F15&gt;=5,IF(BA24="","",BA24),"")</f>
        <v/>
      </c>
      <c r="Y24" s="60" t="str">
        <f>IF($F15&gt;=5,IF(BF24="","",BF24),"")</f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60"/>
      <c r="AL24" s="60"/>
      <c r="AM24" s="60"/>
      <c r="AN24" s="60">
        <f t="shared" si="20"/>
        <v>0</v>
      </c>
      <c r="AO24" s="67"/>
      <c r="AP24" s="60"/>
      <c r="AQ24" s="60"/>
      <c r="AR24" s="60"/>
      <c r="AS24" s="60">
        <f t="shared" si="21"/>
        <v>0</v>
      </c>
      <c r="AT24" s="67"/>
      <c r="AU24" s="60">
        <v>5</v>
      </c>
      <c r="AV24" s="60">
        <v>45</v>
      </c>
      <c r="AW24" s="60">
        <v>5</v>
      </c>
      <c r="AX24" s="60">
        <f t="shared" si="22"/>
        <v>50</v>
      </c>
      <c r="AY24" s="67"/>
      <c r="AZ24" s="60"/>
      <c r="BA24" s="60"/>
      <c r="BB24" s="60"/>
      <c r="BC24" s="60">
        <f t="shared" si="23"/>
        <v>0</v>
      </c>
      <c r="BD24" s="67"/>
      <c r="BE24" s="68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0</v>
      </c>
      <c r="BT24" s="60">
        <f>IF($F22=4,1,0)</f>
        <v>0</v>
      </c>
      <c r="BU24" s="60">
        <f>IF($F22=3,1,0)</f>
        <v>0</v>
      </c>
      <c r="BV24" s="60">
        <f>IF($F22=2,1,0)</f>
        <v>0</v>
      </c>
      <c r="BW24" s="60">
        <f>IF($F22=1,1,0)</f>
        <v>1</v>
      </c>
    </row>
    <row r="25" spans="1:75" s="66" customFormat="1" ht="15" x14ac:dyDescent="0.25">
      <c r="A25" s="56">
        <f t="shared" si="26"/>
        <v>20</v>
      </c>
      <c r="B25" s="87" t="s">
        <v>899</v>
      </c>
      <c r="C25" s="87" t="s">
        <v>900</v>
      </c>
      <c r="D25" s="87" t="s">
        <v>613</v>
      </c>
      <c r="E25" s="56">
        <f t="shared" si="34"/>
        <v>45</v>
      </c>
      <c r="F25" s="56">
        <f t="shared" si="0"/>
        <v>1</v>
      </c>
      <c r="G25" s="67"/>
      <c r="H25" s="60" t="str">
        <f t="shared" si="1"/>
        <v/>
      </c>
      <c r="I25" s="60" t="str">
        <f t="shared" si="2"/>
        <v/>
      </c>
      <c r="J25" s="60" t="str">
        <f t="shared" si="3"/>
        <v/>
      </c>
      <c r="K25" s="60" t="str">
        <f t="shared" si="4"/>
        <v/>
      </c>
      <c r="L25" s="60" t="str">
        <f>IF(AQ25="","",AQ25)</f>
        <v/>
      </c>
      <c r="M25" s="60">
        <f>IF(AU25="","",AU25)</f>
        <v>6</v>
      </c>
      <c r="N25" s="60" t="str">
        <f>IF(AZ25="","",AZ25)</f>
        <v/>
      </c>
      <c r="O25" s="60" t="str">
        <f>IF(BE25="","",BE25)</f>
        <v/>
      </c>
      <c r="P25" s="67"/>
      <c r="Q25" s="56">
        <f t="shared" si="35"/>
        <v>45</v>
      </c>
      <c r="R25" s="60" t="str">
        <f>IF($F16&gt;=5,IF(AB25="","",AB25),"")</f>
        <v/>
      </c>
      <c r="S25" s="60" t="str">
        <f>IF($F16&gt;=5,IF(AG25="","",AG25),"")</f>
        <v/>
      </c>
      <c r="T25" s="60" t="str">
        <f>IF($F16&gt;=5,IF(AL25="","",AL25),"")</f>
        <v/>
      </c>
      <c r="U25" s="60" t="str">
        <f>IF($F16&gt;=5,IF(AQ25="","",AQ25),"")</f>
        <v/>
      </c>
      <c r="V25" s="60" t="str">
        <f>IF($F16&gt;=5,IF(AR25="","",AR25),"")</f>
        <v/>
      </c>
      <c r="W25" s="60" t="str">
        <f>IF($F16&gt;=5,IF(AV25="","",AV25),"")</f>
        <v/>
      </c>
      <c r="X25" s="60" t="str">
        <f>IF($F16&gt;=5,IF(BA25="","",BA25),"")</f>
        <v/>
      </c>
      <c r="Y25" s="60" t="str">
        <f>IF($F16&gt;=5,IF(BF25="","",BF25),"")</f>
        <v/>
      </c>
      <c r="Z25" s="67"/>
      <c r="AA25" s="60"/>
      <c r="AB25" s="60"/>
      <c r="AC25" s="60"/>
      <c r="AD25" s="60">
        <f t="shared" si="18"/>
        <v>0</v>
      </c>
      <c r="AE25" s="67"/>
      <c r="AF25" s="60"/>
      <c r="AG25" s="60"/>
      <c r="AH25" s="60"/>
      <c r="AI25" s="60">
        <f t="shared" si="19"/>
        <v>0</v>
      </c>
      <c r="AJ25" s="67"/>
      <c r="AK25" s="60"/>
      <c r="AL25" s="60"/>
      <c r="AM25" s="60"/>
      <c r="AN25" s="60">
        <f t="shared" si="20"/>
        <v>0</v>
      </c>
      <c r="AO25" s="67"/>
      <c r="AP25" s="60"/>
      <c r="AQ25" s="60"/>
      <c r="AR25" s="60"/>
      <c r="AS25" s="60">
        <f t="shared" si="21"/>
        <v>0</v>
      </c>
      <c r="AT25" s="67"/>
      <c r="AU25" s="60">
        <v>6</v>
      </c>
      <c r="AV25" s="60">
        <v>40</v>
      </c>
      <c r="AW25" s="60">
        <v>5</v>
      </c>
      <c r="AX25" s="60">
        <f t="shared" si="22"/>
        <v>45</v>
      </c>
      <c r="AY25" s="67"/>
      <c r="AZ25" s="60"/>
      <c r="BA25" s="60"/>
      <c r="BB25" s="60"/>
      <c r="BC25" s="60">
        <f t="shared" si="23"/>
        <v>0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0</v>
      </c>
      <c r="BU25" s="60">
        <f>IF($F23=3,1,0)</f>
        <v>0</v>
      </c>
      <c r="BV25" s="60">
        <f>IF($F23=2,1,0)</f>
        <v>1</v>
      </c>
      <c r="BW25" s="60">
        <f>IF($F23=1,1,0)</f>
        <v>0</v>
      </c>
    </row>
    <row r="26" spans="1:75" s="66" customFormat="1" ht="15" x14ac:dyDescent="0.25">
      <c r="A26" s="56">
        <f t="shared" si="26"/>
        <v>21</v>
      </c>
      <c r="B26" s="89" t="s">
        <v>732</v>
      </c>
      <c r="C26" s="87" t="s">
        <v>733</v>
      </c>
      <c r="D26" s="89" t="s">
        <v>120</v>
      </c>
      <c r="E26" s="56">
        <f t="shared" si="34"/>
        <v>44</v>
      </c>
      <c r="F26" s="56">
        <f t="shared" si="0"/>
        <v>3</v>
      </c>
      <c r="G26" s="67"/>
      <c r="H26" s="74" t="str">
        <f t="shared" si="1"/>
        <v>DSQ</v>
      </c>
      <c r="I26" s="74" t="str">
        <f t="shared" si="2"/>
        <v/>
      </c>
      <c r="J26" s="74">
        <f t="shared" si="3"/>
        <v>15</v>
      </c>
      <c r="K26" s="74" t="str">
        <f t="shared" si="4"/>
        <v/>
      </c>
      <c r="L26" s="74">
        <f>IF(AU26="","",AU26)</f>
        <v>18</v>
      </c>
      <c r="M26" s="74" t="str">
        <f>IF(AZ26="","",AZ26)</f>
        <v/>
      </c>
      <c r="N26" s="74" t="str">
        <f>IF(BE26="","",BE26)</f>
        <v/>
      </c>
      <c r="O26" s="74" t="str">
        <f>IF(BJ26="","",BJ26)</f>
        <v/>
      </c>
      <c r="P26" s="67"/>
      <c r="Q26" s="56">
        <f t="shared" si="35"/>
        <v>44</v>
      </c>
      <c r="R26" s="74" t="str">
        <f>IF($F26&gt;=5,IF(AB26="","",AB26),"")</f>
        <v/>
      </c>
      <c r="S26" s="74" t="str">
        <f>IF($F26&gt;=5,IF(AG26="","",AG26),"")</f>
        <v/>
      </c>
      <c r="T26" s="74" t="str">
        <f>IF($F26&gt;=5,IF(AL26="","",AL26),"")</f>
        <v/>
      </c>
      <c r="U26" s="74" t="str">
        <f>IF($F26&gt;=5,IF(AQ26="","",AQ26),"")</f>
        <v/>
      </c>
      <c r="V26" s="74" t="str">
        <f>IF($F26&gt;=5,IF(AV26="","",AV26),"")</f>
        <v/>
      </c>
      <c r="W26" s="74" t="str">
        <f>IF($F26&gt;=5,IF(BA26="","",BA26),"")</f>
        <v/>
      </c>
      <c r="X26" s="74" t="str">
        <f>IF($F26&gt;=5,IF(BF26="","",BF26),"")</f>
        <v/>
      </c>
      <c r="Y26" s="60" t="str">
        <f>IF($F26&gt;=5,IF(BK26="","",BK26),"")</f>
        <v/>
      </c>
      <c r="Z26" s="67"/>
      <c r="AA26" s="91" t="s">
        <v>56</v>
      </c>
      <c r="AB26" s="91">
        <v>0</v>
      </c>
      <c r="AC26" s="91">
        <v>5</v>
      </c>
      <c r="AD26" s="60">
        <f t="shared" si="18"/>
        <v>5</v>
      </c>
      <c r="AE26" s="67"/>
      <c r="AF26" s="60"/>
      <c r="AG26" s="60"/>
      <c r="AH26" s="60"/>
      <c r="AI26" s="60">
        <f t="shared" si="19"/>
        <v>0</v>
      </c>
      <c r="AJ26" s="67"/>
      <c r="AK26" s="60">
        <v>15</v>
      </c>
      <c r="AL26" s="60">
        <v>16</v>
      </c>
      <c r="AM26" s="60">
        <v>5</v>
      </c>
      <c r="AN26" s="60">
        <f t="shared" si="20"/>
        <v>21</v>
      </c>
      <c r="AO26" s="67"/>
      <c r="AP26" s="60"/>
      <c r="AQ26" s="60"/>
      <c r="AR26" s="60"/>
      <c r="AS26" s="60">
        <f t="shared" si="21"/>
        <v>0</v>
      </c>
      <c r="AT26" s="67"/>
      <c r="AU26" s="60">
        <v>18</v>
      </c>
      <c r="AV26" s="60">
        <v>13</v>
      </c>
      <c r="AW26" s="60">
        <v>5</v>
      </c>
      <c r="AX26" s="60">
        <f t="shared" si="22"/>
        <v>18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ref="BQ26:BQ28" si="36">IF($F24=7,1,0)</f>
        <v>0</v>
      </c>
      <c r="BR26" s="60">
        <f t="shared" ref="BR26:BR28" si="37">IF($F24=6,1,0)</f>
        <v>0</v>
      </c>
      <c r="BS26" s="60">
        <f t="shared" ref="BS26:BS28" si="38">IF($F24=5,1,0)</f>
        <v>0</v>
      </c>
      <c r="BT26" s="60">
        <f t="shared" ref="BT26:BT28" si="39">IF($F24=4,1,0)</f>
        <v>0</v>
      </c>
      <c r="BU26" s="60">
        <f t="shared" ref="BU26:BU28" si="40">IF($F24=3,1,0)</f>
        <v>0</v>
      </c>
      <c r="BV26" s="60">
        <f t="shared" ref="BV26:BV28" si="41">IF($F24=2,1,0)</f>
        <v>0</v>
      </c>
      <c r="BW26" s="60">
        <f t="shared" ref="BW26:BW28" si="42">IF($F24=1,1,0)</f>
        <v>1</v>
      </c>
    </row>
    <row r="27" spans="1:75" s="66" customFormat="1" ht="15" x14ac:dyDescent="0.25">
      <c r="A27" s="56">
        <f t="shared" si="26"/>
        <v>22</v>
      </c>
      <c r="B27" s="87" t="s">
        <v>898</v>
      </c>
      <c r="C27" s="87" t="s">
        <v>897</v>
      </c>
      <c r="D27" s="87" t="s">
        <v>11</v>
      </c>
      <c r="E27" s="56">
        <f t="shared" si="34"/>
        <v>41</v>
      </c>
      <c r="F27" s="56">
        <f t="shared" si="0"/>
        <v>1</v>
      </c>
      <c r="G27" s="67"/>
      <c r="H27" s="60" t="str">
        <f t="shared" si="1"/>
        <v/>
      </c>
      <c r="I27" s="60" t="str">
        <f t="shared" si="2"/>
        <v/>
      </c>
      <c r="J27" s="60" t="str">
        <f t="shared" si="3"/>
        <v/>
      </c>
      <c r="K27" s="60" t="str">
        <f t="shared" si="4"/>
        <v/>
      </c>
      <c r="L27" s="60" t="str">
        <f>IF(AQ27="","",AQ27)</f>
        <v/>
      </c>
      <c r="M27" s="60">
        <f>IF(AU27="","",AU27)</f>
        <v>7</v>
      </c>
      <c r="N27" s="60" t="str">
        <f>IF(AZ27="","",AZ27)</f>
        <v/>
      </c>
      <c r="O27" s="60" t="str">
        <f>IF(BE27="","",BE27)</f>
        <v/>
      </c>
      <c r="P27" s="67"/>
      <c r="Q27" s="56">
        <f t="shared" si="35"/>
        <v>41</v>
      </c>
      <c r="R27" s="60" t="str">
        <f>IF($F18&gt;=5,IF(AB27="","",AB27),"")</f>
        <v/>
      </c>
      <c r="S27" s="60" t="str">
        <f>IF($F18&gt;=5,IF(AG27="","",AG27),"")</f>
        <v/>
      </c>
      <c r="T27" s="60" t="str">
        <f>IF($F18&gt;=5,IF(AL27="","",AL27),"")</f>
        <v/>
      </c>
      <c r="U27" s="60" t="str">
        <f>IF($F18&gt;=5,IF(AQ27="","",AQ27),"")</f>
        <v/>
      </c>
      <c r="V27" s="60" t="str">
        <f>IF($F18&gt;=5,IF(AR27="","",AR27),"")</f>
        <v/>
      </c>
      <c r="W27" s="60" t="str">
        <f>IF($F18&gt;=5,IF(AV27="","",AV27),"")</f>
        <v/>
      </c>
      <c r="X27" s="60" t="str">
        <f>IF($F18&gt;=5,IF(BA27="","",BA27),"")</f>
        <v/>
      </c>
      <c r="Y27" s="60" t="str">
        <f>IF($F18&gt;=5,IF(BF27="","",BF27),"")</f>
        <v/>
      </c>
      <c r="Z27" s="67"/>
      <c r="AA27" s="60"/>
      <c r="AB27" s="60"/>
      <c r="AC27" s="60"/>
      <c r="AD27" s="60">
        <f t="shared" si="18"/>
        <v>0</v>
      </c>
      <c r="AE27" s="67"/>
      <c r="AF27" s="60"/>
      <c r="AG27" s="60"/>
      <c r="AH27" s="60"/>
      <c r="AI27" s="60">
        <f t="shared" si="19"/>
        <v>0</v>
      </c>
      <c r="AJ27" s="67"/>
      <c r="AK27" s="60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>
        <v>7</v>
      </c>
      <c r="AV27" s="60">
        <v>36</v>
      </c>
      <c r="AW27" s="60">
        <v>5</v>
      </c>
      <c r="AX27" s="60">
        <f t="shared" si="22"/>
        <v>41</v>
      </c>
      <c r="AY27" s="67"/>
      <c r="AZ27" s="60"/>
      <c r="BA27" s="60"/>
      <c r="BB27" s="60"/>
      <c r="BC27" s="60">
        <f t="shared" si="23"/>
        <v>0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36"/>
        <v>0</v>
      </c>
      <c r="BR27" s="60">
        <f t="shared" si="37"/>
        <v>0</v>
      </c>
      <c r="BS27" s="60">
        <f t="shared" si="38"/>
        <v>0</v>
      </c>
      <c r="BT27" s="60">
        <f t="shared" si="39"/>
        <v>0</v>
      </c>
      <c r="BU27" s="60">
        <f t="shared" si="40"/>
        <v>0</v>
      </c>
      <c r="BV27" s="60">
        <f t="shared" si="41"/>
        <v>0</v>
      </c>
      <c r="BW27" s="60">
        <f t="shared" si="42"/>
        <v>1</v>
      </c>
    </row>
    <row r="28" spans="1:75" s="66" customFormat="1" ht="15" x14ac:dyDescent="0.25">
      <c r="A28" s="56">
        <f t="shared" si="26"/>
        <v>23</v>
      </c>
      <c r="B28" s="77" t="s">
        <v>121</v>
      </c>
      <c r="C28" s="77" t="s">
        <v>696</v>
      </c>
      <c r="D28" s="77" t="s">
        <v>22</v>
      </c>
      <c r="E28" s="56">
        <f t="shared" si="34"/>
        <v>39</v>
      </c>
      <c r="F28" s="56">
        <f t="shared" si="0"/>
        <v>2</v>
      </c>
      <c r="G28" s="67"/>
      <c r="H28" s="60" t="str">
        <f t="shared" si="1"/>
        <v/>
      </c>
      <c r="I28" s="60" t="str">
        <f t="shared" si="2"/>
        <v>DSQ</v>
      </c>
      <c r="J28" s="60">
        <f t="shared" si="3"/>
        <v>9</v>
      </c>
      <c r="K28" s="60" t="str">
        <f t="shared" si="4"/>
        <v/>
      </c>
      <c r="L28" s="60" t="str">
        <f t="shared" ref="L28:L35" si="43">IF(AU28="","",AU28)</f>
        <v/>
      </c>
      <c r="M28" s="60" t="str">
        <f>IF(AZ28="","",AZ28)</f>
        <v/>
      </c>
      <c r="N28" s="60" t="str">
        <f>IF(BE28="","",BE28)</f>
        <v/>
      </c>
      <c r="O28" s="60" t="str">
        <f>IF(BJ28="","",BJ28)</f>
        <v/>
      </c>
      <c r="P28" s="67"/>
      <c r="Q28" s="56">
        <f t="shared" si="35"/>
        <v>39</v>
      </c>
      <c r="R28" s="60" t="str">
        <f t="shared" ref="R28:R38" si="44">IF($F28&gt;=5,IF(AB28="","",AB28),"")</f>
        <v/>
      </c>
      <c r="S28" s="60" t="str">
        <f t="shared" ref="S28:S38" si="45">IF($F28&gt;=5,IF(AG28="","",AG28),"")</f>
        <v/>
      </c>
      <c r="T28" s="60" t="str">
        <f t="shared" ref="T28:T38" si="46">IF($F28&gt;=5,IF(AL28="","",AL28),"")</f>
        <v/>
      </c>
      <c r="U28" s="60" t="str">
        <f t="shared" ref="U28:U38" si="47">IF($F28&gt;=5,IF(AQ28="","",AQ28),"")</f>
        <v/>
      </c>
      <c r="V28" s="60" t="str">
        <f t="shared" ref="V28:V35" si="48">IF($F28&gt;=5,IF(AV28="","",AV28),"")</f>
        <v/>
      </c>
      <c r="W28" s="60" t="str">
        <f t="shared" ref="W28:W35" si="49">IF($F28&gt;=5,IF(BA28="","",BA28),"")</f>
        <v/>
      </c>
      <c r="X28" s="60" t="str">
        <f t="shared" ref="X28:X35" si="50">IF($F28&gt;=5,IF(BF28="","",BF28),"")</f>
        <v/>
      </c>
      <c r="Y28" s="60" t="str">
        <f t="shared" ref="Y28:Y35" si="51">IF($F28&gt;=5,IF(BK28="","",BK28),"")</f>
        <v/>
      </c>
      <c r="Z28" s="67"/>
      <c r="AA28" s="91"/>
      <c r="AB28" s="91"/>
      <c r="AC28" s="91"/>
      <c r="AD28" s="60">
        <f t="shared" si="18"/>
        <v>0</v>
      </c>
      <c r="AE28" s="67"/>
      <c r="AF28" s="88" t="s">
        <v>56</v>
      </c>
      <c r="AG28" s="60">
        <v>0</v>
      </c>
      <c r="AH28" s="60">
        <v>5</v>
      </c>
      <c r="AI28" s="60">
        <f t="shared" si="19"/>
        <v>5</v>
      </c>
      <c r="AJ28" s="67"/>
      <c r="AK28" s="60">
        <v>9</v>
      </c>
      <c r="AL28" s="60">
        <v>29</v>
      </c>
      <c r="AM28" s="60">
        <v>5</v>
      </c>
      <c r="AN28" s="60">
        <f t="shared" si="20"/>
        <v>34</v>
      </c>
      <c r="AO28" s="67"/>
      <c r="AP28" s="60"/>
      <c r="AQ28" s="60"/>
      <c r="AR28" s="60"/>
      <c r="AS28" s="60">
        <f t="shared" si="21"/>
        <v>0</v>
      </c>
      <c r="AT28" s="67"/>
      <c r="AU28" s="60"/>
      <c r="AV28" s="60"/>
      <c r="AW28" s="60"/>
      <c r="AX28" s="60">
        <f t="shared" si="22"/>
        <v>0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36"/>
        <v>0</v>
      </c>
      <c r="BR28" s="60">
        <f t="shared" si="37"/>
        <v>0</v>
      </c>
      <c r="BS28" s="60">
        <f t="shared" si="38"/>
        <v>0</v>
      </c>
      <c r="BT28" s="60">
        <f t="shared" si="39"/>
        <v>0</v>
      </c>
      <c r="BU28" s="60">
        <f t="shared" si="40"/>
        <v>1</v>
      </c>
      <c r="BV28" s="60">
        <f t="shared" si="41"/>
        <v>0</v>
      </c>
      <c r="BW28" s="60">
        <f t="shared" si="42"/>
        <v>0</v>
      </c>
    </row>
    <row r="29" spans="1:75" s="66" customFormat="1" ht="15" x14ac:dyDescent="0.25">
      <c r="A29" s="56">
        <f t="shared" si="26"/>
        <v>24</v>
      </c>
      <c r="B29" s="89" t="s">
        <v>736</v>
      </c>
      <c r="C29" s="87" t="s">
        <v>737</v>
      </c>
      <c r="D29" s="89" t="s">
        <v>715</v>
      </c>
      <c r="E29" s="56">
        <f t="shared" si="34"/>
        <v>37</v>
      </c>
      <c r="F29" s="56">
        <f t="shared" si="0"/>
        <v>1</v>
      </c>
      <c r="G29" s="67"/>
      <c r="H29" s="74">
        <f t="shared" si="1"/>
        <v>8</v>
      </c>
      <c r="I29" s="74" t="str">
        <f t="shared" si="2"/>
        <v/>
      </c>
      <c r="J29" s="74" t="str">
        <f t="shared" si="3"/>
        <v/>
      </c>
      <c r="K29" s="74" t="str">
        <f t="shared" si="4"/>
        <v/>
      </c>
      <c r="L29" s="74" t="str">
        <f t="shared" si="43"/>
        <v/>
      </c>
      <c r="M29" s="74" t="str">
        <f>IF(AZ29="","",AZ29)</f>
        <v/>
      </c>
      <c r="N29" s="74" t="str">
        <f>IF(BE29="","",BE29)</f>
        <v/>
      </c>
      <c r="O29" s="74" t="str">
        <f>IF(BJ29="","",BJ29)</f>
        <v/>
      </c>
      <c r="P29" s="67"/>
      <c r="Q29" s="56">
        <f t="shared" si="35"/>
        <v>37</v>
      </c>
      <c r="R29" s="74" t="str">
        <f t="shared" si="44"/>
        <v/>
      </c>
      <c r="S29" s="74" t="str">
        <f t="shared" si="45"/>
        <v/>
      </c>
      <c r="T29" s="74" t="str">
        <f t="shared" si="46"/>
        <v/>
      </c>
      <c r="U29" s="74" t="str">
        <f t="shared" si="47"/>
        <v/>
      </c>
      <c r="V29" s="74" t="str">
        <f t="shared" si="48"/>
        <v/>
      </c>
      <c r="W29" s="74" t="str">
        <f t="shared" si="49"/>
        <v/>
      </c>
      <c r="X29" s="74" t="str">
        <f t="shared" si="50"/>
        <v/>
      </c>
      <c r="Y29" s="60" t="str">
        <f t="shared" si="51"/>
        <v/>
      </c>
      <c r="Z29" s="67"/>
      <c r="AA29" s="91">
        <v>8</v>
      </c>
      <c r="AB29" s="91">
        <v>32</v>
      </c>
      <c r="AC29" s="91">
        <v>5</v>
      </c>
      <c r="AD29" s="60">
        <f t="shared" si="18"/>
        <v>37</v>
      </c>
      <c r="AE29" s="67"/>
      <c r="AF29" s="60"/>
      <c r="AG29" s="60"/>
      <c r="AH29" s="60"/>
      <c r="AI29" s="60">
        <f t="shared" si="19"/>
        <v>0</v>
      </c>
      <c r="AJ29" s="67"/>
      <c r="AK29" s="60"/>
      <c r="AL29" s="60"/>
      <c r="AM29" s="60"/>
      <c r="AN29" s="60">
        <f t="shared" si="20"/>
        <v>0</v>
      </c>
      <c r="AO29" s="67"/>
      <c r="AP29" s="60"/>
      <c r="AQ29" s="60"/>
      <c r="AR29" s="60"/>
      <c r="AS29" s="60">
        <f t="shared" si="21"/>
        <v>0</v>
      </c>
      <c r="AT29" s="67"/>
      <c r="AU29" s="60"/>
      <c r="AV29" s="60"/>
      <c r="AW29" s="60"/>
      <c r="AX29" s="60">
        <f t="shared" si="22"/>
        <v>0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0</v>
      </c>
      <c r="BV29" s="60">
        <f>IF($F24=2,1,0)</f>
        <v>0</v>
      </c>
      <c r="BW29" s="60">
        <f>IF($F24=1,1,0)</f>
        <v>1</v>
      </c>
    </row>
    <row r="30" spans="1:75" s="66" customFormat="1" ht="15" x14ac:dyDescent="0.25">
      <c r="A30" s="56">
        <f t="shared" si="26"/>
        <v>24</v>
      </c>
      <c r="B30" s="87" t="s">
        <v>834</v>
      </c>
      <c r="C30" s="87" t="s">
        <v>835</v>
      </c>
      <c r="D30" s="87" t="s">
        <v>455</v>
      </c>
      <c r="E30" s="56">
        <f t="shared" si="34"/>
        <v>37</v>
      </c>
      <c r="F30" s="56">
        <f t="shared" si="0"/>
        <v>1</v>
      </c>
      <c r="G30" s="67"/>
      <c r="H30" s="60" t="str">
        <f t="shared" si="1"/>
        <v/>
      </c>
      <c r="I30" s="60">
        <f t="shared" si="2"/>
        <v>8</v>
      </c>
      <c r="J30" s="60" t="str">
        <f t="shared" si="3"/>
        <v/>
      </c>
      <c r="K30" s="60" t="str">
        <f t="shared" si="4"/>
        <v/>
      </c>
      <c r="L30" s="60" t="str">
        <f t="shared" si="43"/>
        <v/>
      </c>
      <c r="M30" s="60" t="str">
        <f>IF(AZ30="","",AZ30)</f>
        <v/>
      </c>
      <c r="N30" s="60" t="str">
        <f>IF(BE30="","",BE30)</f>
        <v/>
      </c>
      <c r="O30" s="60" t="str">
        <f>IF(BJ30="","",BJ30)</f>
        <v/>
      </c>
      <c r="P30" s="67"/>
      <c r="Q30" s="56">
        <f t="shared" si="35"/>
        <v>37</v>
      </c>
      <c r="R30" s="60" t="str">
        <f t="shared" si="44"/>
        <v/>
      </c>
      <c r="S30" s="60" t="str">
        <f t="shared" si="45"/>
        <v/>
      </c>
      <c r="T30" s="60" t="str">
        <f t="shared" si="46"/>
        <v/>
      </c>
      <c r="U30" s="60" t="str">
        <f t="shared" si="47"/>
        <v/>
      </c>
      <c r="V30" s="60" t="str">
        <f t="shared" si="48"/>
        <v/>
      </c>
      <c r="W30" s="60" t="str">
        <f t="shared" si="49"/>
        <v/>
      </c>
      <c r="X30" s="60" t="str">
        <f t="shared" si="50"/>
        <v/>
      </c>
      <c r="Y30" s="60" t="str">
        <f t="shared" si="51"/>
        <v/>
      </c>
      <c r="Z30" s="67"/>
      <c r="AA30" s="91"/>
      <c r="AB30" s="91"/>
      <c r="AC30" s="91"/>
      <c r="AD30" s="60">
        <f t="shared" si="18"/>
        <v>0</v>
      </c>
      <c r="AE30" s="67"/>
      <c r="AF30" s="60">
        <v>8</v>
      </c>
      <c r="AG30" s="60">
        <v>32</v>
      </c>
      <c r="AH30" s="60">
        <v>5</v>
      </c>
      <c r="AI30" s="60">
        <f t="shared" si="19"/>
        <v>37</v>
      </c>
      <c r="AJ30" s="67"/>
      <c r="AK30" s="60"/>
      <c r="AL30" s="60"/>
      <c r="AM30" s="60"/>
      <c r="AN30" s="60">
        <f t="shared" si="20"/>
        <v>0</v>
      </c>
      <c r="AO30" s="67"/>
      <c r="AP30" s="60"/>
      <c r="AQ30" s="60"/>
      <c r="AR30" s="60"/>
      <c r="AS30" s="60">
        <f t="shared" si="21"/>
        <v>0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0</v>
      </c>
      <c r="BV30" s="60">
        <f>IF($F25=2,1,0)</f>
        <v>0</v>
      </c>
      <c r="BW30" s="60">
        <f>IF($F25=1,1,0)</f>
        <v>1</v>
      </c>
    </row>
    <row r="31" spans="1:75" s="66" customFormat="1" ht="15" x14ac:dyDescent="0.25">
      <c r="A31" s="56">
        <f t="shared" si="26"/>
        <v>24</v>
      </c>
      <c r="B31" s="87" t="s">
        <v>857</v>
      </c>
      <c r="C31" s="87" t="s">
        <v>484</v>
      </c>
      <c r="D31" s="87" t="s">
        <v>242</v>
      </c>
      <c r="E31" s="56">
        <f t="shared" si="34"/>
        <v>37</v>
      </c>
      <c r="F31" s="56">
        <f t="shared" si="0"/>
        <v>1</v>
      </c>
      <c r="G31" s="67"/>
      <c r="H31" s="60" t="str">
        <f t="shared" si="1"/>
        <v/>
      </c>
      <c r="I31" s="60" t="str">
        <f t="shared" si="2"/>
        <v/>
      </c>
      <c r="J31" s="60" t="str">
        <f t="shared" si="3"/>
        <v/>
      </c>
      <c r="K31" s="60">
        <f t="shared" si="4"/>
        <v>8</v>
      </c>
      <c r="L31" s="60" t="str">
        <f t="shared" si="43"/>
        <v/>
      </c>
      <c r="M31" s="60" t="str">
        <f>IF(AU31="","",AU31)</f>
        <v/>
      </c>
      <c r="N31" s="60" t="str">
        <f>IF(AZ31="","",AZ31)</f>
        <v/>
      </c>
      <c r="O31" s="60" t="str">
        <f>IF(BE31="","",BE31)</f>
        <v/>
      </c>
      <c r="P31" s="67"/>
      <c r="Q31" s="56">
        <f t="shared" si="35"/>
        <v>37</v>
      </c>
      <c r="R31" s="60" t="str">
        <f t="shared" si="44"/>
        <v/>
      </c>
      <c r="S31" s="60" t="str">
        <f t="shared" si="45"/>
        <v/>
      </c>
      <c r="T31" s="60" t="str">
        <f t="shared" si="46"/>
        <v/>
      </c>
      <c r="U31" s="60" t="str">
        <f t="shared" si="47"/>
        <v/>
      </c>
      <c r="V31" s="60" t="str">
        <f t="shared" si="48"/>
        <v/>
      </c>
      <c r="W31" s="60" t="str">
        <f t="shared" si="49"/>
        <v/>
      </c>
      <c r="X31" s="60" t="str">
        <f t="shared" si="50"/>
        <v/>
      </c>
      <c r="Y31" s="60" t="str">
        <f t="shared" si="51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/>
      <c r="AL31" s="60"/>
      <c r="AM31" s="60"/>
      <c r="AN31" s="60">
        <f t="shared" si="20"/>
        <v>0</v>
      </c>
      <c r="AO31" s="67"/>
      <c r="AP31" s="60">
        <v>8</v>
      </c>
      <c r="AQ31" s="60">
        <v>32</v>
      </c>
      <c r="AR31" s="60">
        <v>5</v>
      </c>
      <c r="AS31" s="60">
        <f t="shared" si="21"/>
        <v>37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0</v>
      </c>
      <c r="BT31" s="60">
        <f>IF($F26=4,1,0)</f>
        <v>0</v>
      </c>
      <c r="BU31" s="60">
        <f>IF($F26=3,1,0)</f>
        <v>1</v>
      </c>
      <c r="BV31" s="60">
        <f>IF($F26=2,1,0)</f>
        <v>0</v>
      </c>
      <c r="BW31" s="60">
        <f>IF($F26=1,1,0)</f>
        <v>0</v>
      </c>
    </row>
    <row r="32" spans="1:75" s="66" customFormat="1" ht="15" x14ac:dyDescent="0.25">
      <c r="A32" s="56">
        <f t="shared" si="26"/>
        <v>27</v>
      </c>
      <c r="B32" s="87" t="s">
        <v>840</v>
      </c>
      <c r="C32" s="78" t="s">
        <v>841</v>
      </c>
      <c r="D32" s="78" t="s">
        <v>455</v>
      </c>
      <c r="E32" s="56">
        <f t="shared" si="34"/>
        <v>34</v>
      </c>
      <c r="F32" s="56">
        <f t="shared" si="0"/>
        <v>1</v>
      </c>
      <c r="G32" s="67"/>
      <c r="H32" s="60" t="str">
        <f t="shared" si="1"/>
        <v/>
      </c>
      <c r="I32" s="60">
        <f t="shared" si="2"/>
        <v>9</v>
      </c>
      <c r="J32" s="60" t="str">
        <f t="shared" si="3"/>
        <v/>
      </c>
      <c r="K32" s="60" t="str">
        <f t="shared" si="4"/>
        <v/>
      </c>
      <c r="L32" s="60" t="str">
        <f t="shared" si="43"/>
        <v/>
      </c>
      <c r="M32" s="60" t="str">
        <f>IF(AZ32="","",AZ32)</f>
        <v/>
      </c>
      <c r="N32" s="60" t="str">
        <f>IF(BE32="","",BE32)</f>
        <v/>
      </c>
      <c r="O32" s="60" t="str">
        <f>IF(BJ32="","",BJ32)</f>
        <v/>
      </c>
      <c r="P32" s="67"/>
      <c r="Q32" s="56">
        <f t="shared" si="35"/>
        <v>34</v>
      </c>
      <c r="R32" s="60" t="str">
        <f t="shared" si="44"/>
        <v/>
      </c>
      <c r="S32" s="60" t="str">
        <f t="shared" si="45"/>
        <v/>
      </c>
      <c r="T32" s="60" t="str">
        <f t="shared" si="46"/>
        <v/>
      </c>
      <c r="U32" s="60" t="str">
        <f t="shared" si="47"/>
        <v/>
      </c>
      <c r="V32" s="60" t="str">
        <f t="shared" si="48"/>
        <v/>
      </c>
      <c r="W32" s="60" t="str">
        <f t="shared" si="49"/>
        <v/>
      </c>
      <c r="X32" s="60" t="str">
        <f t="shared" si="50"/>
        <v/>
      </c>
      <c r="Y32" s="60" t="str">
        <f t="shared" si="51"/>
        <v/>
      </c>
      <c r="Z32" s="67"/>
      <c r="AA32" s="60"/>
      <c r="AB32" s="60"/>
      <c r="AC32" s="60"/>
      <c r="AD32" s="60">
        <f t="shared" si="18"/>
        <v>0</v>
      </c>
      <c r="AE32" s="67"/>
      <c r="AF32" s="60">
        <v>9</v>
      </c>
      <c r="AG32" s="60">
        <v>29</v>
      </c>
      <c r="AH32" s="60">
        <v>5</v>
      </c>
      <c r="AI32" s="60">
        <f t="shared" si="19"/>
        <v>34</v>
      </c>
      <c r="AJ32" s="67"/>
      <c r="AK32" s="60"/>
      <c r="AL32" s="60"/>
      <c r="AM32" s="60"/>
      <c r="AN32" s="60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/>
      <c r="BA32" s="60"/>
      <c r="BB32" s="60"/>
      <c r="BC32" s="60">
        <f t="shared" si="23"/>
        <v>0</v>
      </c>
      <c r="BD32" s="67"/>
      <c r="BE32" s="68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0</v>
      </c>
      <c r="BT32" s="60">
        <f>IF($F26=4,1,0)</f>
        <v>0</v>
      </c>
      <c r="BU32" s="60">
        <f>IF($F26=3,1,0)</f>
        <v>1</v>
      </c>
      <c r="BV32" s="60">
        <f>IF($F26=2,1,0)</f>
        <v>0</v>
      </c>
      <c r="BW32" s="60">
        <f>IF($F26=1,1,0)</f>
        <v>0</v>
      </c>
    </row>
    <row r="33" spans="1:75" s="66" customFormat="1" ht="15" x14ac:dyDescent="0.25">
      <c r="A33" s="56">
        <f t="shared" si="26"/>
        <v>28</v>
      </c>
      <c r="B33" s="89" t="s">
        <v>719</v>
      </c>
      <c r="C33" s="87" t="s">
        <v>720</v>
      </c>
      <c r="D33" s="89" t="s">
        <v>22</v>
      </c>
      <c r="E33" s="56">
        <f t="shared" si="34"/>
        <v>29</v>
      </c>
      <c r="F33" s="56">
        <f t="shared" si="0"/>
        <v>1</v>
      </c>
      <c r="G33" s="67"/>
      <c r="H33" s="74">
        <f t="shared" si="1"/>
        <v>11</v>
      </c>
      <c r="I33" s="74" t="str">
        <f t="shared" si="2"/>
        <v/>
      </c>
      <c r="J33" s="74" t="str">
        <f t="shared" si="3"/>
        <v/>
      </c>
      <c r="K33" s="74" t="str">
        <f t="shared" si="4"/>
        <v/>
      </c>
      <c r="L33" s="74" t="str">
        <f t="shared" si="43"/>
        <v/>
      </c>
      <c r="M33" s="74" t="str">
        <f>IF(AZ33="","",AZ33)</f>
        <v/>
      </c>
      <c r="N33" s="74" t="str">
        <f>IF(BE33="","",BE33)</f>
        <v/>
      </c>
      <c r="O33" s="74" t="str">
        <f>IF(BJ33="","",BJ33)</f>
        <v/>
      </c>
      <c r="P33" s="67"/>
      <c r="Q33" s="56">
        <f t="shared" si="35"/>
        <v>29</v>
      </c>
      <c r="R33" s="74" t="str">
        <f t="shared" si="44"/>
        <v/>
      </c>
      <c r="S33" s="74" t="str">
        <f t="shared" si="45"/>
        <v/>
      </c>
      <c r="T33" s="74" t="str">
        <f t="shared" si="46"/>
        <v/>
      </c>
      <c r="U33" s="74" t="str">
        <f t="shared" si="47"/>
        <v/>
      </c>
      <c r="V33" s="74" t="str">
        <f t="shared" si="48"/>
        <v/>
      </c>
      <c r="W33" s="74" t="str">
        <f t="shared" si="49"/>
        <v/>
      </c>
      <c r="X33" s="74" t="str">
        <f t="shared" si="50"/>
        <v/>
      </c>
      <c r="Y33" s="60" t="str">
        <f t="shared" si="51"/>
        <v/>
      </c>
      <c r="Z33" s="67"/>
      <c r="AA33" s="91">
        <v>11</v>
      </c>
      <c r="AB33" s="91">
        <v>24</v>
      </c>
      <c r="AC33" s="91">
        <v>5</v>
      </c>
      <c r="AD33" s="60">
        <f t="shared" si="18"/>
        <v>29</v>
      </c>
      <c r="AE33" s="67"/>
      <c r="AF33" s="60"/>
      <c r="AG33" s="60"/>
      <c r="AH33" s="60"/>
      <c r="AI33" s="60">
        <f t="shared" si="19"/>
        <v>0</v>
      </c>
      <c r="AJ33" s="67"/>
      <c r="AK33" s="60"/>
      <c r="AL33" s="60"/>
      <c r="AM33" s="60"/>
      <c r="AN33" s="60">
        <f t="shared" si="20"/>
        <v>0</v>
      </c>
      <c r="AO33" s="67"/>
      <c r="AP33" s="60"/>
      <c r="AQ33" s="60"/>
      <c r="AR33" s="60"/>
      <c r="AS33" s="60">
        <f t="shared" si="21"/>
        <v>0</v>
      </c>
      <c r="AT33" s="67"/>
      <c r="AU33" s="60"/>
      <c r="AV33" s="60"/>
      <c r="AW33" s="60"/>
      <c r="AX33" s="60">
        <f t="shared" si="22"/>
        <v>0</v>
      </c>
      <c r="AY33" s="67"/>
      <c r="AZ33" s="60"/>
      <c r="BA33" s="60"/>
      <c r="BB33" s="60"/>
      <c r="BC33" s="60">
        <f t="shared" si="23"/>
        <v>0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67"/>
      <c r="BO33" s="60">
        <v>28</v>
      </c>
      <c r="BP33" s="60">
        <v>3</v>
      </c>
      <c r="BQ33" s="60">
        <f t="shared" ref="BQ33:BQ35" si="52">IF($F27=7,1,0)</f>
        <v>0</v>
      </c>
      <c r="BR33" s="60">
        <f t="shared" ref="BR33:BR35" si="53">IF($F27=6,1,0)</f>
        <v>0</v>
      </c>
      <c r="BS33" s="60">
        <f t="shared" ref="BS33:BS35" si="54">IF($F27=5,1,0)</f>
        <v>0</v>
      </c>
      <c r="BT33" s="60">
        <f t="shared" ref="BT33:BT35" si="55">IF($F27=4,1,0)</f>
        <v>0</v>
      </c>
      <c r="BU33" s="60">
        <f t="shared" ref="BU33:BU35" si="56">IF($F27=3,1,0)</f>
        <v>0</v>
      </c>
      <c r="BV33" s="60">
        <f t="shared" ref="BV33:BV35" si="57">IF($F27=2,1,0)</f>
        <v>0</v>
      </c>
      <c r="BW33" s="60">
        <f t="shared" ref="BW33:BW35" si="58">IF($F27=1,1,0)</f>
        <v>1</v>
      </c>
    </row>
    <row r="34" spans="1:75" s="66" customFormat="1" ht="15" x14ac:dyDescent="0.25">
      <c r="A34" s="56">
        <f t="shared" si="26"/>
        <v>29</v>
      </c>
      <c r="B34" s="89" t="s">
        <v>563</v>
      </c>
      <c r="C34" s="87" t="s">
        <v>721</v>
      </c>
      <c r="D34" s="89" t="s">
        <v>22</v>
      </c>
      <c r="E34" s="56">
        <f t="shared" si="34"/>
        <v>27</v>
      </c>
      <c r="F34" s="56">
        <f t="shared" si="0"/>
        <v>1</v>
      </c>
      <c r="G34" s="67"/>
      <c r="H34" s="74">
        <f t="shared" si="1"/>
        <v>12</v>
      </c>
      <c r="I34" s="74" t="str">
        <f t="shared" si="2"/>
        <v/>
      </c>
      <c r="J34" s="74" t="str">
        <f t="shared" si="3"/>
        <v/>
      </c>
      <c r="K34" s="74" t="str">
        <f t="shared" si="4"/>
        <v/>
      </c>
      <c r="L34" s="74" t="str">
        <f t="shared" si="43"/>
        <v/>
      </c>
      <c r="M34" s="74" t="str">
        <f>IF(AZ34="","",AZ34)</f>
        <v/>
      </c>
      <c r="N34" s="74" t="str">
        <f>IF(BE34="","",BE34)</f>
        <v/>
      </c>
      <c r="O34" s="74" t="str">
        <f>IF(BJ34="","",BJ34)</f>
        <v/>
      </c>
      <c r="P34" s="67"/>
      <c r="Q34" s="56">
        <f t="shared" si="35"/>
        <v>27</v>
      </c>
      <c r="R34" s="74" t="str">
        <f t="shared" si="44"/>
        <v/>
      </c>
      <c r="S34" s="74" t="str">
        <f t="shared" si="45"/>
        <v/>
      </c>
      <c r="T34" s="74" t="str">
        <f t="shared" si="46"/>
        <v/>
      </c>
      <c r="U34" s="74" t="str">
        <f t="shared" si="47"/>
        <v/>
      </c>
      <c r="V34" s="74" t="str">
        <f t="shared" si="48"/>
        <v/>
      </c>
      <c r="W34" s="74" t="str">
        <f t="shared" si="49"/>
        <v/>
      </c>
      <c r="X34" s="74" t="str">
        <f t="shared" si="50"/>
        <v/>
      </c>
      <c r="Y34" s="60" t="str">
        <f t="shared" si="51"/>
        <v/>
      </c>
      <c r="Z34" s="67"/>
      <c r="AA34" s="91">
        <v>12</v>
      </c>
      <c r="AB34" s="91">
        <v>22</v>
      </c>
      <c r="AC34" s="91">
        <v>5</v>
      </c>
      <c r="AD34" s="60">
        <f t="shared" si="18"/>
        <v>27</v>
      </c>
      <c r="AE34" s="67"/>
      <c r="AF34" s="76"/>
      <c r="AG34" s="60"/>
      <c r="AH34" s="60"/>
      <c r="AI34" s="60">
        <f t="shared" si="19"/>
        <v>0</v>
      </c>
      <c r="AJ34" s="67"/>
      <c r="AK34" s="60"/>
      <c r="AL34" s="60"/>
      <c r="AM34" s="60"/>
      <c r="AN34" s="60">
        <f t="shared" si="20"/>
        <v>0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  <c r="BO34" s="60">
        <v>29</v>
      </c>
      <c r="BP34" s="60">
        <v>2</v>
      </c>
      <c r="BQ34" s="60">
        <f t="shared" si="52"/>
        <v>0</v>
      </c>
      <c r="BR34" s="60">
        <f t="shared" si="53"/>
        <v>0</v>
      </c>
      <c r="BS34" s="60">
        <f t="shared" si="54"/>
        <v>0</v>
      </c>
      <c r="BT34" s="60">
        <f t="shared" si="55"/>
        <v>0</v>
      </c>
      <c r="BU34" s="60">
        <f t="shared" si="56"/>
        <v>0</v>
      </c>
      <c r="BV34" s="60">
        <f t="shared" si="57"/>
        <v>1</v>
      </c>
      <c r="BW34" s="60">
        <f t="shared" si="58"/>
        <v>0</v>
      </c>
    </row>
    <row r="35" spans="1:75" s="66" customFormat="1" ht="15" x14ac:dyDescent="0.25">
      <c r="A35" s="56">
        <f t="shared" si="26"/>
        <v>29</v>
      </c>
      <c r="B35" s="87" t="s">
        <v>679</v>
      </c>
      <c r="C35" s="87" t="s">
        <v>860</v>
      </c>
      <c r="D35" s="87" t="s">
        <v>120</v>
      </c>
      <c r="E35" s="56">
        <f t="shared" si="34"/>
        <v>27</v>
      </c>
      <c r="F35" s="56">
        <f t="shared" si="0"/>
        <v>1</v>
      </c>
      <c r="G35" s="67"/>
      <c r="H35" s="60" t="str">
        <f t="shared" si="1"/>
        <v/>
      </c>
      <c r="I35" s="60" t="str">
        <f t="shared" si="2"/>
        <v/>
      </c>
      <c r="J35" s="60">
        <f t="shared" si="3"/>
        <v>12</v>
      </c>
      <c r="K35" s="60" t="str">
        <f t="shared" si="4"/>
        <v/>
      </c>
      <c r="L35" s="60" t="str">
        <f t="shared" si="43"/>
        <v/>
      </c>
      <c r="M35" s="60" t="str">
        <f>IF(AU35="","",AU35)</f>
        <v/>
      </c>
      <c r="N35" s="60" t="str">
        <f>IF(AZ35="","",AZ35)</f>
        <v/>
      </c>
      <c r="O35" s="60" t="str">
        <f>IF(BE35="","",BE35)</f>
        <v/>
      </c>
      <c r="P35" s="67"/>
      <c r="Q35" s="56">
        <f t="shared" si="35"/>
        <v>27</v>
      </c>
      <c r="R35" s="60" t="str">
        <f t="shared" si="44"/>
        <v/>
      </c>
      <c r="S35" s="60" t="str">
        <f t="shared" si="45"/>
        <v/>
      </c>
      <c r="T35" s="60" t="str">
        <f t="shared" si="46"/>
        <v/>
      </c>
      <c r="U35" s="60" t="str">
        <f t="shared" si="47"/>
        <v/>
      </c>
      <c r="V35" s="60" t="str">
        <f t="shared" si="48"/>
        <v/>
      </c>
      <c r="W35" s="60" t="str">
        <f t="shared" si="49"/>
        <v/>
      </c>
      <c r="X35" s="60" t="str">
        <f t="shared" si="50"/>
        <v/>
      </c>
      <c r="Y35" s="60" t="str">
        <f t="shared" si="51"/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60">
        <v>12</v>
      </c>
      <c r="AL35" s="60">
        <v>22</v>
      </c>
      <c r="AM35" s="60">
        <v>5</v>
      </c>
      <c r="AN35" s="60">
        <f t="shared" si="20"/>
        <v>27</v>
      </c>
      <c r="AO35" s="67"/>
      <c r="AP35" s="60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ref="BC35:BC53" si="59">BA35+BB35</f>
        <v>0</v>
      </c>
      <c r="BD35" s="67"/>
      <c r="BE35" s="60"/>
      <c r="BF35" s="60"/>
      <c r="BG35" s="60"/>
      <c r="BH35" s="60">
        <f t="shared" ref="BH35:BH53" si="60">BF35+BG35</f>
        <v>0</v>
      </c>
      <c r="BI35" s="67"/>
      <c r="BJ35" s="60"/>
      <c r="BK35" s="60"/>
      <c r="BL35" s="60"/>
      <c r="BM35" s="60">
        <f t="shared" ref="BM35:BM53" si="61">BK35+BL35</f>
        <v>0</v>
      </c>
      <c r="BN35" s="67"/>
      <c r="BO35" s="60">
        <v>30</v>
      </c>
      <c r="BP35" s="60">
        <v>1</v>
      </c>
      <c r="BQ35" s="60">
        <f t="shared" si="52"/>
        <v>0</v>
      </c>
      <c r="BR35" s="60">
        <f t="shared" si="53"/>
        <v>0</v>
      </c>
      <c r="BS35" s="60">
        <f t="shared" si="54"/>
        <v>0</v>
      </c>
      <c r="BT35" s="60">
        <f t="shared" si="55"/>
        <v>0</v>
      </c>
      <c r="BU35" s="60">
        <f t="shared" si="56"/>
        <v>0</v>
      </c>
      <c r="BV35" s="60">
        <f t="shared" si="57"/>
        <v>0</v>
      </c>
      <c r="BW35" s="60">
        <f t="shared" si="58"/>
        <v>1</v>
      </c>
    </row>
    <row r="36" spans="1:75" s="66" customFormat="1" ht="15" x14ac:dyDescent="0.25">
      <c r="A36" s="56">
        <f t="shared" si="26"/>
        <v>29</v>
      </c>
      <c r="B36" s="87" t="s">
        <v>87</v>
      </c>
      <c r="C36" s="87" t="s">
        <v>889</v>
      </c>
      <c r="D36" s="87" t="s">
        <v>11</v>
      </c>
      <c r="E36" s="56">
        <f t="shared" si="34"/>
        <v>27</v>
      </c>
      <c r="F36" s="56">
        <f t="shared" si="0"/>
        <v>1</v>
      </c>
      <c r="G36" s="67"/>
      <c r="H36" s="60" t="str">
        <f t="shared" si="1"/>
        <v/>
      </c>
      <c r="I36" s="60" t="str">
        <f t="shared" si="2"/>
        <v/>
      </c>
      <c r="J36" s="60" t="str">
        <f t="shared" si="3"/>
        <v/>
      </c>
      <c r="K36" s="60" t="str">
        <f t="shared" si="4"/>
        <v/>
      </c>
      <c r="L36" s="60" t="str">
        <f>IF(AQ36="","",AQ36)</f>
        <v/>
      </c>
      <c r="M36" s="60">
        <f>IF(AU36="","",AU36)</f>
        <v>12</v>
      </c>
      <c r="N36" s="60" t="str">
        <f>IF(AZ36="","",AZ36)</f>
        <v/>
      </c>
      <c r="O36" s="60" t="str">
        <f>IF(BE36="","",BE36)</f>
        <v/>
      </c>
      <c r="P36" s="67"/>
      <c r="Q36" s="56">
        <f t="shared" si="35"/>
        <v>27</v>
      </c>
      <c r="R36" s="60" t="str">
        <f t="shared" si="44"/>
        <v/>
      </c>
      <c r="S36" s="60" t="str">
        <f t="shared" si="45"/>
        <v/>
      </c>
      <c r="T36" s="60" t="str">
        <f t="shared" si="46"/>
        <v/>
      </c>
      <c r="U36" s="60" t="str">
        <f t="shared" si="47"/>
        <v/>
      </c>
      <c r="V36" s="60" t="str">
        <f>IF($F36&gt;=5,IF(AR36="","",AR36),"")</f>
        <v/>
      </c>
      <c r="W36" s="60" t="str">
        <f>IF($F36&gt;=5,IF(AV36="","",AV36),"")</f>
        <v/>
      </c>
      <c r="X36" s="60" t="str">
        <f>IF($F36&gt;=5,IF(BA36="","",BA36),"")</f>
        <v/>
      </c>
      <c r="Y36" s="60" t="str">
        <f>IF($F36&gt;=5,IF(BF36="","",BF36),"")</f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8"/>
      <c r="AL36" s="60"/>
      <c r="AM36" s="60"/>
      <c r="AN36" s="60">
        <f t="shared" si="20"/>
        <v>0</v>
      </c>
      <c r="AO36" s="67"/>
      <c r="AP36" s="60"/>
      <c r="AQ36" s="60"/>
      <c r="AR36" s="60"/>
      <c r="AS36" s="60">
        <f t="shared" si="21"/>
        <v>0</v>
      </c>
      <c r="AT36" s="67"/>
      <c r="AU36" s="60">
        <v>12</v>
      </c>
      <c r="AV36" s="60">
        <v>22</v>
      </c>
      <c r="AW36" s="60">
        <v>5</v>
      </c>
      <c r="AX36" s="60">
        <f t="shared" si="22"/>
        <v>27</v>
      </c>
      <c r="AY36" s="67"/>
      <c r="AZ36" s="60"/>
      <c r="BA36" s="60"/>
      <c r="BB36" s="60"/>
      <c r="BC36" s="60">
        <f t="shared" si="59"/>
        <v>0</v>
      </c>
      <c r="BD36" s="67"/>
      <c r="BE36" s="60"/>
      <c r="BF36" s="60"/>
      <c r="BG36" s="60"/>
      <c r="BH36" s="60">
        <f t="shared" si="60"/>
        <v>0</v>
      </c>
      <c r="BI36" s="67"/>
      <c r="BJ36" s="60"/>
      <c r="BK36" s="60"/>
      <c r="BL36" s="60"/>
      <c r="BM36" s="60">
        <f t="shared" si="61"/>
        <v>0</v>
      </c>
      <c r="BN36" s="67"/>
      <c r="BO36" s="60">
        <v>31</v>
      </c>
      <c r="BQ36" s="60">
        <f t="shared" ref="BQ36:BQ53" si="62">IF($F27=7,1,0)</f>
        <v>0</v>
      </c>
      <c r="BR36" s="60">
        <f t="shared" ref="BR36:BR53" si="63">IF($F27=6,1,0)</f>
        <v>0</v>
      </c>
      <c r="BS36" s="60">
        <f t="shared" ref="BS36:BS53" si="64">IF($F27=5,1,0)</f>
        <v>0</v>
      </c>
      <c r="BT36" s="60">
        <f t="shared" ref="BT36:BT53" si="65">IF($F27=4,1,0)</f>
        <v>0</v>
      </c>
      <c r="BU36" s="60">
        <f t="shared" ref="BU36:BU53" si="66">IF($F27=3,1,0)</f>
        <v>0</v>
      </c>
      <c r="BV36" s="60">
        <f t="shared" ref="BV36:BV53" si="67">IF($F27=2,1,0)</f>
        <v>0</v>
      </c>
      <c r="BW36" s="60">
        <f t="shared" ref="BW36:BW53" si="68">IF($F27=1,1,0)</f>
        <v>1</v>
      </c>
    </row>
    <row r="37" spans="1:75" s="66" customFormat="1" ht="15" x14ac:dyDescent="0.25">
      <c r="A37" s="56">
        <f t="shared" si="26"/>
        <v>32</v>
      </c>
      <c r="B37" s="87" t="s">
        <v>858</v>
      </c>
      <c r="C37" s="87" t="s">
        <v>859</v>
      </c>
      <c r="D37" s="87" t="s">
        <v>487</v>
      </c>
      <c r="E37" s="56">
        <f t="shared" si="34"/>
        <v>23</v>
      </c>
      <c r="F37" s="56">
        <f t="shared" si="0"/>
        <v>1</v>
      </c>
      <c r="G37" s="67"/>
      <c r="H37" s="60" t="str">
        <f t="shared" si="1"/>
        <v/>
      </c>
      <c r="I37" s="60" t="str">
        <f t="shared" si="2"/>
        <v/>
      </c>
      <c r="J37" s="60" t="str">
        <f t="shared" si="3"/>
        <v/>
      </c>
      <c r="K37" s="60" t="str">
        <f t="shared" si="4"/>
        <v/>
      </c>
      <c r="L37" s="60">
        <f>IF(AU37="","",AU37)</f>
        <v>14</v>
      </c>
      <c r="M37" s="60">
        <f>IF(AU37="","",AU37)</f>
        <v>14</v>
      </c>
      <c r="N37" s="60" t="str">
        <f>IF(AZ37="","",AZ37)</f>
        <v/>
      </c>
      <c r="O37" s="60" t="str">
        <f>IF(BE37="","",BE37)</f>
        <v/>
      </c>
      <c r="P37" s="67"/>
      <c r="Q37" s="56">
        <f t="shared" si="35"/>
        <v>23</v>
      </c>
      <c r="R37" s="60" t="str">
        <f t="shared" si="44"/>
        <v/>
      </c>
      <c r="S37" s="60" t="str">
        <f t="shared" si="45"/>
        <v/>
      </c>
      <c r="T37" s="60" t="str">
        <f t="shared" si="46"/>
        <v/>
      </c>
      <c r="U37" s="60" t="str">
        <f t="shared" si="47"/>
        <v/>
      </c>
      <c r="V37" s="60" t="str">
        <f>IF($F37&gt;=5,IF(AV37="","",AV37),"")</f>
        <v/>
      </c>
      <c r="W37" s="60" t="str">
        <f>IF($F37&gt;=5,IF(BA37="","",BA37),"")</f>
        <v/>
      </c>
      <c r="X37" s="60" t="str">
        <f>IF($F37&gt;=5,IF(BF37="","",BF37),"")</f>
        <v/>
      </c>
      <c r="Y37" s="60" t="str">
        <f>IF($F37&gt;=5,IF(BK37="","",BK37),"")</f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/>
      <c r="AL37" s="60"/>
      <c r="AM37" s="60"/>
      <c r="AN37" s="60">
        <f t="shared" si="20"/>
        <v>0</v>
      </c>
      <c r="AO37" s="67"/>
      <c r="AP37" s="60"/>
      <c r="AQ37" s="60"/>
      <c r="AR37" s="60"/>
      <c r="AS37" s="60">
        <f t="shared" si="21"/>
        <v>0</v>
      </c>
      <c r="AT37" s="67"/>
      <c r="AU37" s="60">
        <v>14</v>
      </c>
      <c r="AV37" s="60">
        <v>18</v>
      </c>
      <c r="AW37" s="60">
        <v>5</v>
      </c>
      <c r="AX37" s="60">
        <f t="shared" si="22"/>
        <v>23</v>
      </c>
      <c r="AY37" s="67"/>
      <c r="AZ37" s="60"/>
      <c r="BA37" s="60"/>
      <c r="BB37" s="60"/>
      <c r="BC37" s="60">
        <f t="shared" si="59"/>
        <v>0</v>
      </c>
      <c r="BD37" s="67"/>
      <c r="BE37" s="60"/>
      <c r="BF37" s="60"/>
      <c r="BG37" s="60"/>
      <c r="BH37" s="60">
        <f t="shared" si="60"/>
        <v>0</v>
      </c>
      <c r="BI37" s="67"/>
      <c r="BJ37" s="60"/>
      <c r="BK37" s="60"/>
      <c r="BL37" s="60"/>
      <c r="BM37" s="60">
        <f t="shared" si="61"/>
        <v>0</v>
      </c>
      <c r="BN37" s="67"/>
      <c r="BO37" s="60">
        <v>32</v>
      </c>
      <c r="BQ37" s="60">
        <f t="shared" si="62"/>
        <v>0</v>
      </c>
      <c r="BR37" s="60">
        <f t="shared" si="63"/>
        <v>0</v>
      </c>
      <c r="BS37" s="60">
        <f t="shared" si="64"/>
        <v>0</v>
      </c>
      <c r="BT37" s="60">
        <f t="shared" si="65"/>
        <v>0</v>
      </c>
      <c r="BU37" s="60">
        <f t="shared" si="66"/>
        <v>0</v>
      </c>
      <c r="BV37" s="60">
        <f t="shared" si="67"/>
        <v>1</v>
      </c>
      <c r="BW37" s="60">
        <f t="shared" si="68"/>
        <v>0</v>
      </c>
    </row>
    <row r="38" spans="1:75" s="66" customFormat="1" ht="15" x14ac:dyDescent="0.25">
      <c r="A38" s="56">
        <f t="shared" si="26"/>
        <v>33</v>
      </c>
      <c r="B38" s="87" t="s">
        <v>887</v>
      </c>
      <c r="C38" s="87" t="s">
        <v>888</v>
      </c>
      <c r="D38" s="87" t="s">
        <v>11</v>
      </c>
      <c r="E38" s="56">
        <f t="shared" si="34"/>
        <v>21</v>
      </c>
      <c r="F38" s="56">
        <f t="shared" si="0"/>
        <v>1</v>
      </c>
      <c r="G38" s="67"/>
      <c r="H38" s="60" t="str">
        <f t="shared" si="1"/>
        <v/>
      </c>
      <c r="I38" s="60" t="str">
        <f t="shared" si="2"/>
        <v/>
      </c>
      <c r="J38" s="60" t="str">
        <f t="shared" si="3"/>
        <v/>
      </c>
      <c r="K38" s="60" t="str">
        <f t="shared" si="4"/>
        <v/>
      </c>
      <c r="L38" s="60" t="str">
        <f>IF(AQ38="","",AQ38)</f>
        <v/>
      </c>
      <c r="M38" s="60">
        <f>IF(AU38="","",AU38)</f>
        <v>15</v>
      </c>
      <c r="N38" s="60" t="str">
        <f>IF(AZ38="","",AZ38)</f>
        <v/>
      </c>
      <c r="O38" s="60" t="str">
        <f>IF(BE38="","",BE38)</f>
        <v/>
      </c>
      <c r="P38" s="67"/>
      <c r="Q38" s="56">
        <f t="shared" si="35"/>
        <v>21</v>
      </c>
      <c r="R38" s="60" t="str">
        <f t="shared" si="44"/>
        <v/>
      </c>
      <c r="S38" s="60" t="str">
        <f t="shared" si="45"/>
        <v/>
      </c>
      <c r="T38" s="60" t="str">
        <f t="shared" si="46"/>
        <v/>
      </c>
      <c r="U38" s="60" t="str">
        <f t="shared" si="47"/>
        <v/>
      </c>
      <c r="V38" s="60" t="str">
        <f>IF($F38&gt;=5,IF(AR38="","",AR38),"")</f>
        <v/>
      </c>
      <c r="W38" s="60" t="str">
        <f>IF($F38&gt;=5,IF(AV38="","",AV38),"")</f>
        <v/>
      </c>
      <c r="X38" s="60" t="str">
        <f>IF($F38&gt;=5,IF(BA38="","",BA38),"")</f>
        <v/>
      </c>
      <c r="Y38" s="60" t="str">
        <f>IF($F38&gt;=5,IF(BF38="","",BF38),"")</f>
        <v/>
      </c>
      <c r="Z38" s="67"/>
      <c r="AA38" s="60"/>
      <c r="AB38" s="60"/>
      <c r="AC38" s="60"/>
      <c r="AD38" s="60">
        <f t="shared" si="18"/>
        <v>0</v>
      </c>
      <c r="AE38" s="67"/>
      <c r="AF38" s="60"/>
      <c r="AG38" s="60"/>
      <c r="AH38" s="60"/>
      <c r="AI38" s="60">
        <f t="shared" si="19"/>
        <v>0</v>
      </c>
      <c r="AJ38" s="67"/>
      <c r="AK38" s="60"/>
      <c r="AL38" s="60"/>
      <c r="AM38" s="60"/>
      <c r="AN38" s="60">
        <f t="shared" si="20"/>
        <v>0</v>
      </c>
      <c r="AO38" s="67"/>
      <c r="AP38" s="60"/>
      <c r="AQ38" s="60"/>
      <c r="AR38" s="60"/>
      <c r="AS38" s="60">
        <f t="shared" si="21"/>
        <v>0</v>
      </c>
      <c r="AT38" s="67"/>
      <c r="AU38" s="60">
        <v>15</v>
      </c>
      <c r="AV38" s="60">
        <v>16</v>
      </c>
      <c r="AW38" s="60">
        <v>5</v>
      </c>
      <c r="AX38" s="60">
        <f t="shared" si="22"/>
        <v>21</v>
      </c>
      <c r="AY38" s="67"/>
      <c r="AZ38" s="60"/>
      <c r="BA38" s="60"/>
      <c r="BB38" s="60"/>
      <c r="BC38" s="60">
        <f t="shared" si="59"/>
        <v>0</v>
      </c>
      <c r="BD38" s="67"/>
      <c r="BE38" s="60"/>
      <c r="BF38" s="60"/>
      <c r="BG38" s="60"/>
      <c r="BH38" s="60">
        <f t="shared" si="60"/>
        <v>0</v>
      </c>
      <c r="BI38" s="67"/>
      <c r="BJ38" s="60"/>
      <c r="BK38" s="60"/>
      <c r="BL38" s="60"/>
      <c r="BM38" s="60">
        <f t="shared" si="61"/>
        <v>0</v>
      </c>
      <c r="BN38" s="67"/>
      <c r="BO38" s="60">
        <v>33</v>
      </c>
      <c r="BQ38" s="60">
        <f t="shared" si="62"/>
        <v>0</v>
      </c>
      <c r="BR38" s="60">
        <f t="shared" si="63"/>
        <v>0</v>
      </c>
      <c r="BS38" s="60">
        <f t="shared" si="64"/>
        <v>0</v>
      </c>
      <c r="BT38" s="60">
        <f t="shared" si="65"/>
        <v>0</v>
      </c>
      <c r="BU38" s="60">
        <f t="shared" si="66"/>
        <v>0</v>
      </c>
      <c r="BV38" s="60">
        <f t="shared" si="67"/>
        <v>0</v>
      </c>
      <c r="BW38" s="60">
        <f t="shared" si="68"/>
        <v>1</v>
      </c>
    </row>
    <row r="39" spans="1:75" s="66" customFormat="1" ht="15" x14ac:dyDescent="0.25">
      <c r="A39" s="56">
        <f t="shared" si="26"/>
        <v>34</v>
      </c>
      <c r="B39" s="66" t="s">
        <v>894</v>
      </c>
      <c r="C39" s="66" t="s">
        <v>895</v>
      </c>
      <c r="D39" s="66" t="s">
        <v>11</v>
      </c>
      <c r="E39" s="56">
        <f t="shared" si="34"/>
        <v>20</v>
      </c>
      <c r="F39" s="56">
        <f t="shared" si="0"/>
        <v>1</v>
      </c>
      <c r="G39" s="67"/>
      <c r="H39" s="60" t="str">
        <f t="shared" si="1"/>
        <v/>
      </c>
      <c r="I39" s="60" t="str">
        <f t="shared" si="2"/>
        <v/>
      </c>
      <c r="J39" s="60" t="str">
        <f t="shared" si="3"/>
        <v/>
      </c>
      <c r="K39" s="60" t="str">
        <f t="shared" si="4"/>
        <v/>
      </c>
      <c r="L39" s="60" t="str">
        <f>IF(AQ39="","",AQ39)</f>
        <v/>
      </c>
      <c r="M39" s="60">
        <f>IF(AU39="","",AU39)</f>
        <v>16</v>
      </c>
      <c r="N39" s="60" t="str">
        <f>IF(AZ39="","",AZ39)</f>
        <v/>
      </c>
      <c r="O39" s="60" t="str">
        <f>IF(BE39="","",BE39)</f>
        <v/>
      </c>
      <c r="P39" s="67"/>
      <c r="Q39" s="56">
        <f t="shared" si="35"/>
        <v>20</v>
      </c>
      <c r="R39" s="60" t="str">
        <f>IF($F30&gt;=5,IF(AB39="","",AB39),"")</f>
        <v/>
      </c>
      <c r="S39" s="60" t="str">
        <f>IF($F30&gt;=5,IF(AG39="","",AG39),"")</f>
        <v/>
      </c>
      <c r="T39" s="60" t="str">
        <f>IF($F30&gt;=5,IF(AL39="","",AL39),"")</f>
        <v/>
      </c>
      <c r="U39" s="60" t="str">
        <f>IF($F30&gt;=5,IF(AQ39="","",AQ39),"")</f>
        <v/>
      </c>
      <c r="V39" s="60" t="str">
        <f>IF($F30&gt;=5,IF(AR39="","",AR39),"")</f>
        <v/>
      </c>
      <c r="W39" s="60" t="str">
        <f>IF($F30&gt;=5,IF(AV39="","",AV39),"")</f>
        <v/>
      </c>
      <c r="X39" s="60" t="str">
        <f>IF($F30&gt;=5,IF(BA39="","",BA39),"")</f>
        <v/>
      </c>
      <c r="Y39" s="60" t="str">
        <f>IF($F30&gt;=5,IF(BF39="","",BF39),"")</f>
        <v/>
      </c>
      <c r="Z39" s="67"/>
      <c r="AA39" s="60"/>
      <c r="AB39" s="60"/>
      <c r="AC39" s="60"/>
      <c r="AD39" s="60">
        <f t="shared" si="18"/>
        <v>0</v>
      </c>
      <c r="AE39" s="67"/>
      <c r="AF39" s="60"/>
      <c r="AG39" s="60"/>
      <c r="AH39" s="60"/>
      <c r="AI39" s="60">
        <f t="shared" si="19"/>
        <v>0</v>
      </c>
      <c r="AJ39" s="67"/>
      <c r="AK39" s="60"/>
      <c r="AL39" s="60"/>
      <c r="AM39" s="60"/>
      <c r="AN39" s="60">
        <f t="shared" si="20"/>
        <v>0</v>
      </c>
      <c r="AO39" s="67"/>
      <c r="AP39" s="60"/>
      <c r="AQ39" s="60"/>
      <c r="AR39" s="60"/>
      <c r="AS39" s="60">
        <f t="shared" si="21"/>
        <v>0</v>
      </c>
      <c r="AT39" s="67"/>
      <c r="AU39" s="60">
        <v>16</v>
      </c>
      <c r="AV39" s="60">
        <v>15</v>
      </c>
      <c r="AW39" s="60">
        <v>5</v>
      </c>
      <c r="AX39" s="60">
        <f t="shared" si="22"/>
        <v>20</v>
      </c>
      <c r="AY39" s="67"/>
      <c r="AZ39" s="60"/>
      <c r="BA39" s="60"/>
      <c r="BB39" s="60"/>
      <c r="BC39" s="60">
        <f t="shared" si="59"/>
        <v>0</v>
      </c>
      <c r="BD39" s="67"/>
      <c r="BE39" s="60"/>
      <c r="BF39" s="60"/>
      <c r="BG39" s="60"/>
      <c r="BH39" s="60">
        <f t="shared" si="60"/>
        <v>0</v>
      </c>
      <c r="BI39" s="67"/>
      <c r="BJ39" s="60"/>
      <c r="BK39" s="60"/>
      <c r="BL39" s="60"/>
      <c r="BM39" s="60">
        <f t="shared" si="61"/>
        <v>0</v>
      </c>
      <c r="BN39" s="67"/>
      <c r="BO39" s="60">
        <v>34</v>
      </c>
      <c r="BQ39" s="60">
        <f t="shared" si="62"/>
        <v>0</v>
      </c>
      <c r="BR39" s="60">
        <f t="shared" si="63"/>
        <v>0</v>
      </c>
      <c r="BS39" s="60">
        <f t="shared" si="64"/>
        <v>0</v>
      </c>
      <c r="BT39" s="60">
        <f t="shared" si="65"/>
        <v>0</v>
      </c>
      <c r="BU39" s="60">
        <f t="shared" si="66"/>
        <v>0</v>
      </c>
      <c r="BV39" s="60">
        <f t="shared" si="67"/>
        <v>0</v>
      </c>
      <c r="BW39" s="60">
        <f t="shared" si="68"/>
        <v>1</v>
      </c>
    </row>
    <row r="40" spans="1:75" s="66" customFormat="1" ht="15" x14ac:dyDescent="0.25">
      <c r="A40" s="56">
        <f t="shared" si="26"/>
        <v>35</v>
      </c>
      <c r="B40" s="78" t="s">
        <v>829</v>
      </c>
      <c r="C40" s="78" t="s">
        <v>830</v>
      </c>
      <c r="D40" s="78" t="s">
        <v>11</v>
      </c>
      <c r="E40" s="56">
        <f t="shared" si="34"/>
        <v>18</v>
      </c>
      <c r="F40" s="56">
        <f t="shared" si="0"/>
        <v>1</v>
      </c>
      <c r="G40" s="67"/>
      <c r="H40" s="60" t="str">
        <f t="shared" si="1"/>
        <v/>
      </c>
      <c r="I40" s="60" t="str">
        <f t="shared" si="2"/>
        <v/>
      </c>
      <c r="J40" s="60">
        <f t="shared" si="3"/>
        <v>18</v>
      </c>
      <c r="K40" s="60" t="str">
        <f t="shared" si="4"/>
        <v/>
      </c>
      <c r="L40" s="60" t="str">
        <f>IF(AU40="","",AU40)</f>
        <v/>
      </c>
      <c r="M40" s="60" t="str">
        <f>IF(AZ40="","",AZ40)</f>
        <v/>
      </c>
      <c r="N40" s="60" t="str">
        <f>IF(BE40="","",BE40)</f>
        <v/>
      </c>
      <c r="O40" s="60" t="str">
        <f>IF(BJ40="","",BJ40)</f>
        <v/>
      </c>
      <c r="P40" s="67"/>
      <c r="Q40" s="56">
        <f t="shared" si="35"/>
        <v>18</v>
      </c>
      <c r="R40" s="60" t="str">
        <f>IF($F40&gt;=5,IF(AB40="","",AB40),"")</f>
        <v/>
      </c>
      <c r="S40" s="60" t="str">
        <f>IF($F40&gt;=5,IF(AG40="","",AG40),"")</f>
        <v/>
      </c>
      <c r="T40" s="60" t="str">
        <f>IF($F40&gt;=5,IF(AL40="","",AL40),"")</f>
        <v/>
      </c>
      <c r="U40" s="60" t="str">
        <f>IF($F40&gt;=5,IF(AQ40="","",AQ40),"")</f>
        <v/>
      </c>
      <c r="V40" s="60" t="str">
        <f>IF($F40&gt;=5,IF(AV40="","",AV40),"")</f>
        <v/>
      </c>
      <c r="W40" s="60" t="str">
        <f>IF($F40&gt;=5,IF(BA40="","",BA40),"")</f>
        <v/>
      </c>
      <c r="X40" s="60" t="str">
        <f>IF($F40&gt;=5,IF(BF40="","",BF40),"")</f>
        <v/>
      </c>
      <c r="Y40" s="60" t="str">
        <f>IF($F40&gt;=5,IF(BK40="","",BK40),"")</f>
        <v/>
      </c>
      <c r="Z40" s="67"/>
      <c r="AA40" s="91"/>
      <c r="AB40" s="91"/>
      <c r="AC40" s="91"/>
      <c r="AD40" s="60">
        <f t="shared" si="18"/>
        <v>0</v>
      </c>
      <c r="AE40" s="67"/>
      <c r="AF40" s="60"/>
      <c r="AG40" s="60"/>
      <c r="AH40" s="60"/>
      <c r="AI40" s="60">
        <f t="shared" si="19"/>
        <v>0</v>
      </c>
      <c r="AJ40" s="67"/>
      <c r="AK40" s="79">
        <v>18</v>
      </c>
      <c r="AL40" s="60">
        <v>13</v>
      </c>
      <c r="AM40" s="60">
        <v>5</v>
      </c>
      <c r="AN40" s="60">
        <f t="shared" si="20"/>
        <v>18</v>
      </c>
      <c r="AO40" s="67"/>
      <c r="AP40" s="60"/>
      <c r="AQ40" s="60"/>
      <c r="AR40" s="60"/>
      <c r="AS40" s="60">
        <f t="shared" si="21"/>
        <v>0</v>
      </c>
      <c r="AT40" s="67"/>
      <c r="AU40" s="60"/>
      <c r="AV40" s="60"/>
      <c r="AW40" s="60"/>
      <c r="AX40" s="60">
        <f t="shared" si="22"/>
        <v>0</v>
      </c>
      <c r="AY40" s="67"/>
      <c r="AZ40" s="60"/>
      <c r="BA40" s="60"/>
      <c r="BB40" s="60"/>
      <c r="BC40" s="60">
        <f t="shared" si="59"/>
        <v>0</v>
      </c>
      <c r="BD40" s="67"/>
      <c r="BE40" s="60"/>
      <c r="BF40" s="60"/>
      <c r="BG40" s="60"/>
      <c r="BH40" s="60">
        <f t="shared" si="60"/>
        <v>0</v>
      </c>
      <c r="BI40" s="67"/>
      <c r="BJ40" s="60"/>
      <c r="BK40" s="60"/>
      <c r="BL40" s="60"/>
      <c r="BM40" s="60">
        <f t="shared" si="61"/>
        <v>0</v>
      </c>
      <c r="BN40" s="67"/>
      <c r="BO40" s="60">
        <v>35</v>
      </c>
      <c r="BQ40" s="60">
        <f t="shared" si="62"/>
        <v>0</v>
      </c>
      <c r="BR40" s="60">
        <f t="shared" si="63"/>
        <v>0</v>
      </c>
      <c r="BS40" s="60">
        <f t="shared" si="64"/>
        <v>0</v>
      </c>
      <c r="BT40" s="60">
        <f t="shared" si="65"/>
        <v>0</v>
      </c>
      <c r="BU40" s="60">
        <f t="shared" si="66"/>
        <v>0</v>
      </c>
      <c r="BV40" s="60">
        <f t="shared" si="67"/>
        <v>0</v>
      </c>
      <c r="BW40" s="60">
        <f t="shared" si="68"/>
        <v>1</v>
      </c>
    </row>
    <row r="41" spans="1:75" s="66" customFormat="1" ht="15" x14ac:dyDescent="0.25">
      <c r="A41" s="56">
        <f t="shared" si="26"/>
        <v>36</v>
      </c>
      <c r="B41" s="89" t="s">
        <v>728</v>
      </c>
      <c r="C41" s="87" t="s">
        <v>729</v>
      </c>
      <c r="D41" s="89" t="s">
        <v>715</v>
      </c>
      <c r="E41" s="56">
        <f t="shared" si="34"/>
        <v>5</v>
      </c>
      <c r="F41" s="56">
        <f t="shared" si="0"/>
        <v>1</v>
      </c>
      <c r="G41" s="67"/>
      <c r="H41" s="74" t="str">
        <f t="shared" si="1"/>
        <v>DSQ</v>
      </c>
      <c r="I41" s="74" t="str">
        <f t="shared" si="2"/>
        <v/>
      </c>
      <c r="J41" s="74" t="str">
        <f t="shared" si="3"/>
        <v/>
      </c>
      <c r="K41" s="74" t="str">
        <f t="shared" si="4"/>
        <v/>
      </c>
      <c r="L41" s="74" t="str">
        <f>IF(AU41="","",AU41)</f>
        <v/>
      </c>
      <c r="M41" s="74" t="str">
        <f>IF(AZ41="","",AZ41)</f>
        <v/>
      </c>
      <c r="N41" s="74" t="str">
        <f>IF(BE41="","",BE41)</f>
        <v/>
      </c>
      <c r="O41" s="74" t="str">
        <f>IF(BJ41="","",BJ41)</f>
        <v/>
      </c>
      <c r="P41" s="67"/>
      <c r="Q41" s="56">
        <f t="shared" si="35"/>
        <v>5</v>
      </c>
      <c r="R41" s="74" t="str">
        <f>IF($F41&gt;=5,IF(AB41="","",AB41),"")</f>
        <v/>
      </c>
      <c r="S41" s="74" t="str">
        <f>IF($F41&gt;=5,IF(AG41="","",AG41),"")</f>
        <v/>
      </c>
      <c r="T41" s="74" t="str">
        <f>IF($F41&gt;=5,IF(AL41="","",AL41),"")</f>
        <v/>
      </c>
      <c r="U41" s="74" t="str">
        <f>IF($F41&gt;=5,IF(AQ41="","",AQ41),"")</f>
        <v/>
      </c>
      <c r="V41" s="74" t="str">
        <f>IF($F41&gt;=5,IF(AV41="","",AV41),"")</f>
        <v/>
      </c>
      <c r="W41" s="74" t="str">
        <f>IF($F41&gt;=5,IF(BA41="","",BA41),"")</f>
        <v/>
      </c>
      <c r="X41" s="74" t="str">
        <f>IF($F41&gt;=5,IF(BF41="","",BF41),"")</f>
        <v/>
      </c>
      <c r="Y41" s="60" t="str">
        <f>IF($F41&gt;=5,IF(BK41="","",BK41),"")</f>
        <v/>
      </c>
      <c r="Z41" s="67"/>
      <c r="AA41" s="91" t="s">
        <v>56</v>
      </c>
      <c r="AB41" s="91">
        <v>0</v>
      </c>
      <c r="AC41" s="91">
        <v>5</v>
      </c>
      <c r="AD41" s="60">
        <f t="shared" si="18"/>
        <v>5</v>
      </c>
      <c r="AE41" s="67"/>
      <c r="AF41" s="60"/>
      <c r="AG41" s="60"/>
      <c r="AH41" s="60"/>
      <c r="AI41" s="60">
        <f t="shared" si="19"/>
        <v>0</v>
      </c>
      <c r="AJ41" s="67"/>
      <c r="AK41" s="60"/>
      <c r="AL41" s="60"/>
      <c r="AM41" s="60"/>
      <c r="AN41" s="60">
        <f t="shared" si="20"/>
        <v>0</v>
      </c>
      <c r="AO41" s="67"/>
      <c r="AP41" s="60"/>
      <c r="AQ41" s="60"/>
      <c r="AR41" s="60"/>
      <c r="AS41" s="60">
        <f t="shared" si="21"/>
        <v>0</v>
      </c>
      <c r="AT41" s="67"/>
      <c r="AU41" s="60"/>
      <c r="AV41" s="60"/>
      <c r="AW41" s="60"/>
      <c r="AX41" s="60">
        <f t="shared" si="22"/>
        <v>0</v>
      </c>
      <c r="AY41" s="67"/>
      <c r="AZ41" s="60"/>
      <c r="BA41" s="60"/>
      <c r="BB41" s="60"/>
      <c r="BC41" s="60">
        <f t="shared" si="59"/>
        <v>0</v>
      </c>
      <c r="BD41" s="67"/>
      <c r="BE41" s="60"/>
      <c r="BF41" s="60"/>
      <c r="BG41" s="60"/>
      <c r="BH41" s="60">
        <f t="shared" si="60"/>
        <v>0</v>
      </c>
      <c r="BI41" s="67"/>
      <c r="BJ41" s="60"/>
      <c r="BK41" s="60"/>
      <c r="BL41" s="60"/>
      <c r="BM41" s="60">
        <f t="shared" si="61"/>
        <v>0</v>
      </c>
      <c r="BN41" s="67"/>
      <c r="BO41" s="60">
        <v>36</v>
      </c>
      <c r="BQ41" s="60">
        <f t="shared" si="62"/>
        <v>0</v>
      </c>
      <c r="BR41" s="60">
        <f t="shared" si="63"/>
        <v>0</v>
      </c>
      <c r="BS41" s="60">
        <f t="shared" si="64"/>
        <v>0</v>
      </c>
      <c r="BT41" s="60">
        <f t="shared" si="65"/>
        <v>0</v>
      </c>
      <c r="BU41" s="60">
        <f t="shared" si="66"/>
        <v>0</v>
      </c>
      <c r="BV41" s="60">
        <f t="shared" si="67"/>
        <v>0</v>
      </c>
      <c r="BW41" s="60">
        <f t="shared" si="68"/>
        <v>1</v>
      </c>
    </row>
    <row r="42" spans="1:75" s="66" customFormat="1" ht="15" x14ac:dyDescent="0.25">
      <c r="A42" s="56">
        <f t="shared" si="26"/>
        <v>36</v>
      </c>
      <c r="B42" s="87" t="s">
        <v>890</v>
      </c>
      <c r="C42" s="87" t="s">
        <v>891</v>
      </c>
      <c r="D42" s="87" t="s">
        <v>11</v>
      </c>
      <c r="E42" s="56">
        <f t="shared" si="34"/>
        <v>5</v>
      </c>
      <c r="F42" s="56">
        <f t="shared" si="0"/>
        <v>1</v>
      </c>
      <c r="G42" s="67"/>
      <c r="H42" s="60" t="str">
        <f t="shared" si="1"/>
        <v/>
      </c>
      <c r="I42" s="60" t="str">
        <f t="shared" si="2"/>
        <v/>
      </c>
      <c r="J42" s="60" t="str">
        <f t="shared" si="3"/>
        <v/>
      </c>
      <c r="K42" s="60" t="str">
        <f t="shared" si="4"/>
        <v/>
      </c>
      <c r="L42" s="60" t="str">
        <f>IF(AQ42="","",AQ42)</f>
        <v/>
      </c>
      <c r="M42" s="60" t="str">
        <f>IF(AU42="","",AU42)</f>
        <v>DNF</v>
      </c>
      <c r="N42" s="60" t="str">
        <f>IF(AZ42="","",AZ42)</f>
        <v/>
      </c>
      <c r="O42" s="60" t="str">
        <f>IF(BE42="","",BE42)</f>
        <v/>
      </c>
      <c r="P42" s="67"/>
      <c r="Q42" s="56">
        <f t="shared" si="35"/>
        <v>5</v>
      </c>
      <c r="R42" s="60" t="str">
        <f>IF($F42&gt;=5,IF(AB42="","",AB42),"")</f>
        <v/>
      </c>
      <c r="S42" s="60" t="str">
        <f>IF($F42&gt;=5,IF(AG42="","",AG42),"")</f>
        <v/>
      </c>
      <c r="T42" s="60" t="str">
        <f>IF($F42&gt;=5,IF(AL42="","",AL42),"")</f>
        <v/>
      </c>
      <c r="U42" s="60" t="str">
        <f>IF($F42&gt;=5,IF(AQ42="","",AQ42),"")</f>
        <v/>
      </c>
      <c r="V42" s="60" t="str">
        <f>IF($F42&gt;=5,IF(AR42="","",AR42),"")</f>
        <v/>
      </c>
      <c r="W42" s="60" t="str">
        <f>IF($F42&gt;=5,IF(AV42="","",AV42),"")</f>
        <v/>
      </c>
      <c r="X42" s="60" t="str">
        <f>IF($F42&gt;=5,IF(BA42="","",BA42),"")</f>
        <v/>
      </c>
      <c r="Y42" s="60" t="str">
        <f>IF($F42&gt;=5,IF(BF42="","",BF42),"")</f>
        <v/>
      </c>
      <c r="Z42" s="67"/>
      <c r="AA42" s="60"/>
      <c r="AB42" s="60"/>
      <c r="AC42" s="60"/>
      <c r="AD42" s="60">
        <f t="shared" si="18"/>
        <v>0</v>
      </c>
      <c r="AE42" s="67"/>
      <c r="AF42" s="60"/>
      <c r="AG42" s="60"/>
      <c r="AH42" s="60"/>
      <c r="AI42" s="60">
        <f t="shared" si="19"/>
        <v>0</v>
      </c>
      <c r="AJ42" s="67"/>
      <c r="AK42" s="60"/>
      <c r="AL42" s="60"/>
      <c r="AM42" s="60"/>
      <c r="AN42" s="60">
        <f t="shared" si="20"/>
        <v>0</v>
      </c>
      <c r="AO42" s="67"/>
      <c r="AP42" s="60"/>
      <c r="AQ42" s="60"/>
      <c r="AR42" s="60"/>
      <c r="AS42" s="60">
        <f t="shared" si="21"/>
        <v>0</v>
      </c>
      <c r="AT42" s="67"/>
      <c r="AU42" s="88" t="s">
        <v>126</v>
      </c>
      <c r="AV42" s="60">
        <v>0</v>
      </c>
      <c r="AW42" s="60">
        <v>5</v>
      </c>
      <c r="AX42" s="60">
        <f t="shared" si="22"/>
        <v>5</v>
      </c>
      <c r="AY42" s="67"/>
      <c r="AZ42" s="60"/>
      <c r="BA42" s="60"/>
      <c r="BB42" s="60"/>
      <c r="BC42" s="60">
        <f t="shared" si="59"/>
        <v>0</v>
      </c>
      <c r="BD42" s="67"/>
      <c r="BE42" s="60"/>
      <c r="BF42" s="60"/>
      <c r="BG42" s="60"/>
      <c r="BH42" s="60">
        <f t="shared" si="60"/>
        <v>0</v>
      </c>
      <c r="BI42" s="67"/>
      <c r="BJ42" s="60"/>
      <c r="BK42" s="60"/>
      <c r="BL42" s="60"/>
      <c r="BM42" s="60">
        <f t="shared" si="61"/>
        <v>0</v>
      </c>
      <c r="BN42" s="67"/>
      <c r="BO42" s="60">
        <v>37</v>
      </c>
      <c r="BQ42" s="60">
        <f t="shared" si="62"/>
        <v>0</v>
      </c>
      <c r="BR42" s="60">
        <f t="shared" si="63"/>
        <v>0</v>
      </c>
      <c r="BS42" s="60">
        <f t="shared" si="64"/>
        <v>0</v>
      </c>
      <c r="BT42" s="60">
        <f t="shared" si="65"/>
        <v>0</v>
      </c>
      <c r="BU42" s="60">
        <f t="shared" si="66"/>
        <v>0</v>
      </c>
      <c r="BV42" s="60">
        <f t="shared" si="67"/>
        <v>0</v>
      </c>
      <c r="BW42" s="60">
        <f t="shared" si="68"/>
        <v>1</v>
      </c>
    </row>
    <row r="43" spans="1:75" s="66" customFormat="1" ht="15" x14ac:dyDescent="0.25">
      <c r="A43" s="56"/>
      <c r="E43" s="56"/>
      <c r="F43" s="56"/>
      <c r="G43" s="67"/>
      <c r="H43" s="60" t="str">
        <f t="shared" ref="H43:H53" si="69">IF(AA43="","",AA43)</f>
        <v/>
      </c>
      <c r="I43" s="60" t="str">
        <f t="shared" ref="I43:I53" si="70">IF(AF43="","",AF43)</f>
        <v/>
      </c>
      <c r="J43" s="60" t="str">
        <f t="shared" ref="J43:J53" si="71">IF(AK43="","",AK43)</f>
        <v/>
      </c>
      <c r="K43" s="60" t="str">
        <f t="shared" ref="K43:L50" si="72">IF(AP43="","",AP43)</f>
        <v/>
      </c>
      <c r="L43" s="60" t="str">
        <f t="shared" si="72"/>
        <v/>
      </c>
      <c r="M43" s="60" t="str">
        <f t="shared" ref="M43:M53" si="73">IF(AU43="","",AU43)</f>
        <v/>
      </c>
      <c r="N43" s="60" t="str">
        <f t="shared" ref="N43:N53" si="74">IF(AZ43="","",AZ43)</f>
        <v/>
      </c>
      <c r="O43" s="60" t="str">
        <f t="shared" ref="O43:O53" si="75">IF(BE43="","",BE43)</f>
        <v/>
      </c>
      <c r="P43" s="67"/>
      <c r="Q43" s="56">
        <f t="shared" ref="Q43:Q53" si="76">AD43+AI43+AN43+AS43+AX43+BC43+BH43</f>
        <v>0</v>
      </c>
      <c r="R43" s="60" t="str">
        <f t="shared" ref="R43:R53" si="77">IF($F34&gt;=5,IF(AB43="","",AB43),"")</f>
        <v/>
      </c>
      <c r="S43" s="60" t="str">
        <f t="shared" ref="S43:S53" si="78">IF($F34&gt;=5,IF(AG43="","",AG43),"")</f>
        <v/>
      </c>
      <c r="T43" s="60" t="str">
        <f t="shared" ref="T43:T53" si="79">IF($F34&gt;=5,IF(AL43="","",AL43),"")</f>
        <v/>
      </c>
      <c r="U43" s="60" t="str">
        <f t="shared" ref="U43:V53" si="80">IF($F34&gt;=5,IF(AQ43="","",AQ43),"")</f>
        <v/>
      </c>
      <c r="V43" s="60" t="str">
        <f t="shared" si="80"/>
        <v/>
      </c>
      <c r="W43" s="60" t="str">
        <f t="shared" ref="W43:W53" si="81">IF($F34&gt;=5,IF(AV43="","",AV43),"")</f>
        <v/>
      </c>
      <c r="X43" s="60" t="str">
        <f t="shared" ref="X43:X53" si="82">IF($F34&gt;=5,IF(BA43="","",BA43),"")</f>
        <v/>
      </c>
      <c r="Y43" s="60" t="str">
        <f t="shared" ref="Y43:Y53" si="83">IF($F34&gt;=5,IF(BF43="","",BF43),"")</f>
        <v/>
      </c>
      <c r="Z43" s="67"/>
      <c r="AA43" s="60"/>
      <c r="AB43" s="60"/>
      <c r="AC43" s="60"/>
      <c r="AD43" s="60">
        <f t="shared" ref="AD43:AD53" si="84">AB43+AC43</f>
        <v>0</v>
      </c>
      <c r="AE43" s="67"/>
      <c r="AF43" s="60"/>
      <c r="AG43" s="60"/>
      <c r="AH43" s="60"/>
      <c r="AI43" s="60">
        <f t="shared" ref="AI43:AI53" si="85">AG43+AH43</f>
        <v>0</v>
      </c>
      <c r="AJ43" s="67"/>
      <c r="AK43" s="60"/>
      <c r="AL43" s="60"/>
      <c r="AM43" s="60"/>
      <c r="AN43" s="60">
        <f t="shared" ref="AN43:AN53" si="86">AL43+AM43</f>
        <v>0</v>
      </c>
      <c r="AO43" s="67"/>
      <c r="AP43" s="60"/>
      <c r="AQ43" s="60"/>
      <c r="AR43" s="60"/>
      <c r="AS43" s="60">
        <f t="shared" ref="AS43:AS53" si="87">AQ43+AR43</f>
        <v>0</v>
      </c>
      <c r="AT43" s="67"/>
      <c r="AU43" s="60"/>
      <c r="AV43" s="60"/>
      <c r="AW43" s="60"/>
      <c r="AX43" s="60">
        <f t="shared" ref="AX43:AX53" si="88">AV43+AW43</f>
        <v>0</v>
      </c>
      <c r="AY43" s="67"/>
      <c r="AZ43" s="60"/>
      <c r="BA43" s="60"/>
      <c r="BB43" s="60"/>
      <c r="BC43" s="60">
        <f t="shared" si="59"/>
        <v>0</v>
      </c>
      <c r="BD43" s="67"/>
      <c r="BE43" s="60"/>
      <c r="BF43" s="60"/>
      <c r="BG43" s="60"/>
      <c r="BH43" s="60">
        <f t="shared" si="60"/>
        <v>0</v>
      </c>
      <c r="BI43" s="67"/>
      <c r="BJ43" s="60"/>
      <c r="BK43" s="60"/>
      <c r="BL43" s="60"/>
      <c r="BM43" s="60">
        <f t="shared" si="61"/>
        <v>0</v>
      </c>
      <c r="BN43" s="67"/>
      <c r="BO43" s="60">
        <v>38</v>
      </c>
      <c r="BQ43" s="60">
        <f t="shared" si="62"/>
        <v>0</v>
      </c>
      <c r="BR43" s="60">
        <f t="shared" si="63"/>
        <v>0</v>
      </c>
      <c r="BS43" s="60">
        <f t="shared" si="64"/>
        <v>0</v>
      </c>
      <c r="BT43" s="60">
        <f t="shared" si="65"/>
        <v>0</v>
      </c>
      <c r="BU43" s="60">
        <f t="shared" si="66"/>
        <v>0</v>
      </c>
      <c r="BV43" s="60">
        <f t="shared" si="67"/>
        <v>0</v>
      </c>
      <c r="BW43" s="60">
        <f t="shared" si="68"/>
        <v>1</v>
      </c>
    </row>
    <row r="44" spans="1:75" s="66" customFormat="1" ht="15" x14ac:dyDescent="0.25">
      <c r="A44" s="56"/>
      <c r="E44" s="56"/>
      <c r="F44" s="56"/>
      <c r="G44" s="67"/>
      <c r="H44" s="60" t="str">
        <f t="shared" si="69"/>
        <v/>
      </c>
      <c r="I44" s="60" t="str">
        <f t="shared" si="70"/>
        <v/>
      </c>
      <c r="J44" s="60" t="str">
        <f t="shared" si="71"/>
        <v/>
      </c>
      <c r="K44" s="60" t="str">
        <f t="shared" si="72"/>
        <v/>
      </c>
      <c r="L44" s="60" t="str">
        <f t="shared" si="72"/>
        <v/>
      </c>
      <c r="M44" s="60" t="str">
        <f t="shared" si="73"/>
        <v/>
      </c>
      <c r="N44" s="60" t="str">
        <f t="shared" si="74"/>
        <v/>
      </c>
      <c r="O44" s="60" t="str">
        <f t="shared" si="75"/>
        <v/>
      </c>
      <c r="P44" s="67"/>
      <c r="Q44" s="56">
        <f t="shared" si="76"/>
        <v>0</v>
      </c>
      <c r="R44" s="60" t="str">
        <f t="shared" si="77"/>
        <v/>
      </c>
      <c r="S44" s="60" t="str">
        <f t="shared" si="78"/>
        <v/>
      </c>
      <c r="T44" s="60" t="str">
        <f t="shared" si="79"/>
        <v/>
      </c>
      <c r="U44" s="60" t="str">
        <f t="shared" si="80"/>
        <v/>
      </c>
      <c r="V44" s="60" t="str">
        <f t="shared" si="80"/>
        <v/>
      </c>
      <c r="W44" s="60" t="str">
        <f t="shared" si="81"/>
        <v/>
      </c>
      <c r="X44" s="60" t="str">
        <f t="shared" si="82"/>
        <v/>
      </c>
      <c r="Y44" s="60" t="str">
        <f t="shared" si="83"/>
        <v/>
      </c>
      <c r="Z44" s="67"/>
      <c r="AA44" s="60"/>
      <c r="AB44" s="60"/>
      <c r="AC44" s="60"/>
      <c r="AD44" s="60">
        <f t="shared" si="84"/>
        <v>0</v>
      </c>
      <c r="AE44" s="67"/>
      <c r="AF44" s="60"/>
      <c r="AG44" s="60"/>
      <c r="AH44" s="60"/>
      <c r="AI44" s="60">
        <f t="shared" si="85"/>
        <v>0</v>
      </c>
      <c r="AJ44" s="67"/>
      <c r="AK44" s="60"/>
      <c r="AL44" s="60"/>
      <c r="AM44" s="60"/>
      <c r="AN44" s="60">
        <f t="shared" si="86"/>
        <v>0</v>
      </c>
      <c r="AO44" s="67"/>
      <c r="AP44" s="60"/>
      <c r="AQ44" s="60"/>
      <c r="AR44" s="60"/>
      <c r="AS44" s="60">
        <f t="shared" si="87"/>
        <v>0</v>
      </c>
      <c r="AT44" s="67"/>
      <c r="AU44" s="60"/>
      <c r="AV44" s="60"/>
      <c r="AW44" s="60"/>
      <c r="AX44" s="60">
        <f t="shared" si="88"/>
        <v>0</v>
      </c>
      <c r="AY44" s="67"/>
      <c r="AZ44" s="60"/>
      <c r="BA44" s="60"/>
      <c r="BB44" s="60"/>
      <c r="BC44" s="60">
        <f t="shared" si="59"/>
        <v>0</v>
      </c>
      <c r="BD44" s="67"/>
      <c r="BE44" s="60"/>
      <c r="BF44" s="60"/>
      <c r="BG44" s="60"/>
      <c r="BH44" s="60">
        <f t="shared" si="60"/>
        <v>0</v>
      </c>
      <c r="BI44" s="67"/>
      <c r="BJ44" s="60"/>
      <c r="BK44" s="60"/>
      <c r="BL44" s="60"/>
      <c r="BM44" s="60">
        <f t="shared" si="61"/>
        <v>0</v>
      </c>
      <c r="BN44" s="67"/>
      <c r="BO44" s="60">
        <v>39</v>
      </c>
      <c r="BQ44" s="60">
        <f t="shared" si="62"/>
        <v>0</v>
      </c>
      <c r="BR44" s="60">
        <f t="shared" si="63"/>
        <v>0</v>
      </c>
      <c r="BS44" s="60">
        <f t="shared" si="64"/>
        <v>0</v>
      </c>
      <c r="BT44" s="60">
        <f t="shared" si="65"/>
        <v>0</v>
      </c>
      <c r="BU44" s="60">
        <f t="shared" si="66"/>
        <v>0</v>
      </c>
      <c r="BV44" s="60">
        <f t="shared" si="67"/>
        <v>0</v>
      </c>
      <c r="BW44" s="60">
        <f t="shared" si="68"/>
        <v>1</v>
      </c>
    </row>
    <row r="45" spans="1:75" s="66" customFormat="1" ht="15" x14ac:dyDescent="0.25">
      <c r="A45" s="60"/>
      <c r="E45" s="56"/>
      <c r="F45" s="56"/>
      <c r="G45" s="67"/>
      <c r="H45" s="60" t="str">
        <f t="shared" si="69"/>
        <v/>
      </c>
      <c r="I45" s="60" t="str">
        <f t="shared" si="70"/>
        <v/>
      </c>
      <c r="J45" s="60" t="str">
        <f t="shared" si="71"/>
        <v/>
      </c>
      <c r="K45" s="60" t="str">
        <f t="shared" si="72"/>
        <v/>
      </c>
      <c r="L45" s="60" t="str">
        <f t="shared" si="72"/>
        <v/>
      </c>
      <c r="M45" s="60" t="str">
        <f t="shared" si="73"/>
        <v/>
      </c>
      <c r="N45" s="60" t="str">
        <f t="shared" si="74"/>
        <v/>
      </c>
      <c r="O45" s="60" t="str">
        <f t="shared" si="75"/>
        <v/>
      </c>
      <c r="P45" s="67"/>
      <c r="Q45" s="56">
        <f t="shared" si="76"/>
        <v>0</v>
      </c>
      <c r="R45" s="60" t="str">
        <f t="shared" si="77"/>
        <v/>
      </c>
      <c r="S45" s="60" t="str">
        <f t="shared" si="78"/>
        <v/>
      </c>
      <c r="T45" s="60" t="str">
        <f t="shared" si="79"/>
        <v/>
      </c>
      <c r="U45" s="60" t="str">
        <f t="shared" si="80"/>
        <v/>
      </c>
      <c r="V45" s="60" t="str">
        <f t="shared" si="80"/>
        <v/>
      </c>
      <c r="W45" s="60" t="str">
        <f t="shared" si="81"/>
        <v/>
      </c>
      <c r="X45" s="60" t="str">
        <f t="shared" si="82"/>
        <v/>
      </c>
      <c r="Y45" s="60" t="str">
        <f t="shared" si="83"/>
        <v/>
      </c>
      <c r="Z45" s="67"/>
      <c r="AA45" s="60"/>
      <c r="AB45" s="60"/>
      <c r="AC45" s="60"/>
      <c r="AD45" s="60">
        <f t="shared" si="84"/>
        <v>0</v>
      </c>
      <c r="AE45" s="67"/>
      <c r="AF45" s="60"/>
      <c r="AG45" s="60"/>
      <c r="AH45" s="60"/>
      <c r="AI45" s="60">
        <f t="shared" si="85"/>
        <v>0</v>
      </c>
      <c r="AJ45" s="67"/>
      <c r="AK45" s="60"/>
      <c r="AL45" s="60"/>
      <c r="AM45" s="60"/>
      <c r="AN45" s="60">
        <f t="shared" si="86"/>
        <v>0</v>
      </c>
      <c r="AO45" s="67"/>
      <c r="AP45" s="60"/>
      <c r="AQ45" s="60"/>
      <c r="AR45" s="60"/>
      <c r="AS45" s="60">
        <f t="shared" si="87"/>
        <v>0</v>
      </c>
      <c r="AT45" s="67"/>
      <c r="AU45" s="60"/>
      <c r="AV45" s="60"/>
      <c r="AW45" s="60"/>
      <c r="AX45" s="60">
        <f t="shared" si="88"/>
        <v>0</v>
      </c>
      <c r="AY45" s="67"/>
      <c r="AZ45" s="60"/>
      <c r="BA45" s="60"/>
      <c r="BB45" s="60"/>
      <c r="BC45" s="60">
        <f t="shared" si="59"/>
        <v>0</v>
      </c>
      <c r="BD45" s="67"/>
      <c r="BE45" s="60"/>
      <c r="BF45" s="60"/>
      <c r="BG45" s="60"/>
      <c r="BH45" s="60">
        <f t="shared" si="60"/>
        <v>0</v>
      </c>
      <c r="BI45" s="67"/>
      <c r="BJ45" s="60"/>
      <c r="BK45" s="60"/>
      <c r="BL45" s="60"/>
      <c r="BM45" s="60">
        <f t="shared" si="61"/>
        <v>0</v>
      </c>
      <c r="BN45" s="67"/>
      <c r="BO45" s="60">
        <v>40</v>
      </c>
      <c r="BQ45" s="60">
        <f t="shared" si="62"/>
        <v>0</v>
      </c>
      <c r="BR45" s="60">
        <f t="shared" si="63"/>
        <v>0</v>
      </c>
      <c r="BS45" s="60">
        <f t="shared" si="64"/>
        <v>0</v>
      </c>
      <c r="BT45" s="60">
        <f t="shared" si="65"/>
        <v>0</v>
      </c>
      <c r="BU45" s="60">
        <f t="shared" si="66"/>
        <v>0</v>
      </c>
      <c r="BV45" s="60">
        <f t="shared" si="67"/>
        <v>0</v>
      </c>
      <c r="BW45" s="60">
        <f t="shared" si="68"/>
        <v>1</v>
      </c>
    </row>
    <row r="46" spans="1:75" s="66" customFormat="1" ht="15" x14ac:dyDescent="0.25">
      <c r="A46" s="60"/>
      <c r="E46" s="56"/>
      <c r="F46" s="56"/>
      <c r="G46" s="67"/>
      <c r="H46" s="60" t="str">
        <f t="shared" si="69"/>
        <v/>
      </c>
      <c r="I46" s="60" t="str">
        <f t="shared" si="70"/>
        <v/>
      </c>
      <c r="J46" s="60" t="str">
        <f t="shared" si="71"/>
        <v/>
      </c>
      <c r="K46" s="60" t="str">
        <f t="shared" si="72"/>
        <v/>
      </c>
      <c r="L46" s="60" t="str">
        <f t="shared" si="72"/>
        <v/>
      </c>
      <c r="M46" s="60" t="str">
        <f t="shared" si="73"/>
        <v/>
      </c>
      <c r="N46" s="60" t="str">
        <f t="shared" si="74"/>
        <v/>
      </c>
      <c r="O46" s="60" t="str">
        <f t="shared" si="75"/>
        <v/>
      </c>
      <c r="P46" s="67"/>
      <c r="Q46" s="56">
        <f t="shared" si="76"/>
        <v>0</v>
      </c>
      <c r="R46" s="60" t="str">
        <f t="shared" si="77"/>
        <v/>
      </c>
      <c r="S46" s="60" t="str">
        <f t="shared" si="78"/>
        <v/>
      </c>
      <c r="T46" s="60" t="str">
        <f t="shared" si="79"/>
        <v/>
      </c>
      <c r="U46" s="60" t="str">
        <f t="shared" si="80"/>
        <v/>
      </c>
      <c r="V46" s="60" t="str">
        <f t="shared" si="80"/>
        <v/>
      </c>
      <c r="W46" s="60" t="str">
        <f t="shared" si="81"/>
        <v/>
      </c>
      <c r="X46" s="60" t="str">
        <f t="shared" si="82"/>
        <v/>
      </c>
      <c r="Y46" s="60" t="str">
        <f t="shared" si="83"/>
        <v/>
      </c>
      <c r="Z46" s="67"/>
      <c r="AA46" s="60"/>
      <c r="AB46" s="60"/>
      <c r="AC46" s="60"/>
      <c r="AD46" s="60">
        <f t="shared" si="84"/>
        <v>0</v>
      </c>
      <c r="AE46" s="67"/>
      <c r="AF46" s="60"/>
      <c r="AG46" s="60"/>
      <c r="AH46" s="60"/>
      <c r="AI46" s="60">
        <f t="shared" si="85"/>
        <v>0</v>
      </c>
      <c r="AJ46" s="67"/>
      <c r="AK46" s="60"/>
      <c r="AL46" s="60"/>
      <c r="AM46" s="60"/>
      <c r="AN46" s="60">
        <f t="shared" si="86"/>
        <v>0</v>
      </c>
      <c r="AO46" s="67"/>
      <c r="AP46" s="60"/>
      <c r="AQ46" s="60"/>
      <c r="AR46" s="60"/>
      <c r="AS46" s="60">
        <f t="shared" si="87"/>
        <v>0</v>
      </c>
      <c r="AT46" s="67"/>
      <c r="AU46" s="60"/>
      <c r="AV46" s="60"/>
      <c r="AW46" s="60"/>
      <c r="AX46" s="60">
        <f t="shared" si="88"/>
        <v>0</v>
      </c>
      <c r="AY46" s="67"/>
      <c r="AZ46" s="60"/>
      <c r="BA46" s="60"/>
      <c r="BB46" s="60"/>
      <c r="BC46" s="60">
        <f t="shared" si="59"/>
        <v>0</v>
      </c>
      <c r="BD46" s="67"/>
      <c r="BE46" s="60"/>
      <c r="BF46" s="60"/>
      <c r="BG46" s="60"/>
      <c r="BH46" s="60">
        <f t="shared" si="60"/>
        <v>0</v>
      </c>
      <c r="BI46" s="67"/>
      <c r="BJ46" s="60"/>
      <c r="BK46" s="60"/>
      <c r="BL46" s="60"/>
      <c r="BM46" s="60">
        <f t="shared" si="61"/>
        <v>0</v>
      </c>
      <c r="BN46" s="67"/>
      <c r="BO46" s="60">
        <v>41</v>
      </c>
      <c r="BQ46" s="60">
        <f t="shared" si="62"/>
        <v>0</v>
      </c>
      <c r="BR46" s="60">
        <f t="shared" si="63"/>
        <v>0</v>
      </c>
      <c r="BS46" s="60">
        <f t="shared" si="64"/>
        <v>0</v>
      </c>
      <c r="BT46" s="60">
        <f t="shared" si="65"/>
        <v>0</v>
      </c>
      <c r="BU46" s="60">
        <f t="shared" si="66"/>
        <v>0</v>
      </c>
      <c r="BV46" s="60">
        <f t="shared" si="67"/>
        <v>0</v>
      </c>
      <c r="BW46" s="60">
        <f t="shared" si="68"/>
        <v>1</v>
      </c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69"/>
        <v/>
      </c>
      <c r="I47" s="60" t="str">
        <f t="shared" si="70"/>
        <v/>
      </c>
      <c r="J47" s="60" t="str">
        <f t="shared" si="71"/>
        <v/>
      </c>
      <c r="K47" s="60" t="str">
        <f t="shared" si="72"/>
        <v/>
      </c>
      <c r="L47" s="60" t="str">
        <f t="shared" si="72"/>
        <v/>
      </c>
      <c r="M47" s="60" t="str">
        <f t="shared" si="73"/>
        <v/>
      </c>
      <c r="N47" s="60" t="str">
        <f t="shared" si="74"/>
        <v/>
      </c>
      <c r="O47" s="60" t="str">
        <f t="shared" si="75"/>
        <v/>
      </c>
      <c r="P47" s="67"/>
      <c r="Q47" s="56">
        <f t="shared" si="76"/>
        <v>0</v>
      </c>
      <c r="R47" s="60" t="str">
        <f t="shared" si="77"/>
        <v/>
      </c>
      <c r="S47" s="60" t="str">
        <f t="shared" si="78"/>
        <v/>
      </c>
      <c r="T47" s="60" t="str">
        <f t="shared" si="79"/>
        <v/>
      </c>
      <c r="U47" s="60" t="str">
        <f t="shared" si="80"/>
        <v/>
      </c>
      <c r="V47" s="60" t="str">
        <f t="shared" si="80"/>
        <v/>
      </c>
      <c r="W47" s="60" t="str">
        <f t="shared" si="81"/>
        <v/>
      </c>
      <c r="X47" s="60" t="str">
        <f t="shared" si="82"/>
        <v/>
      </c>
      <c r="Y47" s="60" t="str">
        <f t="shared" si="83"/>
        <v/>
      </c>
      <c r="Z47" s="67"/>
      <c r="AA47" s="60"/>
      <c r="AB47" s="60"/>
      <c r="AC47" s="60"/>
      <c r="AD47" s="60">
        <f t="shared" si="84"/>
        <v>0</v>
      </c>
      <c r="AE47" s="67"/>
      <c r="AF47" s="60"/>
      <c r="AG47" s="60"/>
      <c r="AH47" s="60"/>
      <c r="AI47" s="60">
        <f t="shared" si="85"/>
        <v>0</v>
      </c>
      <c r="AJ47" s="67"/>
      <c r="AK47" s="60"/>
      <c r="AL47" s="60"/>
      <c r="AM47" s="60"/>
      <c r="AN47" s="60">
        <f t="shared" si="86"/>
        <v>0</v>
      </c>
      <c r="AO47" s="67"/>
      <c r="AP47" s="60"/>
      <c r="AQ47" s="60"/>
      <c r="AR47" s="60"/>
      <c r="AS47" s="60">
        <f t="shared" si="87"/>
        <v>0</v>
      </c>
      <c r="AT47" s="67"/>
      <c r="AU47" s="60"/>
      <c r="AV47" s="60"/>
      <c r="AW47" s="60"/>
      <c r="AX47" s="60">
        <f t="shared" si="88"/>
        <v>0</v>
      </c>
      <c r="AY47" s="67"/>
      <c r="AZ47" s="60"/>
      <c r="BA47" s="60"/>
      <c r="BB47" s="60"/>
      <c r="BC47" s="60">
        <f t="shared" si="59"/>
        <v>0</v>
      </c>
      <c r="BD47" s="67"/>
      <c r="BE47" s="60"/>
      <c r="BF47" s="60"/>
      <c r="BG47" s="60"/>
      <c r="BH47" s="60">
        <f t="shared" si="60"/>
        <v>0</v>
      </c>
      <c r="BI47" s="67"/>
      <c r="BJ47" s="60"/>
      <c r="BK47" s="60"/>
      <c r="BL47" s="60"/>
      <c r="BM47" s="60">
        <f t="shared" si="61"/>
        <v>0</v>
      </c>
      <c r="BN47" s="67"/>
      <c r="BO47" s="60">
        <v>42</v>
      </c>
      <c r="BQ47" s="60">
        <f t="shared" si="62"/>
        <v>0</v>
      </c>
      <c r="BR47" s="60">
        <f t="shared" si="63"/>
        <v>0</v>
      </c>
      <c r="BS47" s="60">
        <f t="shared" si="64"/>
        <v>0</v>
      </c>
      <c r="BT47" s="60">
        <f t="shared" si="65"/>
        <v>0</v>
      </c>
      <c r="BU47" s="60">
        <f t="shared" si="66"/>
        <v>0</v>
      </c>
      <c r="BV47" s="60">
        <f t="shared" si="67"/>
        <v>0</v>
      </c>
      <c r="BW47" s="60">
        <f t="shared" si="68"/>
        <v>1</v>
      </c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69"/>
        <v/>
      </c>
      <c r="I48" s="60" t="str">
        <f t="shared" si="70"/>
        <v/>
      </c>
      <c r="J48" s="60" t="str">
        <f t="shared" si="71"/>
        <v/>
      </c>
      <c r="K48" s="60" t="str">
        <f t="shared" si="72"/>
        <v/>
      </c>
      <c r="L48" s="60" t="str">
        <f t="shared" si="72"/>
        <v/>
      </c>
      <c r="M48" s="60" t="str">
        <f t="shared" si="73"/>
        <v/>
      </c>
      <c r="N48" s="60" t="str">
        <f t="shared" si="74"/>
        <v/>
      </c>
      <c r="O48" s="60" t="str">
        <f t="shared" si="75"/>
        <v/>
      </c>
      <c r="P48" s="67"/>
      <c r="Q48" s="56">
        <f t="shared" si="76"/>
        <v>0</v>
      </c>
      <c r="R48" s="60" t="str">
        <f t="shared" si="77"/>
        <v/>
      </c>
      <c r="S48" s="60" t="str">
        <f t="shared" si="78"/>
        <v/>
      </c>
      <c r="T48" s="60" t="str">
        <f t="shared" si="79"/>
        <v/>
      </c>
      <c r="U48" s="60" t="str">
        <f t="shared" si="80"/>
        <v/>
      </c>
      <c r="V48" s="60" t="str">
        <f t="shared" si="80"/>
        <v/>
      </c>
      <c r="W48" s="60" t="str">
        <f t="shared" si="81"/>
        <v/>
      </c>
      <c r="X48" s="60" t="str">
        <f t="shared" si="82"/>
        <v/>
      </c>
      <c r="Y48" s="60" t="str">
        <f t="shared" si="83"/>
        <v/>
      </c>
      <c r="Z48" s="67"/>
      <c r="AA48" s="60"/>
      <c r="AB48" s="60"/>
      <c r="AC48" s="60"/>
      <c r="AD48" s="60">
        <f t="shared" si="84"/>
        <v>0</v>
      </c>
      <c r="AE48" s="67"/>
      <c r="AF48" s="60"/>
      <c r="AG48" s="60"/>
      <c r="AH48" s="60"/>
      <c r="AI48" s="60">
        <f t="shared" si="85"/>
        <v>0</v>
      </c>
      <c r="AJ48" s="67"/>
      <c r="AK48" s="60"/>
      <c r="AL48" s="60"/>
      <c r="AM48" s="60"/>
      <c r="AN48" s="60">
        <f t="shared" si="86"/>
        <v>0</v>
      </c>
      <c r="AO48" s="67"/>
      <c r="AP48" s="60"/>
      <c r="AQ48" s="60"/>
      <c r="AR48" s="60"/>
      <c r="AS48" s="60">
        <f t="shared" si="87"/>
        <v>0</v>
      </c>
      <c r="AT48" s="67"/>
      <c r="AU48" s="60"/>
      <c r="AV48" s="60"/>
      <c r="AW48" s="60"/>
      <c r="AX48" s="60">
        <f t="shared" si="88"/>
        <v>0</v>
      </c>
      <c r="AY48" s="67"/>
      <c r="AZ48" s="60"/>
      <c r="BA48" s="60"/>
      <c r="BB48" s="60"/>
      <c r="BC48" s="60">
        <f t="shared" si="59"/>
        <v>0</v>
      </c>
      <c r="BD48" s="67"/>
      <c r="BE48" s="60"/>
      <c r="BF48" s="60"/>
      <c r="BG48" s="60"/>
      <c r="BH48" s="60">
        <f t="shared" si="60"/>
        <v>0</v>
      </c>
      <c r="BI48" s="67"/>
      <c r="BJ48" s="60"/>
      <c r="BK48" s="60"/>
      <c r="BL48" s="60"/>
      <c r="BM48" s="60">
        <f t="shared" si="61"/>
        <v>0</v>
      </c>
      <c r="BN48" s="67"/>
      <c r="BO48" s="60">
        <v>43</v>
      </c>
      <c r="BQ48" s="60">
        <f t="shared" si="62"/>
        <v>0</v>
      </c>
      <c r="BR48" s="60">
        <f t="shared" si="63"/>
        <v>0</v>
      </c>
      <c r="BS48" s="60">
        <f t="shared" si="64"/>
        <v>0</v>
      </c>
      <c r="BT48" s="60">
        <f t="shared" si="65"/>
        <v>0</v>
      </c>
      <c r="BU48" s="60">
        <f t="shared" si="66"/>
        <v>0</v>
      </c>
      <c r="BV48" s="60">
        <f t="shared" si="67"/>
        <v>0</v>
      </c>
      <c r="BW48" s="60">
        <f t="shared" si="68"/>
        <v>1</v>
      </c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69"/>
        <v/>
      </c>
      <c r="I49" s="60" t="str">
        <f t="shared" si="70"/>
        <v/>
      </c>
      <c r="J49" s="60" t="str">
        <f t="shared" si="71"/>
        <v/>
      </c>
      <c r="K49" s="60" t="str">
        <f t="shared" si="72"/>
        <v/>
      </c>
      <c r="L49" s="60" t="str">
        <f t="shared" si="72"/>
        <v/>
      </c>
      <c r="M49" s="60" t="str">
        <f t="shared" si="73"/>
        <v/>
      </c>
      <c r="N49" s="60" t="str">
        <f t="shared" si="74"/>
        <v/>
      </c>
      <c r="O49" s="60" t="str">
        <f t="shared" si="75"/>
        <v/>
      </c>
      <c r="P49" s="67"/>
      <c r="Q49" s="56">
        <f t="shared" si="76"/>
        <v>0</v>
      </c>
      <c r="R49" s="60" t="str">
        <f t="shared" si="77"/>
        <v/>
      </c>
      <c r="S49" s="60" t="str">
        <f t="shared" si="78"/>
        <v/>
      </c>
      <c r="T49" s="60" t="str">
        <f t="shared" si="79"/>
        <v/>
      </c>
      <c r="U49" s="60" t="str">
        <f t="shared" si="80"/>
        <v/>
      </c>
      <c r="V49" s="60" t="str">
        <f t="shared" si="80"/>
        <v/>
      </c>
      <c r="W49" s="60" t="str">
        <f t="shared" si="81"/>
        <v/>
      </c>
      <c r="X49" s="60" t="str">
        <f t="shared" si="82"/>
        <v/>
      </c>
      <c r="Y49" s="60" t="str">
        <f t="shared" si="83"/>
        <v/>
      </c>
      <c r="Z49" s="67"/>
      <c r="AA49" s="60"/>
      <c r="AB49" s="60"/>
      <c r="AC49" s="60"/>
      <c r="AD49" s="60">
        <f t="shared" si="84"/>
        <v>0</v>
      </c>
      <c r="AE49" s="67"/>
      <c r="AF49" s="60"/>
      <c r="AG49" s="60"/>
      <c r="AH49" s="60"/>
      <c r="AI49" s="60">
        <f t="shared" si="85"/>
        <v>0</v>
      </c>
      <c r="AJ49" s="67"/>
      <c r="AK49" s="60"/>
      <c r="AL49" s="60"/>
      <c r="AM49" s="60"/>
      <c r="AN49" s="60">
        <f t="shared" si="86"/>
        <v>0</v>
      </c>
      <c r="AO49" s="67"/>
      <c r="AP49" s="60"/>
      <c r="AQ49" s="60"/>
      <c r="AR49" s="60"/>
      <c r="AS49" s="60">
        <f t="shared" si="87"/>
        <v>0</v>
      </c>
      <c r="AT49" s="67"/>
      <c r="AU49" s="60"/>
      <c r="AV49" s="60"/>
      <c r="AW49" s="60"/>
      <c r="AX49" s="60">
        <f t="shared" si="88"/>
        <v>0</v>
      </c>
      <c r="AY49" s="67"/>
      <c r="AZ49" s="60"/>
      <c r="BA49" s="60"/>
      <c r="BB49" s="60"/>
      <c r="BC49" s="60">
        <f t="shared" si="59"/>
        <v>0</v>
      </c>
      <c r="BD49" s="67"/>
      <c r="BE49" s="60"/>
      <c r="BF49" s="60"/>
      <c r="BG49" s="60"/>
      <c r="BH49" s="60">
        <f t="shared" si="60"/>
        <v>0</v>
      </c>
      <c r="BI49" s="67"/>
      <c r="BJ49" s="60"/>
      <c r="BK49" s="60"/>
      <c r="BL49" s="60"/>
      <c r="BM49" s="60">
        <f t="shared" si="61"/>
        <v>0</v>
      </c>
      <c r="BN49" s="67"/>
      <c r="BO49" s="60">
        <v>44</v>
      </c>
      <c r="BQ49" s="60">
        <f t="shared" si="62"/>
        <v>0</v>
      </c>
      <c r="BR49" s="60">
        <f t="shared" si="63"/>
        <v>0</v>
      </c>
      <c r="BS49" s="60">
        <f t="shared" si="64"/>
        <v>0</v>
      </c>
      <c r="BT49" s="60">
        <f t="shared" si="65"/>
        <v>0</v>
      </c>
      <c r="BU49" s="60">
        <f t="shared" si="66"/>
        <v>0</v>
      </c>
      <c r="BV49" s="60">
        <f t="shared" si="67"/>
        <v>0</v>
      </c>
      <c r="BW49" s="60">
        <f t="shared" si="68"/>
        <v>1</v>
      </c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69"/>
        <v/>
      </c>
      <c r="I50" s="60" t="str">
        <f t="shared" si="70"/>
        <v/>
      </c>
      <c r="J50" s="60" t="str">
        <f t="shared" si="71"/>
        <v/>
      </c>
      <c r="K50" s="60" t="str">
        <f t="shared" si="72"/>
        <v/>
      </c>
      <c r="L50" s="60" t="str">
        <f t="shared" si="72"/>
        <v/>
      </c>
      <c r="M50" s="60" t="str">
        <f t="shared" si="73"/>
        <v/>
      </c>
      <c r="N50" s="60" t="str">
        <f t="shared" si="74"/>
        <v/>
      </c>
      <c r="O50" s="60" t="str">
        <f t="shared" si="75"/>
        <v/>
      </c>
      <c r="P50" s="67"/>
      <c r="Q50" s="56">
        <f t="shared" si="76"/>
        <v>0</v>
      </c>
      <c r="R50" s="60" t="str">
        <f t="shared" si="77"/>
        <v/>
      </c>
      <c r="S50" s="60" t="str">
        <f t="shared" si="78"/>
        <v/>
      </c>
      <c r="T50" s="60" t="str">
        <f t="shared" si="79"/>
        <v/>
      </c>
      <c r="U50" s="60" t="str">
        <f t="shared" si="80"/>
        <v/>
      </c>
      <c r="V50" s="60" t="str">
        <f t="shared" si="80"/>
        <v/>
      </c>
      <c r="W50" s="60" t="str">
        <f t="shared" si="81"/>
        <v/>
      </c>
      <c r="X50" s="60" t="str">
        <f t="shared" si="82"/>
        <v/>
      </c>
      <c r="Y50" s="60" t="str">
        <f t="shared" si="83"/>
        <v/>
      </c>
      <c r="Z50" s="67"/>
      <c r="AA50" s="60"/>
      <c r="AB50" s="60"/>
      <c r="AC50" s="60"/>
      <c r="AD50" s="60">
        <f t="shared" si="84"/>
        <v>0</v>
      </c>
      <c r="AE50" s="67"/>
      <c r="AF50" s="60"/>
      <c r="AG50" s="60"/>
      <c r="AH50" s="60"/>
      <c r="AI50" s="60">
        <f t="shared" si="85"/>
        <v>0</v>
      </c>
      <c r="AJ50" s="67"/>
      <c r="AK50" s="60"/>
      <c r="AL50" s="60"/>
      <c r="AM50" s="60"/>
      <c r="AN50" s="60">
        <f t="shared" si="86"/>
        <v>0</v>
      </c>
      <c r="AO50" s="67"/>
      <c r="AP50" s="60"/>
      <c r="AQ50" s="60"/>
      <c r="AR50" s="60"/>
      <c r="AS50" s="60">
        <f t="shared" si="87"/>
        <v>0</v>
      </c>
      <c r="AT50" s="67"/>
      <c r="AU50" s="60"/>
      <c r="AV50" s="60"/>
      <c r="AW50" s="60"/>
      <c r="AX50" s="60">
        <f t="shared" si="88"/>
        <v>0</v>
      </c>
      <c r="AY50" s="67"/>
      <c r="AZ50" s="60"/>
      <c r="BA50" s="60"/>
      <c r="BB50" s="60"/>
      <c r="BC50" s="60">
        <f t="shared" si="59"/>
        <v>0</v>
      </c>
      <c r="BD50" s="67"/>
      <c r="BE50" s="60"/>
      <c r="BF50" s="60"/>
      <c r="BG50" s="60"/>
      <c r="BH50" s="60">
        <f t="shared" si="60"/>
        <v>0</v>
      </c>
      <c r="BI50" s="67"/>
      <c r="BJ50" s="60"/>
      <c r="BK50" s="60"/>
      <c r="BL50" s="60"/>
      <c r="BM50" s="60">
        <f t="shared" si="61"/>
        <v>0</v>
      </c>
      <c r="BN50" s="67"/>
      <c r="BO50" s="60">
        <v>45</v>
      </c>
      <c r="BQ50" s="60">
        <f t="shared" si="62"/>
        <v>0</v>
      </c>
      <c r="BR50" s="60">
        <f t="shared" si="63"/>
        <v>0</v>
      </c>
      <c r="BS50" s="60">
        <f t="shared" si="64"/>
        <v>0</v>
      </c>
      <c r="BT50" s="60">
        <f t="shared" si="65"/>
        <v>0</v>
      </c>
      <c r="BU50" s="60">
        <f t="shared" si="66"/>
        <v>0</v>
      </c>
      <c r="BV50" s="60">
        <f t="shared" si="67"/>
        <v>0</v>
      </c>
      <c r="BW50" s="60">
        <f t="shared" si="68"/>
        <v>1</v>
      </c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69"/>
        <v/>
      </c>
      <c r="I51" s="60" t="str">
        <f t="shared" si="70"/>
        <v/>
      </c>
      <c r="J51" s="60" t="str">
        <f t="shared" si="71"/>
        <v/>
      </c>
      <c r="K51" s="60" t="str">
        <f t="shared" ref="K51:L53" si="89">IF(AP51="","",AP51)</f>
        <v/>
      </c>
      <c r="L51" s="60" t="str">
        <f t="shared" si="89"/>
        <v/>
      </c>
      <c r="M51" s="60" t="str">
        <f t="shared" si="73"/>
        <v/>
      </c>
      <c r="N51" s="60" t="str">
        <f t="shared" si="74"/>
        <v/>
      </c>
      <c r="O51" s="60" t="str">
        <f t="shared" si="75"/>
        <v/>
      </c>
      <c r="P51" s="67"/>
      <c r="Q51" s="56">
        <f t="shared" si="76"/>
        <v>0</v>
      </c>
      <c r="R51" s="60" t="str">
        <f t="shared" si="77"/>
        <v/>
      </c>
      <c r="S51" s="60" t="str">
        <f t="shared" si="78"/>
        <v/>
      </c>
      <c r="T51" s="60" t="str">
        <f t="shared" si="79"/>
        <v/>
      </c>
      <c r="U51" s="60" t="str">
        <f t="shared" si="80"/>
        <v/>
      </c>
      <c r="V51" s="60" t="str">
        <f t="shared" si="80"/>
        <v/>
      </c>
      <c r="W51" s="60" t="str">
        <f t="shared" si="81"/>
        <v/>
      </c>
      <c r="X51" s="60" t="str">
        <f t="shared" si="82"/>
        <v/>
      </c>
      <c r="Y51" s="60" t="str">
        <f t="shared" si="83"/>
        <v/>
      </c>
      <c r="Z51" s="67"/>
      <c r="AA51" s="60"/>
      <c r="AB51" s="60"/>
      <c r="AC51" s="60"/>
      <c r="AD51" s="60">
        <f t="shared" si="84"/>
        <v>0</v>
      </c>
      <c r="AE51" s="67"/>
      <c r="AF51" s="60"/>
      <c r="AG51" s="60"/>
      <c r="AH51" s="60"/>
      <c r="AI51" s="60">
        <f t="shared" si="85"/>
        <v>0</v>
      </c>
      <c r="AJ51" s="67"/>
      <c r="AK51" s="60"/>
      <c r="AL51" s="60"/>
      <c r="AM51" s="60"/>
      <c r="AN51" s="60">
        <f t="shared" si="86"/>
        <v>0</v>
      </c>
      <c r="AO51" s="67"/>
      <c r="AP51" s="60"/>
      <c r="AQ51" s="60"/>
      <c r="AR51" s="60"/>
      <c r="AS51" s="60">
        <f t="shared" si="87"/>
        <v>0</v>
      </c>
      <c r="AT51" s="67"/>
      <c r="AU51" s="60"/>
      <c r="AV51" s="60"/>
      <c r="AW51" s="60"/>
      <c r="AX51" s="60">
        <f t="shared" si="88"/>
        <v>0</v>
      </c>
      <c r="AY51" s="67"/>
      <c r="AZ51" s="60"/>
      <c r="BA51" s="60"/>
      <c r="BB51" s="60"/>
      <c r="BC51" s="60">
        <f t="shared" si="59"/>
        <v>0</v>
      </c>
      <c r="BD51" s="67"/>
      <c r="BE51" s="60"/>
      <c r="BF51" s="60"/>
      <c r="BG51" s="60"/>
      <c r="BH51" s="60">
        <f t="shared" si="60"/>
        <v>0</v>
      </c>
      <c r="BI51" s="67"/>
      <c r="BJ51" s="60"/>
      <c r="BK51" s="60"/>
      <c r="BL51" s="60"/>
      <c r="BM51" s="60">
        <f t="shared" si="61"/>
        <v>0</v>
      </c>
      <c r="BN51" s="67"/>
      <c r="BO51" s="60">
        <v>46</v>
      </c>
      <c r="BQ51" s="60">
        <f t="shared" si="62"/>
        <v>0</v>
      </c>
      <c r="BR51" s="60">
        <f t="shared" si="63"/>
        <v>0</v>
      </c>
      <c r="BS51" s="60">
        <f t="shared" si="64"/>
        <v>0</v>
      </c>
      <c r="BT51" s="60">
        <f t="shared" si="65"/>
        <v>0</v>
      </c>
      <c r="BU51" s="60">
        <f t="shared" si="66"/>
        <v>0</v>
      </c>
      <c r="BV51" s="60">
        <f t="shared" si="67"/>
        <v>0</v>
      </c>
      <c r="BW51" s="60">
        <f t="shared" si="68"/>
        <v>1</v>
      </c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69"/>
        <v/>
      </c>
      <c r="I52" s="60" t="str">
        <f t="shared" si="70"/>
        <v/>
      </c>
      <c r="J52" s="60" t="str">
        <f t="shared" si="71"/>
        <v/>
      </c>
      <c r="K52" s="60" t="str">
        <f t="shared" si="89"/>
        <v/>
      </c>
      <c r="L52" s="60" t="str">
        <f t="shared" si="89"/>
        <v/>
      </c>
      <c r="M52" s="60" t="str">
        <f t="shared" si="73"/>
        <v/>
      </c>
      <c r="N52" s="60" t="str">
        <f t="shared" si="74"/>
        <v/>
      </c>
      <c r="O52" s="60" t="str">
        <f t="shared" si="75"/>
        <v/>
      </c>
      <c r="P52" s="67"/>
      <c r="Q52" s="56">
        <f t="shared" si="76"/>
        <v>0</v>
      </c>
      <c r="R52" s="60" t="str">
        <f t="shared" si="77"/>
        <v/>
      </c>
      <c r="S52" s="60" t="str">
        <f t="shared" si="78"/>
        <v/>
      </c>
      <c r="T52" s="60" t="str">
        <f t="shared" si="79"/>
        <v/>
      </c>
      <c r="U52" s="60" t="str">
        <f t="shared" si="80"/>
        <v/>
      </c>
      <c r="V52" s="60" t="str">
        <f t="shared" si="80"/>
        <v/>
      </c>
      <c r="W52" s="60" t="str">
        <f t="shared" si="81"/>
        <v/>
      </c>
      <c r="X52" s="60" t="str">
        <f t="shared" si="82"/>
        <v/>
      </c>
      <c r="Y52" s="60" t="str">
        <f t="shared" si="83"/>
        <v/>
      </c>
      <c r="Z52" s="67"/>
      <c r="AA52" s="60"/>
      <c r="AB52" s="60"/>
      <c r="AC52" s="60"/>
      <c r="AD52" s="60">
        <f t="shared" si="84"/>
        <v>0</v>
      </c>
      <c r="AE52" s="67"/>
      <c r="AF52" s="60"/>
      <c r="AG52" s="60"/>
      <c r="AH52" s="60"/>
      <c r="AI52" s="60">
        <f t="shared" si="85"/>
        <v>0</v>
      </c>
      <c r="AJ52" s="67"/>
      <c r="AK52" s="60"/>
      <c r="AL52" s="60"/>
      <c r="AM52" s="60"/>
      <c r="AN52" s="60">
        <f t="shared" si="86"/>
        <v>0</v>
      </c>
      <c r="AO52" s="67"/>
      <c r="AP52" s="60"/>
      <c r="AQ52" s="60"/>
      <c r="AR52" s="60"/>
      <c r="AS52" s="60">
        <f t="shared" si="87"/>
        <v>0</v>
      </c>
      <c r="AT52" s="67"/>
      <c r="AU52" s="60"/>
      <c r="AV52" s="60"/>
      <c r="AW52" s="60"/>
      <c r="AX52" s="60">
        <f t="shared" si="88"/>
        <v>0</v>
      </c>
      <c r="AY52" s="67"/>
      <c r="AZ52" s="60"/>
      <c r="BA52" s="60"/>
      <c r="BB52" s="60"/>
      <c r="BC52" s="60">
        <f t="shared" si="59"/>
        <v>0</v>
      </c>
      <c r="BD52" s="67"/>
      <c r="BE52" s="60"/>
      <c r="BF52" s="60"/>
      <c r="BG52" s="60"/>
      <c r="BH52" s="60">
        <f t="shared" si="60"/>
        <v>0</v>
      </c>
      <c r="BI52" s="67"/>
      <c r="BJ52" s="60"/>
      <c r="BK52" s="60"/>
      <c r="BL52" s="60"/>
      <c r="BM52" s="60">
        <f t="shared" si="61"/>
        <v>0</v>
      </c>
      <c r="BN52" s="67"/>
      <c r="BO52" s="60">
        <v>47</v>
      </c>
      <c r="BQ52" s="60">
        <f t="shared" si="62"/>
        <v>0</v>
      </c>
      <c r="BR52" s="60">
        <f t="shared" si="63"/>
        <v>0</v>
      </c>
      <c r="BS52" s="60">
        <f t="shared" si="64"/>
        <v>0</v>
      </c>
      <c r="BT52" s="60">
        <f t="shared" si="65"/>
        <v>0</v>
      </c>
      <c r="BU52" s="60">
        <f t="shared" si="66"/>
        <v>0</v>
      </c>
      <c r="BV52" s="60">
        <f t="shared" si="67"/>
        <v>0</v>
      </c>
      <c r="BW52" s="60">
        <f t="shared" si="68"/>
        <v>0</v>
      </c>
    </row>
    <row r="53" spans="1:75" s="66" customFormat="1" x14ac:dyDescent="0.25">
      <c r="A53" s="3"/>
      <c r="B53"/>
      <c r="C53"/>
      <c r="D53"/>
      <c r="E53" s="5"/>
      <c r="F53" s="5"/>
      <c r="G53" s="67"/>
      <c r="H53" s="60" t="str">
        <f t="shared" si="69"/>
        <v/>
      </c>
      <c r="I53" s="60" t="str">
        <f t="shared" si="70"/>
        <v/>
      </c>
      <c r="J53" s="60" t="str">
        <f t="shared" si="71"/>
        <v/>
      </c>
      <c r="K53" s="60" t="str">
        <f t="shared" si="89"/>
        <v/>
      </c>
      <c r="L53" s="60" t="str">
        <f t="shared" si="89"/>
        <v/>
      </c>
      <c r="M53" s="60" t="str">
        <f t="shared" si="73"/>
        <v/>
      </c>
      <c r="N53" s="60" t="str">
        <f t="shared" si="74"/>
        <v/>
      </c>
      <c r="O53" s="60" t="str">
        <f t="shared" si="75"/>
        <v/>
      </c>
      <c r="P53" s="67"/>
      <c r="Q53" s="56">
        <f t="shared" si="76"/>
        <v>0</v>
      </c>
      <c r="R53" s="60" t="str">
        <f t="shared" si="77"/>
        <v/>
      </c>
      <c r="S53" s="60" t="str">
        <f t="shared" si="78"/>
        <v/>
      </c>
      <c r="T53" s="60" t="str">
        <f t="shared" si="79"/>
        <v/>
      </c>
      <c r="U53" s="60" t="str">
        <f t="shared" si="80"/>
        <v/>
      </c>
      <c r="V53" s="60" t="str">
        <f t="shared" si="80"/>
        <v/>
      </c>
      <c r="W53" s="60" t="str">
        <f t="shared" si="81"/>
        <v/>
      </c>
      <c r="X53" s="60" t="str">
        <f t="shared" si="82"/>
        <v/>
      </c>
      <c r="Y53" s="60" t="str">
        <f t="shared" si="83"/>
        <v/>
      </c>
      <c r="Z53" s="67"/>
      <c r="AA53" s="60"/>
      <c r="AB53" s="60"/>
      <c r="AC53" s="60"/>
      <c r="AD53" s="60">
        <f t="shared" si="84"/>
        <v>0</v>
      </c>
      <c r="AE53" s="67"/>
      <c r="AF53" s="60"/>
      <c r="AG53" s="60"/>
      <c r="AH53" s="60"/>
      <c r="AI53" s="60">
        <f t="shared" si="85"/>
        <v>0</v>
      </c>
      <c r="AJ53" s="67"/>
      <c r="AK53" s="60"/>
      <c r="AL53" s="60"/>
      <c r="AM53" s="60"/>
      <c r="AN53" s="60">
        <f t="shared" si="86"/>
        <v>0</v>
      </c>
      <c r="AO53" s="67"/>
      <c r="AP53" s="60"/>
      <c r="AQ53" s="60"/>
      <c r="AR53" s="60"/>
      <c r="AS53" s="60">
        <f t="shared" si="87"/>
        <v>0</v>
      </c>
      <c r="AT53" s="67"/>
      <c r="AU53" s="60"/>
      <c r="AV53" s="60"/>
      <c r="AW53" s="60"/>
      <c r="AX53" s="60">
        <f t="shared" si="88"/>
        <v>0</v>
      </c>
      <c r="AY53" s="67"/>
      <c r="AZ53" s="60"/>
      <c r="BA53" s="60"/>
      <c r="BB53" s="60"/>
      <c r="BC53" s="60">
        <f t="shared" si="59"/>
        <v>0</v>
      </c>
      <c r="BD53" s="67"/>
      <c r="BE53" s="60"/>
      <c r="BF53" s="60"/>
      <c r="BG53" s="60"/>
      <c r="BH53" s="60">
        <f t="shared" si="60"/>
        <v>0</v>
      </c>
      <c r="BI53" s="67"/>
      <c r="BJ53" s="60"/>
      <c r="BK53" s="60"/>
      <c r="BL53" s="60"/>
      <c r="BM53" s="60">
        <f t="shared" si="61"/>
        <v>0</v>
      </c>
      <c r="BN53" s="67"/>
      <c r="BO53" s="60">
        <v>48</v>
      </c>
      <c r="BQ53" s="60">
        <f t="shared" si="62"/>
        <v>0</v>
      </c>
      <c r="BR53" s="60">
        <f t="shared" si="63"/>
        <v>0</v>
      </c>
      <c r="BS53" s="60">
        <f t="shared" si="64"/>
        <v>0</v>
      </c>
      <c r="BT53" s="60">
        <f t="shared" si="65"/>
        <v>0</v>
      </c>
      <c r="BU53" s="60">
        <f t="shared" si="66"/>
        <v>0</v>
      </c>
      <c r="BV53" s="60">
        <f t="shared" si="67"/>
        <v>0</v>
      </c>
      <c r="BW53" s="60">
        <f t="shared" si="68"/>
        <v>0</v>
      </c>
    </row>
    <row r="54" spans="1:75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 s="3"/>
      <c r="B55"/>
      <c r="C55"/>
      <c r="D55"/>
      <c r="E55" s="5"/>
      <c r="F55" s="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A57" s="3"/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A58" s="3"/>
      <c r="F58"/>
    </row>
    <row r="59" spans="1:75" x14ac:dyDescent="0.25">
      <c r="A59" s="3"/>
      <c r="E59" s="3"/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F63"/>
    </row>
    <row r="64" spans="1:75" x14ac:dyDescent="0.25">
      <c r="F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5:75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5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B6:AX42">
    <sortCondition descending="1" ref="E6:E42"/>
  </sortState>
  <mergeCells count="19">
    <mergeCell ref="BJ3:BM3"/>
    <mergeCell ref="AB4:AD4"/>
    <mergeCell ref="AG4:AI4"/>
    <mergeCell ref="AL4:AN4"/>
    <mergeCell ref="AQ4:AS4"/>
    <mergeCell ref="AV4:AX4"/>
    <mergeCell ref="BA4:BC4"/>
    <mergeCell ref="BF4:BH4"/>
    <mergeCell ref="BK4:BM4"/>
    <mergeCell ref="AA3:AD3"/>
    <mergeCell ref="AF3:AI3"/>
    <mergeCell ref="AK3:AN3"/>
    <mergeCell ref="AU3:AX3"/>
    <mergeCell ref="AZ3:BC3"/>
    <mergeCell ref="H5:O5"/>
    <mergeCell ref="R5:Y5"/>
    <mergeCell ref="AQ1:AT1"/>
    <mergeCell ref="AP3:AS3"/>
    <mergeCell ref="BE3:BH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W146"/>
  <sheetViews>
    <sheetView zoomScale="90" zoomScaleNormal="90" zoomScalePageLayoutView="90" workbookViewId="0">
      <selection activeCell="A3" sqref="A3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711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4"/>
      <c r="AR1" s="104"/>
      <c r="AS1" s="104"/>
      <c r="AT1" s="10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1.25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477</v>
      </c>
      <c r="AL3" s="104"/>
      <c r="AM3" s="104"/>
      <c r="AN3" s="104"/>
      <c r="AO3" s="57"/>
      <c r="AP3" s="104" t="s">
        <v>478</v>
      </c>
      <c r="AQ3" s="104"/>
      <c r="AR3" s="104"/>
      <c r="AS3" s="104"/>
      <c r="AT3" s="57"/>
      <c r="AU3" s="104" t="s">
        <v>457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86" t="s">
        <v>1</v>
      </c>
      <c r="B5" s="63" t="s">
        <v>2</v>
      </c>
      <c r="C5" s="63" t="s">
        <v>3</v>
      </c>
      <c r="D5" s="63" t="s">
        <v>4</v>
      </c>
      <c r="E5" s="86" t="s">
        <v>5</v>
      </c>
      <c r="F5" s="86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86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86" t="s">
        <v>1</v>
      </c>
      <c r="AB5" s="86" t="s">
        <v>205</v>
      </c>
      <c r="AC5" s="86" t="s">
        <v>204</v>
      </c>
      <c r="AD5" s="86" t="s">
        <v>206</v>
      </c>
      <c r="AE5" s="64"/>
      <c r="AF5" s="86" t="s">
        <v>1</v>
      </c>
      <c r="AG5" s="86" t="s">
        <v>205</v>
      </c>
      <c r="AH5" s="86" t="s">
        <v>204</v>
      </c>
      <c r="AI5" s="86" t="s">
        <v>206</v>
      </c>
      <c r="AJ5" s="64"/>
      <c r="AK5" s="86" t="s">
        <v>1</v>
      </c>
      <c r="AL5" s="86" t="s">
        <v>205</v>
      </c>
      <c r="AM5" s="86" t="s">
        <v>204</v>
      </c>
      <c r="AN5" s="86" t="s">
        <v>206</v>
      </c>
      <c r="AO5" s="64"/>
      <c r="AP5" s="86" t="s">
        <v>1</v>
      </c>
      <c r="AQ5" s="86" t="s">
        <v>205</v>
      </c>
      <c r="AR5" s="86" t="s">
        <v>204</v>
      </c>
      <c r="AS5" s="86" t="s">
        <v>206</v>
      </c>
      <c r="AT5" s="64"/>
      <c r="AU5" s="86" t="s">
        <v>1</v>
      </c>
      <c r="AV5" s="86" t="s">
        <v>205</v>
      </c>
      <c r="AW5" s="86" t="s">
        <v>204</v>
      </c>
      <c r="AX5" s="86" t="s">
        <v>206</v>
      </c>
      <c r="AY5" s="64"/>
      <c r="AZ5" s="86" t="s">
        <v>1</v>
      </c>
      <c r="BA5" s="86" t="s">
        <v>205</v>
      </c>
      <c r="BB5" s="86" t="s">
        <v>204</v>
      </c>
      <c r="BC5" s="86" t="s">
        <v>206</v>
      </c>
      <c r="BD5" s="64"/>
      <c r="BE5" s="86" t="s">
        <v>1</v>
      </c>
      <c r="BF5" s="86" t="s">
        <v>205</v>
      </c>
      <c r="BG5" s="86" t="s">
        <v>204</v>
      </c>
      <c r="BH5" s="86" t="s">
        <v>206</v>
      </c>
      <c r="BI5" s="64"/>
      <c r="BJ5" s="86" t="s">
        <v>1</v>
      </c>
      <c r="BK5" s="86" t="s">
        <v>205</v>
      </c>
      <c r="BL5" s="86" t="s">
        <v>204</v>
      </c>
      <c r="BM5" s="86" t="s">
        <v>206</v>
      </c>
      <c r="BN5" s="64"/>
      <c r="BQ5" s="85" t="s">
        <v>480</v>
      </c>
      <c r="BR5" s="85" t="s">
        <v>415</v>
      </c>
      <c r="BS5" s="85" t="s">
        <v>424</v>
      </c>
      <c r="BT5" s="85" t="s">
        <v>425</v>
      </c>
      <c r="BU5" s="85" t="s">
        <v>426</v>
      </c>
      <c r="BV5" s="85" t="s">
        <v>427</v>
      </c>
      <c r="BW5" s="85" t="s">
        <v>416</v>
      </c>
    </row>
    <row r="6" spans="1:75" s="66" customFormat="1" ht="15" x14ac:dyDescent="0.25">
      <c r="A6" s="56">
        <v>1</v>
      </c>
      <c r="B6" s="89" t="s">
        <v>787</v>
      </c>
      <c r="C6" s="87" t="s">
        <v>788</v>
      </c>
      <c r="D6" s="89" t="s">
        <v>11</v>
      </c>
      <c r="E6" s="56">
        <f>Q6-T6</f>
        <v>405</v>
      </c>
      <c r="F6" s="56">
        <f t="shared" ref="F6:F37" si="0">COUNT(AC6,AH6,AM6,AR6,AW6,BB6,BG6,BL6)</f>
        <v>5</v>
      </c>
      <c r="G6" s="67"/>
      <c r="H6" s="60">
        <f t="shared" ref="H6:H37" si="1">IF(AA6="","",AA6)</f>
        <v>1</v>
      </c>
      <c r="I6" s="60">
        <f t="shared" ref="I6:I37" si="2">IF(AF6="","",AF6)</f>
        <v>1</v>
      </c>
      <c r="J6" s="67">
        <f t="shared" ref="J6:J37" si="3">IF(AK6="","",AK6)</f>
        <v>2</v>
      </c>
      <c r="K6" s="60">
        <f t="shared" ref="K6:K37" si="4">IF(AP6="","",AP6)</f>
        <v>2</v>
      </c>
      <c r="L6" s="60">
        <f t="shared" ref="L6:L37" si="5">IF(AU6="","",AU6)</f>
        <v>1</v>
      </c>
      <c r="M6" s="60" t="str">
        <f t="shared" ref="M6:M37" si="6">IF(AZ6="","",AZ6)</f>
        <v/>
      </c>
      <c r="N6" s="60" t="str">
        <f>IF(BE6="","",BE6)</f>
        <v/>
      </c>
      <c r="O6" s="60" t="str">
        <f>IF(BJ6="","",BJ6)</f>
        <v/>
      </c>
      <c r="P6" s="67"/>
      <c r="Q6" s="56">
        <f t="shared" ref="Q6:Q53" si="7">AD6+AI6+AN6+AS6+AX6+BC6+BH6</f>
        <v>485</v>
      </c>
      <c r="R6" s="60">
        <f t="shared" ref="R6:R37" si="8">IF($F6&gt;=5,IF(AB6="","",AB6),"")</f>
        <v>100</v>
      </c>
      <c r="S6" s="60">
        <f t="shared" ref="S6:S37" si="9">IF($F6&gt;=5,IF(AG6="","",AG6),"")</f>
        <v>100</v>
      </c>
      <c r="T6" s="67">
        <f t="shared" ref="T6:T37" si="10">IF($F6&gt;=5,IF(AL6="","",AL6),"")</f>
        <v>80</v>
      </c>
      <c r="U6" s="60">
        <f t="shared" ref="U6:U37" si="11">IF($F6&gt;=5,IF(AQ6="","",AQ6),"")</f>
        <v>80</v>
      </c>
      <c r="V6" s="60">
        <f t="shared" ref="V6:V37" si="12">IF($F6&gt;=5,IF(AV6="","",AV6),"")</f>
        <v>100</v>
      </c>
      <c r="W6" s="60" t="str">
        <f t="shared" ref="W6:W37" si="13">IF($F6&gt;=5,IF(BA6="","",BA6),"")</f>
        <v/>
      </c>
      <c r="X6" s="60" t="str">
        <f t="shared" ref="X6:X37" si="14">IF($F6&gt;=5,IF(BF6="","",BF6),"")</f>
        <v/>
      </c>
      <c r="Y6" s="60" t="str">
        <f t="shared" ref="Y6:Y37" si="15">IF($F6&gt;=5,IF(BK6="","",BK6),"")</f>
        <v/>
      </c>
      <c r="Z6" s="67"/>
      <c r="AA6" s="60">
        <v>1</v>
      </c>
      <c r="AB6" s="60">
        <v>100</v>
      </c>
      <c r="AC6" s="60">
        <v>5</v>
      </c>
      <c r="AD6" s="60">
        <f t="shared" ref="AD6:AD37" si="16">AB6+AC6</f>
        <v>105</v>
      </c>
      <c r="AE6" s="67"/>
      <c r="AF6" s="60">
        <v>1</v>
      </c>
      <c r="AG6" s="60">
        <v>100</v>
      </c>
      <c r="AH6" s="60">
        <v>5</v>
      </c>
      <c r="AI6" s="60">
        <f t="shared" ref="AI6:AI37" si="17">AG6+AH6</f>
        <v>105</v>
      </c>
      <c r="AJ6" s="67"/>
      <c r="AK6" s="60">
        <v>2</v>
      </c>
      <c r="AL6" s="60">
        <v>80</v>
      </c>
      <c r="AM6" s="60">
        <v>5</v>
      </c>
      <c r="AN6" s="60">
        <f t="shared" ref="AN6:AN37" si="18">AL6+AM6</f>
        <v>85</v>
      </c>
      <c r="AO6" s="67"/>
      <c r="AP6" s="60">
        <v>2</v>
      </c>
      <c r="AQ6" s="60">
        <v>80</v>
      </c>
      <c r="AR6" s="60">
        <v>5</v>
      </c>
      <c r="AS6" s="60">
        <f t="shared" ref="AS6:AS37" si="19">AQ6+AR6</f>
        <v>85</v>
      </c>
      <c r="AT6" s="67"/>
      <c r="AU6" s="60">
        <v>1</v>
      </c>
      <c r="AV6" s="60">
        <v>100</v>
      </c>
      <c r="AW6" s="60">
        <v>5</v>
      </c>
      <c r="AX6" s="60">
        <f t="shared" ref="AX6:AX37" si="20">AV6+AW6</f>
        <v>105</v>
      </c>
      <c r="AY6" s="67"/>
      <c r="AZ6" s="60"/>
      <c r="BA6" s="60"/>
      <c r="BB6" s="60"/>
      <c r="BC6" s="60">
        <f t="shared" ref="BC6:BC37" si="21">BA6+BB6</f>
        <v>0</v>
      </c>
      <c r="BD6" s="67"/>
      <c r="BE6" s="60"/>
      <c r="BF6" s="60"/>
      <c r="BG6" s="60"/>
      <c r="BH6" s="60">
        <f t="shared" ref="BH6:BH37" si="22">BF6+BG6</f>
        <v>0</v>
      </c>
      <c r="BI6" s="67"/>
      <c r="BJ6" s="60"/>
      <c r="BK6" s="60"/>
      <c r="BL6" s="60"/>
      <c r="BM6" s="60">
        <f t="shared" ref="BM6:BM37" si="23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0</v>
      </c>
      <c r="BS6" s="60">
        <f>IF($F6=5,1,0)</f>
        <v>1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69" si="24">IF(E7&lt;E6,BO7,A6)</f>
        <v>2</v>
      </c>
      <c r="B7" s="89" t="s">
        <v>660</v>
      </c>
      <c r="C7" s="87" t="s">
        <v>797</v>
      </c>
      <c r="D7" s="89" t="s">
        <v>11</v>
      </c>
      <c r="E7" s="56">
        <f>Q7-V7</f>
        <v>280</v>
      </c>
      <c r="F7" s="56">
        <f t="shared" si="0"/>
        <v>5</v>
      </c>
      <c r="G7" s="67"/>
      <c r="H7" s="60">
        <f t="shared" si="1"/>
        <v>2</v>
      </c>
      <c r="I7" s="60">
        <f t="shared" si="2"/>
        <v>3</v>
      </c>
      <c r="J7" s="60">
        <f t="shared" si="3"/>
        <v>1</v>
      </c>
      <c r="K7" s="60">
        <f t="shared" si="4"/>
        <v>16</v>
      </c>
      <c r="L7" s="67">
        <f t="shared" si="5"/>
        <v>27</v>
      </c>
      <c r="M7" s="60" t="str">
        <f t="shared" si="6"/>
        <v/>
      </c>
      <c r="N7" s="60" t="str">
        <f>IF(BE7="","",BE7)</f>
        <v/>
      </c>
      <c r="O7" s="60" t="str">
        <f>IF(BJ7="","",BJ7)</f>
        <v/>
      </c>
      <c r="P7" s="67"/>
      <c r="Q7" s="56">
        <f t="shared" si="7"/>
        <v>284</v>
      </c>
      <c r="R7" s="60">
        <f t="shared" si="8"/>
        <v>80</v>
      </c>
      <c r="S7" s="60">
        <f t="shared" si="9"/>
        <v>60</v>
      </c>
      <c r="T7" s="60">
        <f t="shared" si="10"/>
        <v>100</v>
      </c>
      <c r="U7" s="60">
        <f t="shared" si="11"/>
        <v>15</v>
      </c>
      <c r="V7" s="67">
        <f t="shared" si="12"/>
        <v>4</v>
      </c>
      <c r="W7" s="60" t="str">
        <f t="shared" si="13"/>
        <v/>
      </c>
      <c r="X7" s="60" t="str">
        <f t="shared" si="14"/>
        <v/>
      </c>
      <c r="Y7" s="60" t="str">
        <f t="shared" si="15"/>
        <v/>
      </c>
      <c r="Z7" s="67"/>
      <c r="AA7" s="60">
        <v>2</v>
      </c>
      <c r="AB7" s="60">
        <v>80</v>
      </c>
      <c r="AC7" s="60">
        <v>5</v>
      </c>
      <c r="AD7" s="60">
        <f t="shared" si="16"/>
        <v>85</v>
      </c>
      <c r="AE7" s="67"/>
      <c r="AF7" s="60">
        <v>3</v>
      </c>
      <c r="AG7" s="60">
        <v>60</v>
      </c>
      <c r="AH7" s="60">
        <v>5</v>
      </c>
      <c r="AI7" s="60">
        <f t="shared" si="17"/>
        <v>65</v>
      </c>
      <c r="AJ7" s="67"/>
      <c r="AK7" s="60">
        <v>1</v>
      </c>
      <c r="AL7" s="60">
        <v>100</v>
      </c>
      <c r="AM7" s="60">
        <v>5</v>
      </c>
      <c r="AN7" s="60">
        <f t="shared" si="18"/>
        <v>105</v>
      </c>
      <c r="AO7" s="67"/>
      <c r="AP7" s="60">
        <v>16</v>
      </c>
      <c r="AQ7" s="60">
        <v>15</v>
      </c>
      <c r="AR7" s="60">
        <v>5</v>
      </c>
      <c r="AS7" s="60">
        <f t="shared" si="19"/>
        <v>20</v>
      </c>
      <c r="AT7" s="67"/>
      <c r="AU7" s="60">
        <v>27</v>
      </c>
      <c r="AV7" s="60">
        <v>4</v>
      </c>
      <c r="AW7" s="60">
        <v>5</v>
      </c>
      <c r="AX7" s="60">
        <f t="shared" si="20"/>
        <v>9</v>
      </c>
      <c r="AY7" s="67"/>
      <c r="AZ7" s="60"/>
      <c r="BA7" s="60"/>
      <c r="BB7" s="60"/>
      <c r="BC7" s="60">
        <f t="shared" si="21"/>
        <v>0</v>
      </c>
      <c r="BD7" s="67"/>
      <c r="BE7" s="60"/>
      <c r="BF7" s="60"/>
      <c r="BG7" s="60"/>
      <c r="BH7" s="60">
        <f t="shared" si="22"/>
        <v>0</v>
      </c>
      <c r="BI7" s="67"/>
      <c r="BJ7" s="60"/>
      <c r="BK7" s="60"/>
      <c r="BL7" s="60"/>
      <c r="BM7" s="60">
        <f t="shared" si="23"/>
        <v>0</v>
      </c>
      <c r="BN7" s="67"/>
      <c r="BO7" s="60">
        <v>2</v>
      </c>
      <c r="BP7" s="60">
        <v>80</v>
      </c>
      <c r="BQ7" s="60">
        <f t="shared" ref="BQ7:BQ18" si="25">IF($F7=7,1,0)</f>
        <v>0</v>
      </c>
      <c r="BR7" s="60">
        <f t="shared" ref="BR7:BR18" si="26">IF($F7=6,1,0)</f>
        <v>0</v>
      </c>
      <c r="BS7" s="60">
        <f t="shared" ref="BS7:BS18" si="27">IF($F7=5,1,0)</f>
        <v>1</v>
      </c>
      <c r="BT7" s="60">
        <f t="shared" ref="BT7:BT18" si="28">IF($F7=4,1,0)</f>
        <v>0</v>
      </c>
      <c r="BU7" s="60">
        <f t="shared" ref="BU7:BU18" si="29">IF($F7=3,1,0)</f>
        <v>0</v>
      </c>
      <c r="BV7" s="60">
        <f t="shared" ref="BV7:BV18" si="30">IF($F7=2,1,0)</f>
        <v>0</v>
      </c>
      <c r="BW7" s="60">
        <f t="shared" ref="BW7:BW18" si="31">IF($F7=1,1,0)</f>
        <v>0</v>
      </c>
    </row>
    <row r="8" spans="1:75" s="66" customFormat="1" ht="15" x14ac:dyDescent="0.25">
      <c r="A8" s="56">
        <f t="shared" si="24"/>
        <v>3</v>
      </c>
      <c r="B8" s="89" t="s">
        <v>750</v>
      </c>
      <c r="C8" s="87" t="s">
        <v>751</v>
      </c>
      <c r="D8" s="89" t="s">
        <v>11</v>
      </c>
      <c r="E8" s="56">
        <f>Q8</f>
        <v>252</v>
      </c>
      <c r="F8" s="56">
        <f t="shared" si="0"/>
        <v>4</v>
      </c>
      <c r="G8" s="67"/>
      <c r="H8" s="74">
        <f t="shared" si="1"/>
        <v>8</v>
      </c>
      <c r="I8" s="74" t="str">
        <f t="shared" si="2"/>
        <v/>
      </c>
      <c r="J8" s="74">
        <f t="shared" si="3"/>
        <v>6</v>
      </c>
      <c r="K8" s="74">
        <f t="shared" si="4"/>
        <v>1</v>
      </c>
      <c r="L8" s="74">
        <f t="shared" si="5"/>
        <v>3</v>
      </c>
      <c r="M8" s="74" t="str">
        <f t="shared" si="6"/>
        <v/>
      </c>
      <c r="N8" s="74" t="str">
        <f>IF(BE8="","",BE8)</f>
        <v/>
      </c>
      <c r="O8" s="74" t="str">
        <f>IF(BJ8="","",BJ8)</f>
        <v/>
      </c>
      <c r="P8" s="67"/>
      <c r="Q8" s="56">
        <f t="shared" si="7"/>
        <v>252</v>
      </c>
      <c r="R8" s="74" t="str">
        <f t="shared" si="8"/>
        <v/>
      </c>
      <c r="S8" s="74" t="str">
        <f t="shared" si="9"/>
        <v/>
      </c>
      <c r="T8" s="74" t="str">
        <f t="shared" si="10"/>
        <v/>
      </c>
      <c r="U8" s="74" t="str">
        <f t="shared" si="11"/>
        <v/>
      </c>
      <c r="V8" s="74" t="str">
        <f t="shared" si="12"/>
        <v/>
      </c>
      <c r="W8" s="74" t="str">
        <f t="shared" si="13"/>
        <v/>
      </c>
      <c r="X8" s="74" t="str">
        <f t="shared" si="14"/>
        <v/>
      </c>
      <c r="Y8" s="60" t="str">
        <f t="shared" si="15"/>
        <v/>
      </c>
      <c r="Z8" s="67"/>
      <c r="AA8" s="60">
        <v>8</v>
      </c>
      <c r="AB8" s="60">
        <v>32</v>
      </c>
      <c r="AC8" s="60">
        <v>5</v>
      </c>
      <c r="AD8" s="60">
        <f t="shared" si="16"/>
        <v>37</v>
      </c>
      <c r="AE8" s="67"/>
      <c r="AF8" s="60"/>
      <c r="AG8" s="60"/>
      <c r="AH8" s="60"/>
      <c r="AI8" s="60">
        <f t="shared" si="17"/>
        <v>0</v>
      </c>
      <c r="AJ8" s="67"/>
      <c r="AK8" s="60">
        <v>6</v>
      </c>
      <c r="AL8" s="60">
        <v>40</v>
      </c>
      <c r="AM8" s="60">
        <v>5</v>
      </c>
      <c r="AN8" s="60">
        <f t="shared" si="18"/>
        <v>45</v>
      </c>
      <c r="AO8" s="67"/>
      <c r="AP8" s="60">
        <v>1</v>
      </c>
      <c r="AQ8" s="60">
        <v>100</v>
      </c>
      <c r="AR8" s="60">
        <v>5</v>
      </c>
      <c r="AS8" s="60">
        <f t="shared" si="19"/>
        <v>105</v>
      </c>
      <c r="AT8" s="67"/>
      <c r="AU8" s="60">
        <v>3</v>
      </c>
      <c r="AV8" s="60">
        <v>60</v>
      </c>
      <c r="AW8" s="60">
        <v>5</v>
      </c>
      <c r="AX8" s="60">
        <f t="shared" si="20"/>
        <v>65</v>
      </c>
      <c r="AY8" s="67"/>
      <c r="AZ8" s="60"/>
      <c r="BA8" s="60"/>
      <c r="BB8" s="60"/>
      <c r="BC8" s="60">
        <f t="shared" si="21"/>
        <v>0</v>
      </c>
      <c r="BD8" s="67"/>
      <c r="BE8" s="68"/>
      <c r="BF8" s="60"/>
      <c r="BG8" s="60"/>
      <c r="BH8" s="60">
        <f t="shared" si="22"/>
        <v>0</v>
      </c>
      <c r="BI8" s="67"/>
      <c r="BJ8" s="60"/>
      <c r="BK8" s="60"/>
      <c r="BL8" s="60"/>
      <c r="BM8" s="60">
        <f t="shared" si="23"/>
        <v>0</v>
      </c>
      <c r="BN8" s="67"/>
      <c r="BO8" s="60">
        <v>3</v>
      </c>
      <c r="BP8" s="60">
        <v>60</v>
      </c>
      <c r="BQ8" s="60">
        <f t="shared" si="25"/>
        <v>0</v>
      </c>
      <c r="BR8" s="60">
        <f t="shared" si="26"/>
        <v>0</v>
      </c>
      <c r="BS8" s="60">
        <f t="shared" si="27"/>
        <v>0</v>
      </c>
      <c r="BT8" s="60">
        <f t="shared" si="28"/>
        <v>1</v>
      </c>
      <c r="BU8" s="60">
        <f t="shared" si="29"/>
        <v>0</v>
      </c>
      <c r="BV8" s="60">
        <f t="shared" si="30"/>
        <v>0</v>
      </c>
      <c r="BW8" s="60">
        <f t="shared" si="31"/>
        <v>0</v>
      </c>
    </row>
    <row r="9" spans="1:75" s="66" customFormat="1" ht="15" x14ac:dyDescent="0.25">
      <c r="A9" s="56">
        <f t="shared" si="24"/>
        <v>4</v>
      </c>
      <c r="B9" s="89" t="s">
        <v>806</v>
      </c>
      <c r="C9" s="87" t="s">
        <v>799</v>
      </c>
      <c r="D9" s="89" t="s">
        <v>11</v>
      </c>
      <c r="E9" s="56">
        <f>Q9</f>
        <v>217</v>
      </c>
      <c r="F9" s="56">
        <f t="shared" si="0"/>
        <v>4</v>
      </c>
      <c r="G9" s="67"/>
      <c r="H9" s="60" t="str">
        <f t="shared" si="1"/>
        <v/>
      </c>
      <c r="I9" s="60">
        <f t="shared" si="2"/>
        <v>2</v>
      </c>
      <c r="J9" s="60">
        <f t="shared" si="3"/>
        <v>5</v>
      </c>
      <c r="K9" s="60">
        <f t="shared" si="4"/>
        <v>4</v>
      </c>
      <c r="L9" s="60">
        <f t="shared" si="5"/>
        <v>12</v>
      </c>
      <c r="M9" s="60" t="str">
        <f t="shared" si="6"/>
        <v/>
      </c>
      <c r="N9" s="60" t="str">
        <f>IF(BE9="","",BE9)</f>
        <v/>
      </c>
      <c r="O9" s="60" t="str">
        <f>IF(BJ9="","",BJ9)</f>
        <v/>
      </c>
      <c r="P9" s="67"/>
      <c r="Q9" s="56">
        <f t="shared" si="7"/>
        <v>217</v>
      </c>
      <c r="R9" s="60" t="str">
        <f t="shared" si="8"/>
        <v/>
      </c>
      <c r="S9" s="60" t="str">
        <f t="shared" si="9"/>
        <v/>
      </c>
      <c r="T9" s="60" t="str">
        <f t="shared" si="10"/>
        <v/>
      </c>
      <c r="U9" s="60" t="str">
        <f t="shared" si="11"/>
        <v/>
      </c>
      <c r="V9" s="60" t="str">
        <f t="shared" si="12"/>
        <v/>
      </c>
      <c r="W9" s="60" t="str">
        <f t="shared" si="13"/>
        <v/>
      </c>
      <c r="X9" s="60" t="str">
        <f t="shared" si="14"/>
        <v/>
      </c>
      <c r="Y9" s="60" t="str">
        <f t="shared" si="15"/>
        <v/>
      </c>
      <c r="Z9" s="67"/>
      <c r="AA9" s="60"/>
      <c r="AB9" s="60"/>
      <c r="AC9" s="60"/>
      <c r="AD9" s="60">
        <f t="shared" si="16"/>
        <v>0</v>
      </c>
      <c r="AE9" s="67"/>
      <c r="AF9" s="60">
        <v>2</v>
      </c>
      <c r="AG9" s="60">
        <v>80</v>
      </c>
      <c r="AH9" s="60">
        <v>5</v>
      </c>
      <c r="AI9" s="60">
        <f t="shared" si="17"/>
        <v>85</v>
      </c>
      <c r="AJ9" s="67"/>
      <c r="AK9" s="60">
        <v>5</v>
      </c>
      <c r="AL9" s="60">
        <v>45</v>
      </c>
      <c r="AM9" s="60">
        <v>5</v>
      </c>
      <c r="AN9" s="60">
        <f t="shared" si="18"/>
        <v>50</v>
      </c>
      <c r="AO9" s="67"/>
      <c r="AP9" s="60">
        <v>4</v>
      </c>
      <c r="AQ9" s="60">
        <v>50</v>
      </c>
      <c r="AR9" s="60">
        <v>5</v>
      </c>
      <c r="AS9" s="60">
        <f t="shared" si="19"/>
        <v>55</v>
      </c>
      <c r="AT9" s="67"/>
      <c r="AU9" s="60">
        <v>12</v>
      </c>
      <c r="AV9" s="60">
        <v>22</v>
      </c>
      <c r="AW9" s="60">
        <v>5</v>
      </c>
      <c r="AX9" s="60">
        <f t="shared" si="20"/>
        <v>27</v>
      </c>
      <c r="AY9" s="67"/>
      <c r="AZ9" s="60"/>
      <c r="BA9" s="60"/>
      <c r="BB9" s="60"/>
      <c r="BC9" s="60">
        <f t="shared" si="21"/>
        <v>0</v>
      </c>
      <c r="BD9" s="67"/>
      <c r="BE9" s="60"/>
      <c r="BF9" s="60"/>
      <c r="BG9" s="60"/>
      <c r="BH9" s="60">
        <f t="shared" si="22"/>
        <v>0</v>
      </c>
      <c r="BI9" s="67"/>
      <c r="BJ9" s="60"/>
      <c r="BK9" s="60"/>
      <c r="BL9" s="60"/>
      <c r="BM9" s="60">
        <f t="shared" si="23"/>
        <v>0</v>
      </c>
      <c r="BN9" s="67"/>
      <c r="BO9" s="60">
        <v>4</v>
      </c>
      <c r="BP9" s="60">
        <v>50</v>
      </c>
      <c r="BQ9" s="60">
        <f t="shared" si="25"/>
        <v>0</v>
      </c>
      <c r="BR9" s="60">
        <f t="shared" si="26"/>
        <v>0</v>
      </c>
      <c r="BS9" s="60">
        <f t="shared" si="27"/>
        <v>0</v>
      </c>
      <c r="BT9" s="60">
        <f t="shared" si="28"/>
        <v>1</v>
      </c>
      <c r="BU9" s="60">
        <f t="shared" si="29"/>
        <v>0</v>
      </c>
      <c r="BV9" s="60">
        <f t="shared" si="30"/>
        <v>0</v>
      </c>
      <c r="BW9" s="60">
        <f t="shared" si="31"/>
        <v>0</v>
      </c>
    </row>
    <row r="10" spans="1:75" s="66" customFormat="1" ht="15" x14ac:dyDescent="0.25">
      <c r="A10" s="56">
        <f t="shared" si="24"/>
        <v>5</v>
      </c>
      <c r="B10" s="89" t="s">
        <v>762</v>
      </c>
      <c r="C10" s="87" t="s">
        <v>758</v>
      </c>
      <c r="D10" s="89" t="s">
        <v>11</v>
      </c>
      <c r="E10" s="56">
        <f>Q10-T10</f>
        <v>216</v>
      </c>
      <c r="F10" s="56">
        <f t="shared" si="0"/>
        <v>5</v>
      </c>
      <c r="G10" s="67"/>
      <c r="H10" s="60">
        <f t="shared" si="1"/>
        <v>3</v>
      </c>
      <c r="I10" s="60">
        <f t="shared" si="2"/>
        <v>4</v>
      </c>
      <c r="J10" s="67">
        <f t="shared" si="3"/>
        <v>8</v>
      </c>
      <c r="K10" s="60">
        <f t="shared" si="4"/>
        <v>7</v>
      </c>
      <c r="L10" s="60">
        <f t="shared" si="5"/>
        <v>5</v>
      </c>
      <c r="M10" s="74" t="str">
        <f t="shared" si="6"/>
        <v/>
      </c>
      <c r="N10" s="60" t="str">
        <f>IF(AZ10="","",AZ10)</f>
        <v/>
      </c>
      <c r="O10" s="60" t="str">
        <f>IF(BE10="","",BE10)</f>
        <v/>
      </c>
      <c r="P10" s="67"/>
      <c r="Q10" s="56">
        <f t="shared" si="7"/>
        <v>248</v>
      </c>
      <c r="R10" s="60">
        <f t="shared" si="8"/>
        <v>60</v>
      </c>
      <c r="S10" s="60">
        <f t="shared" si="9"/>
        <v>50</v>
      </c>
      <c r="T10" s="67">
        <f t="shared" si="10"/>
        <v>32</v>
      </c>
      <c r="U10" s="60">
        <f t="shared" si="11"/>
        <v>36</v>
      </c>
      <c r="V10" s="60">
        <f t="shared" si="12"/>
        <v>45</v>
      </c>
      <c r="W10" s="60" t="str">
        <f t="shared" si="13"/>
        <v/>
      </c>
      <c r="X10" s="60" t="str">
        <f t="shared" si="14"/>
        <v/>
      </c>
      <c r="Y10" s="60" t="str">
        <f t="shared" si="15"/>
        <v/>
      </c>
      <c r="Z10" s="67"/>
      <c r="AA10" s="60">
        <v>3</v>
      </c>
      <c r="AB10" s="60">
        <v>60</v>
      </c>
      <c r="AC10" s="60">
        <v>5</v>
      </c>
      <c r="AD10" s="60">
        <f t="shared" si="16"/>
        <v>65</v>
      </c>
      <c r="AE10" s="67"/>
      <c r="AF10" s="60">
        <v>4</v>
      </c>
      <c r="AG10" s="60">
        <v>50</v>
      </c>
      <c r="AH10" s="60">
        <v>5</v>
      </c>
      <c r="AI10" s="60">
        <f t="shared" si="17"/>
        <v>55</v>
      </c>
      <c r="AJ10" s="67"/>
      <c r="AK10" s="60">
        <v>8</v>
      </c>
      <c r="AL10" s="60">
        <v>32</v>
      </c>
      <c r="AM10" s="60">
        <v>5</v>
      </c>
      <c r="AN10" s="60">
        <f t="shared" si="18"/>
        <v>37</v>
      </c>
      <c r="AO10" s="67"/>
      <c r="AP10" s="68">
        <v>7</v>
      </c>
      <c r="AQ10" s="60">
        <v>36</v>
      </c>
      <c r="AR10" s="60">
        <v>5</v>
      </c>
      <c r="AS10" s="60">
        <f t="shared" si="19"/>
        <v>41</v>
      </c>
      <c r="AT10" s="67"/>
      <c r="AU10" s="60">
        <v>5</v>
      </c>
      <c r="AV10" s="60">
        <v>45</v>
      </c>
      <c r="AW10" s="60">
        <v>5</v>
      </c>
      <c r="AX10" s="60">
        <f t="shared" si="20"/>
        <v>50</v>
      </c>
      <c r="AY10" s="67"/>
      <c r="AZ10" s="60"/>
      <c r="BA10" s="60"/>
      <c r="BB10" s="60"/>
      <c r="BC10" s="60">
        <f t="shared" si="21"/>
        <v>0</v>
      </c>
      <c r="BD10" s="67"/>
      <c r="BE10" s="60"/>
      <c r="BF10" s="60"/>
      <c r="BG10" s="60"/>
      <c r="BH10" s="60">
        <f t="shared" si="22"/>
        <v>0</v>
      </c>
      <c r="BI10" s="67"/>
      <c r="BJ10" s="60"/>
      <c r="BK10" s="60"/>
      <c r="BL10" s="60"/>
      <c r="BM10" s="60">
        <f t="shared" si="23"/>
        <v>0</v>
      </c>
      <c r="BN10" s="67"/>
      <c r="BO10" s="60">
        <v>5</v>
      </c>
      <c r="BP10" s="60">
        <v>45</v>
      </c>
      <c r="BQ10" s="60">
        <f t="shared" si="25"/>
        <v>0</v>
      </c>
      <c r="BR10" s="60">
        <f t="shared" si="26"/>
        <v>0</v>
      </c>
      <c r="BS10" s="60">
        <f t="shared" si="27"/>
        <v>1</v>
      </c>
      <c r="BT10" s="60">
        <f t="shared" si="28"/>
        <v>0</v>
      </c>
      <c r="BU10" s="60">
        <f t="shared" si="29"/>
        <v>0</v>
      </c>
      <c r="BV10" s="60">
        <f t="shared" si="30"/>
        <v>0</v>
      </c>
      <c r="BW10" s="60">
        <f t="shared" si="31"/>
        <v>0</v>
      </c>
    </row>
    <row r="11" spans="1:75" s="66" customFormat="1" ht="15" x14ac:dyDescent="0.25">
      <c r="A11" s="56">
        <f t="shared" si="24"/>
        <v>6</v>
      </c>
      <c r="B11" s="89" t="s">
        <v>752</v>
      </c>
      <c r="C11" s="87" t="s">
        <v>37</v>
      </c>
      <c r="D11" s="89" t="s">
        <v>249</v>
      </c>
      <c r="E11" s="56">
        <f>Q11-T11</f>
        <v>187</v>
      </c>
      <c r="F11" s="56">
        <f t="shared" si="0"/>
        <v>5</v>
      </c>
      <c r="G11" s="67"/>
      <c r="H11" s="74">
        <f t="shared" si="1"/>
        <v>6</v>
      </c>
      <c r="I11" s="74">
        <f t="shared" si="2"/>
        <v>5</v>
      </c>
      <c r="J11" s="67">
        <f t="shared" si="3"/>
        <v>15</v>
      </c>
      <c r="K11" s="74">
        <f t="shared" si="4"/>
        <v>5</v>
      </c>
      <c r="L11" s="74">
        <f t="shared" si="5"/>
        <v>8</v>
      </c>
      <c r="M11" s="74" t="str">
        <f t="shared" si="6"/>
        <v/>
      </c>
      <c r="N11" s="74" t="str">
        <f t="shared" ref="N11:N27" si="32">IF(BE11="","",BE11)</f>
        <v/>
      </c>
      <c r="O11" s="74" t="str">
        <f t="shared" ref="O11:O27" si="33">IF(BJ11="","",BJ11)</f>
        <v/>
      </c>
      <c r="P11" s="67"/>
      <c r="Q11" s="56">
        <f t="shared" si="7"/>
        <v>203</v>
      </c>
      <c r="R11" s="74">
        <f t="shared" si="8"/>
        <v>40</v>
      </c>
      <c r="S11" s="74">
        <f t="shared" si="9"/>
        <v>45</v>
      </c>
      <c r="T11" s="67">
        <f t="shared" si="10"/>
        <v>16</v>
      </c>
      <c r="U11" s="74">
        <f t="shared" si="11"/>
        <v>45</v>
      </c>
      <c r="V11" s="74">
        <f t="shared" si="12"/>
        <v>32</v>
      </c>
      <c r="W11" s="74" t="str">
        <f t="shared" si="13"/>
        <v/>
      </c>
      <c r="X11" s="74" t="str">
        <f t="shared" si="14"/>
        <v/>
      </c>
      <c r="Y11" s="60" t="str">
        <f t="shared" si="15"/>
        <v/>
      </c>
      <c r="Z11" s="67"/>
      <c r="AA11" s="60">
        <v>6</v>
      </c>
      <c r="AB11" s="60">
        <v>40</v>
      </c>
      <c r="AC11" s="60">
        <v>5</v>
      </c>
      <c r="AD11" s="60">
        <f t="shared" si="16"/>
        <v>45</v>
      </c>
      <c r="AE11" s="67"/>
      <c r="AF11" s="60">
        <v>5</v>
      </c>
      <c r="AG11" s="60">
        <v>45</v>
      </c>
      <c r="AH11" s="60">
        <v>5</v>
      </c>
      <c r="AI11" s="60">
        <f t="shared" si="17"/>
        <v>50</v>
      </c>
      <c r="AJ11" s="67"/>
      <c r="AK11" s="60">
        <v>15</v>
      </c>
      <c r="AL11" s="60">
        <v>16</v>
      </c>
      <c r="AM11" s="60">
        <v>5</v>
      </c>
      <c r="AN11" s="60">
        <f t="shared" si="18"/>
        <v>21</v>
      </c>
      <c r="AO11" s="67"/>
      <c r="AP11" s="60">
        <v>5</v>
      </c>
      <c r="AQ11" s="60">
        <v>45</v>
      </c>
      <c r="AR11" s="60">
        <v>5</v>
      </c>
      <c r="AS11" s="60">
        <f t="shared" si="19"/>
        <v>50</v>
      </c>
      <c r="AT11" s="67"/>
      <c r="AU11" s="60">
        <v>8</v>
      </c>
      <c r="AV11" s="60">
        <v>32</v>
      </c>
      <c r="AW11" s="60">
        <v>5</v>
      </c>
      <c r="AX11" s="60">
        <f t="shared" si="20"/>
        <v>37</v>
      </c>
      <c r="AY11" s="67"/>
      <c r="AZ11" s="60"/>
      <c r="BA11" s="60"/>
      <c r="BB11" s="60"/>
      <c r="BC11" s="60">
        <f t="shared" si="21"/>
        <v>0</v>
      </c>
      <c r="BD11" s="67"/>
      <c r="BE11" s="60"/>
      <c r="BF11" s="60"/>
      <c r="BG11" s="60"/>
      <c r="BH11" s="60">
        <f t="shared" si="22"/>
        <v>0</v>
      </c>
      <c r="BI11" s="67"/>
      <c r="BJ11" s="60"/>
      <c r="BK11" s="60"/>
      <c r="BL11" s="60"/>
      <c r="BM11" s="60">
        <f t="shared" si="23"/>
        <v>0</v>
      </c>
      <c r="BN11" s="67"/>
      <c r="BO11" s="60">
        <v>6</v>
      </c>
      <c r="BP11" s="60">
        <v>40</v>
      </c>
      <c r="BQ11" s="60">
        <f t="shared" si="25"/>
        <v>0</v>
      </c>
      <c r="BR11" s="60">
        <f t="shared" si="26"/>
        <v>0</v>
      </c>
      <c r="BS11" s="60">
        <f t="shared" si="27"/>
        <v>1</v>
      </c>
      <c r="BT11" s="60">
        <f t="shared" si="28"/>
        <v>0</v>
      </c>
      <c r="BU11" s="60">
        <f t="shared" si="29"/>
        <v>0</v>
      </c>
      <c r="BV11" s="60">
        <f t="shared" si="30"/>
        <v>0</v>
      </c>
      <c r="BW11" s="60">
        <f t="shared" si="31"/>
        <v>0</v>
      </c>
    </row>
    <row r="12" spans="1:75" s="66" customFormat="1" ht="15" x14ac:dyDescent="0.25">
      <c r="A12" s="56">
        <f t="shared" si="24"/>
        <v>7</v>
      </c>
      <c r="B12" s="89" t="s">
        <v>759</v>
      </c>
      <c r="C12" s="87" t="s">
        <v>622</v>
      </c>
      <c r="D12" s="89" t="s">
        <v>11</v>
      </c>
      <c r="E12" s="56">
        <f>Q12</f>
        <v>151</v>
      </c>
      <c r="F12" s="56">
        <f t="shared" si="0"/>
        <v>5</v>
      </c>
      <c r="G12" s="67"/>
      <c r="H12" s="74">
        <f t="shared" si="1"/>
        <v>4</v>
      </c>
      <c r="I12" s="67" t="str">
        <f t="shared" si="2"/>
        <v>DSQ</v>
      </c>
      <c r="J12" s="74">
        <f t="shared" si="3"/>
        <v>7</v>
      </c>
      <c r="K12" s="74">
        <f t="shared" si="4"/>
        <v>6</v>
      </c>
      <c r="L12" s="74" t="str">
        <f t="shared" si="5"/>
        <v>DSQ</v>
      </c>
      <c r="M12" s="74" t="str">
        <f t="shared" si="6"/>
        <v/>
      </c>
      <c r="N12" s="74" t="str">
        <f t="shared" si="32"/>
        <v/>
      </c>
      <c r="O12" s="74" t="str">
        <f t="shared" si="33"/>
        <v/>
      </c>
      <c r="P12" s="67"/>
      <c r="Q12" s="56">
        <f t="shared" si="7"/>
        <v>151</v>
      </c>
      <c r="R12" s="74">
        <f t="shared" si="8"/>
        <v>50</v>
      </c>
      <c r="S12" s="67">
        <f t="shared" si="9"/>
        <v>0</v>
      </c>
      <c r="T12" s="74">
        <f t="shared" si="10"/>
        <v>36</v>
      </c>
      <c r="U12" s="74">
        <f t="shared" si="11"/>
        <v>40</v>
      </c>
      <c r="V12" s="74">
        <f t="shared" si="12"/>
        <v>0</v>
      </c>
      <c r="W12" s="74" t="str">
        <f t="shared" si="13"/>
        <v/>
      </c>
      <c r="X12" s="74" t="str">
        <f t="shared" si="14"/>
        <v/>
      </c>
      <c r="Y12" s="60" t="str">
        <f t="shared" si="15"/>
        <v/>
      </c>
      <c r="Z12" s="67"/>
      <c r="AA12" s="60">
        <v>4</v>
      </c>
      <c r="AB12" s="60">
        <v>50</v>
      </c>
      <c r="AC12" s="60">
        <v>5</v>
      </c>
      <c r="AD12" s="60">
        <f t="shared" si="16"/>
        <v>55</v>
      </c>
      <c r="AE12" s="67"/>
      <c r="AF12" s="88" t="s">
        <v>56</v>
      </c>
      <c r="AG12" s="60">
        <v>0</v>
      </c>
      <c r="AH12" s="60">
        <v>5</v>
      </c>
      <c r="AI12" s="60">
        <f t="shared" si="17"/>
        <v>5</v>
      </c>
      <c r="AJ12" s="67"/>
      <c r="AK12" s="60">
        <v>7</v>
      </c>
      <c r="AL12" s="60">
        <v>36</v>
      </c>
      <c r="AM12" s="60">
        <v>5</v>
      </c>
      <c r="AN12" s="60">
        <f t="shared" si="18"/>
        <v>41</v>
      </c>
      <c r="AO12" s="67"/>
      <c r="AP12" s="60">
        <v>6</v>
      </c>
      <c r="AQ12" s="60">
        <v>40</v>
      </c>
      <c r="AR12" s="60">
        <v>5</v>
      </c>
      <c r="AS12" s="60">
        <f t="shared" si="19"/>
        <v>45</v>
      </c>
      <c r="AT12" s="67"/>
      <c r="AU12" s="88" t="s">
        <v>56</v>
      </c>
      <c r="AV12" s="60">
        <v>0</v>
      </c>
      <c r="AW12" s="60">
        <v>5</v>
      </c>
      <c r="AX12" s="60">
        <f t="shared" si="20"/>
        <v>5</v>
      </c>
      <c r="AY12" s="67"/>
      <c r="AZ12" s="60"/>
      <c r="BA12" s="60"/>
      <c r="BB12" s="60"/>
      <c r="BC12" s="60">
        <f t="shared" si="21"/>
        <v>0</v>
      </c>
      <c r="BD12" s="67"/>
      <c r="BE12" s="68"/>
      <c r="BF12" s="60"/>
      <c r="BG12" s="60"/>
      <c r="BH12" s="60">
        <f t="shared" si="22"/>
        <v>0</v>
      </c>
      <c r="BI12" s="67"/>
      <c r="BJ12" s="60"/>
      <c r="BK12" s="60"/>
      <c r="BL12" s="60"/>
      <c r="BM12" s="60">
        <f t="shared" si="23"/>
        <v>0</v>
      </c>
      <c r="BN12" s="67"/>
      <c r="BO12" s="60">
        <v>7</v>
      </c>
      <c r="BP12" s="60">
        <v>36</v>
      </c>
      <c r="BQ12" s="60">
        <f t="shared" si="25"/>
        <v>0</v>
      </c>
      <c r="BR12" s="60">
        <f t="shared" si="26"/>
        <v>0</v>
      </c>
      <c r="BS12" s="60">
        <f t="shared" si="27"/>
        <v>1</v>
      </c>
      <c r="BT12" s="60">
        <f t="shared" si="28"/>
        <v>0</v>
      </c>
      <c r="BU12" s="60">
        <f t="shared" si="29"/>
        <v>0</v>
      </c>
      <c r="BV12" s="60">
        <f t="shared" si="30"/>
        <v>0</v>
      </c>
      <c r="BW12" s="60">
        <f t="shared" si="31"/>
        <v>0</v>
      </c>
    </row>
    <row r="13" spans="1:75" s="66" customFormat="1" ht="15" x14ac:dyDescent="0.25">
      <c r="A13" s="56">
        <f t="shared" si="24"/>
        <v>8</v>
      </c>
      <c r="B13" s="89" t="s">
        <v>756</v>
      </c>
      <c r="C13" s="87" t="s">
        <v>268</v>
      </c>
      <c r="D13" s="89" t="s">
        <v>18</v>
      </c>
      <c r="E13" s="56">
        <f>Q13</f>
        <v>145</v>
      </c>
      <c r="F13" s="56">
        <f t="shared" si="0"/>
        <v>5</v>
      </c>
      <c r="G13" s="67"/>
      <c r="H13" s="67" t="str">
        <f t="shared" si="1"/>
        <v>DSQ</v>
      </c>
      <c r="I13" s="74" t="str">
        <f t="shared" si="2"/>
        <v>DSQ</v>
      </c>
      <c r="J13" s="74">
        <f t="shared" si="3"/>
        <v>3</v>
      </c>
      <c r="K13" s="74">
        <f t="shared" si="4"/>
        <v>3</v>
      </c>
      <c r="L13" s="74">
        <f t="shared" si="5"/>
        <v>39</v>
      </c>
      <c r="M13" s="74" t="str">
        <f t="shared" si="6"/>
        <v/>
      </c>
      <c r="N13" s="74" t="str">
        <f t="shared" si="32"/>
        <v/>
      </c>
      <c r="O13" s="74" t="str">
        <f t="shared" si="33"/>
        <v/>
      </c>
      <c r="P13" s="67"/>
      <c r="Q13" s="56">
        <f t="shared" si="7"/>
        <v>145</v>
      </c>
      <c r="R13" s="74">
        <f t="shared" si="8"/>
        <v>0</v>
      </c>
      <c r="S13" s="67">
        <f t="shared" si="9"/>
        <v>0</v>
      </c>
      <c r="T13" s="74">
        <f t="shared" si="10"/>
        <v>60</v>
      </c>
      <c r="U13" s="74">
        <f t="shared" si="11"/>
        <v>60</v>
      </c>
      <c r="V13" s="74">
        <f t="shared" si="12"/>
        <v>0</v>
      </c>
      <c r="W13" s="74" t="str">
        <f t="shared" si="13"/>
        <v/>
      </c>
      <c r="X13" s="74" t="str">
        <f t="shared" si="14"/>
        <v/>
      </c>
      <c r="Y13" s="60" t="str">
        <f t="shared" si="15"/>
        <v/>
      </c>
      <c r="Z13" s="67"/>
      <c r="AA13" s="88" t="s">
        <v>56</v>
      </c>
      <c r="AB13" s="60">
        <v>0</v>
      </c>
      <c r="AC13" s="60">
        <v>5</v>
      </c>
      <c r="AD13" s="60">
        <f t="shared" si="16"/>
        <v>5</v>
      </c>
      <c r="AE13" s="67"/>
      <c r="AF13" s="88" t="s">
        <v>56</v>
      </c>
      <c r="AG13" s="60">
        <v>0</v>
      </c>
      <c r="AH13" s="60">
        <v>5</v>
      </c>
      <c r="AI13" s="60">
        <f t="shared" si="17"/>
        <v>5</v>
      </c>
      <c r="AJ13" s="67"/>
      <c r="AK13" s="60">
        <v>3</v>
      </c>
      <c r="AL13" s="60">
        <v>60</v>
      </c>
      <c r="AM13" s="60">
        <v>5</v>
      </c>
      <c r="AN13" s="60">
        <f t="shared" si="18"/>
        <v>65</v>
      </c>
      <c r="AO13" s="67"/>
      <c r="AP13" s="60">
        <v>3</v>
      </c>
      <c r="AQ13" s="60">
        <v>60</v>
      </c>
      <c r="AR13" s="60">
        <v>5</v>
      </c>
      <c r="AS13" s="60">
        <f t="shared" si="19"/>
        <v>65</v>
      </c>
      <c r="AT13" s="67"/>
      <c r="AU13" s="60">
        <v>39</v>
      </c>
      <c r="AV13" s="60">
        <v>0</v>
      </c>
      <c r="AW13" s="60">
        <v>5</v>
      </c>
      <c r="AX13" s="60">
        <f t="shared" si="20"/>
        <v>5</v>
      </c>
      <c r="AY13" s="67"/>
      <c r="AZ13" s="60"/>
      <c r="BA13" s="60"/>
      <c r="BB13" s="60"/>
      <c r="BC13" s="60">
        <f t="shared" si="21"/>
        <v>0</v>
      </c>
      <c r="BD13" s="67"/>
      <c r="BE13" s="60"/>
      <c r="BF13" s="60"/>
      <c r="BG13" s="60"/>
      <c r="BH13" s="60">
        <f t="shared" si="22"/>
        <v>0</v>
      </c>
      <c r="BI13" s="67"/>
      <c r="BJ13" s="60"/>
      <c r="BK13" s="60"/>
      <c r="BL13" s="60"/>
      <c r="BM13" s="60">
        <f t="shared" si="23"/>
        <v>0</v>
      </c>
      <c r="BN13" s="67"/>
      <c r="BO13" s="60">
        <v>8</v>
      </c>
      <c r="BP13" s="60">
        <v>32</v>
      </c>
      <c r="BQ13" s="60">
        <f t="shared" si="25"/>
        <v>0</v>
      </c>
      <c r="BR13" s="60">
        <f t="shared" si="26"/>
        <v>0</v>
      </c>
      <c r="BS13" s="60">
        <f t="shared" si="27"/>
        <v>1</v>
      </c>
      <c r="BT13" s="60">
        <f t="shared" si="28"/>
        <v>0</v>
      </c>
      <c r="BU13" s="60">
        <f t="shared" si="29"/>
        <v>0</v>
      </c>
      <c r="BV13" s="60">
        <f t="shared" si="30"/>
        <v>0</v>
      </c>
      <c r="BW13" s="60">
        <f t="shared" si="31"/>
        <v>0</v>
      </c>
    </row>
    <row r="14" spans="1:75" s="66" customFormat="1" ht="15" x14ac:dyDescent="0.25">
      <c r="A14" s="56">
        <f t="shared" si="24"/>
        <v>9</v>
      </c>
      <c r="B14" s="89" t="s">
        <v>796</v>
      </c>
      <c r="C14" s="87" t="s">
        <v>314</v>
      </c>
      <c r="D14" s="89" t="s">
        <v>18</v>
      </c>
      <c r="E14" s="56">
        <f>Q14-V14</f>
        <v>143</v>
      </c>
      <c r="F14" s="56">
        <f t="shared" si="0"/>
        <v>5</v>
      </c>
      <c r="G14" s="67"/>
      <c r="H14" s="60">
        <f t="shared" si="1"/>
        <v>7</v>
      </c>
      <c r="I14" s="60">
        <f t="shared" si="2"/>
        <v>8</v>
      </c>
      <c r="J14" s="60">
        <f t="shared" si="3"/>
        <v>14</v>
      </c>
      <c r="K14" s="60">
        <f t="shared" si="4"/>
        <v>8</v>
      </c>
      <c r="L14" s="67">
        <f t="shared" si="5"/>
        <v>30</v>
      </c>
      <c r="M14" s="60" t="str">
        <f t="shared" si="6"/>
        <v/>
      </c>
      <c r="N14" s="60" t="str">
        <f t="shared" si="32"/>
        <v/>
      </c>
      <c r="O14" s="60" t="str">
        <f t="shared" si="33"/>
        <v/>
      </c>
      <c r="P14" s="67"/>
      <c r="Q14" s="56">
        <f t="shared" si="7"/>
        <v>144</v>
      </c>
      <c r="R14" s="60">
        <f t="shared" si="8"/>
        <v>36</v>
      </c>
      <c r="S14" s="60">
        <f t="shared" si="9"/>
        <v>32</v>
      </c>
      <c r="T14" s="60">
        <f t="shared" si="10"/>
        <v>18</v>
      </c>
      <c r="U14" s="60">
        <f t="shared" si="11"/>
        <v>32</v>
      </c>
      <c r="V14" s="67">
        <f t="shared" si="12"/>
        <v>1</v>
      </c>
      <c r="W14" s="60" t="str">
        <f t="shared" si="13"/>
        <v/>
      </c>
      <c r="X14" s="60" t="str">
        <f t="shared" si="14"/>
        <v/>
      </c>
      <c r="Y14" s="60" t="str">
        <f t="shared" si="15"/>
        <v/>
      </c>
      <c r="Z14" s="67"/>
      <c r="AA14" s="60">
        <v>7</v>
      </c>
      <c r="AB14" s="60">
        <v>36</v>
      </c>
      <c r="AC14" s="60">
        <v>5</v>
      </c>
      <c r="AD14" s="60">
        <f t="shared" si="16"/>
        <v>41</v>
      </c>
      <c r="AE14" s="67"/>
      <c r="AF14" s="60">
        <v>8</v>
      </c>
      <c r="AG14" s="60">
        <v>32</v>
      </c>
      <c r="AH14" s="60">
        <v>5</v>
      </c>
      <c r="AI14" s="60">
        <f t="shared" si="17"/>
        <v>37</v>
      </c>
      <c r="AJ14" s="67"/>
      <c r="AK14" s="60">
        <v>14</v>
      </c>
      <c r="AL14" s="60">
        <v>18</v>
      </c>
      <c r="AM14" s="60">
        <v>5</v>
      </c>
      <c r="AN14" s="60">
        <f t="shared" si="18"/>
        <v>23</v>
      </c>
      <c r="AO14" s="67"/>
      <c r="AP14" s="60">
        <v>8</v>
      </c>
      <c r="AQ14" s="60">
        <v>32</v>
      </c>
      <c r="AR14" s="60">
        <v>5</v>
      </c>
      <c r="AS14" s="60">
        <f t="shared" si="19"/>
        <v>37</v>
      </c>
      <c r="AT14" s="67"/>
      <c r="AU14" s="60">
        <v>30</v>
      </c>
      <c r="AV14" s="60">
        <v>1</v>
      </c>
      <c r="AW14" s="60">
        <v>5</v>
      </c>
      <c r="AX14" s="60">
        <f t="shared" si="20"/>
        <v>6</v>
      </c>
      <c r="AY14" s="67"/>
      <c r="AZ14" s="60"/>
      <c r="BA14" s="60"/>
      <c r="BB14" s="60"/>
      <c r="BC14" s="60">
        <f t="shared" si="21"/>
        <v>0</v>
      </c>
      <c r="BD14" s="67"/>
      <c r="BE14" s="60"/>
      <c r="BF14" s="60"/>
      <c r="BG14" s="60"/>
      <c r="BH14" s="60">
        <f t="shared" si="22"/>
        <v>0</v>
      </c>
      <c r="BI14" s="67"/>
      <c r="BJ14" s="60"/>
      <c r="BK14" s="60"/>
      <c r="BL14" s="60"/>
      <c r="BM14" s="60">
        <f t="shared" si="23"/>
        <v>0</v>
      </c>
      <c r="BN14" s="67"/>
      <c r="BO14" s="60">
        <v>9</v>
      </c>
      <c r="BP14" s="60">
        <v>29</v>
      </c>
      <c r="BQ14" s="60">
        <f t="shared" si="25"/>
        <v>0</v>
      </c>
      <c r="BR14" s="60">
        <f t="shared" si="26"/>
        <v>0</v>
      </c>
      <c r="BS14" s="60">
        <f t="shared" si="27"/>
        <v>1</v>
      </c>
      <c r="BT14" s="60">
        <f t="shared" si="28"/>
        <v>0</v>
      </c>
      <c r="BU14" s="60">
        <f t="shared" si="29"/>
        <v>0</v>
      </c>
      <c r="BV14" s="60">
        <f t="shared" si="30"/>
        <v>0</v>
      </c>
      <c r="BW14" s="60">
        <f t="shared" si="31"/>
        <v>0</v>
      </c>
    </row>
    <row r="15" spans="1:75" s="66" customFormat="1" ht="15" x14ac:dyDescent="0.25">
      <c r="A15" s="56">
        <f t="shared" si="24"/>
        <v>10</v>
      </c>
      <c r="B15" s="89" t="s">
        <v>743</v>
      </c>
      <c r="C15" s="87" t="s">
        <v>28</v>
      </c>
      <c r="D15" s="89" t="s">
        <v>455</v>
      </c>
      <c r="E15" s="56">
        <f>Q15-S15</f>
        <v>136</v>
      </c>
      <c r="F15" s="56">
        <f t="shared" si="0"/>
        <v>5</v>
      </c>
      <c r="G15" s="67"/>
      <c r="H15" s="74">
        <f t="shared" si="1"/>
        <v>12</v>
      </c>
      <c r="I15" s="67">
        <f t="shared" si="2"/>
        <v>21</v>
      </c>
      <c r="J15" s="74">
        <f t="shared" si="3"/>
        <v>9</v>
      </c>
      <c r="K15" s="74">
        <f t="shared" si="4"/>
        <v>21</v>
      </c>
      <c r="L15" s="74">
        <f t="shared" si="5"/>
        <v>4</v>
      </c>
      <c r="M15" s="74" t="str">
        <f t="shared" si="6"/>
        <v/>
      </c>
      <c r="N15" s="74" t="str">
        <f t="shared" si="32"/>
        <v/>
      </c>
      <c r="O15" s="74" t="str">
        <f t="shared" si="33"/>
        <v/>
      </c>
      <c r="P15" s="67"/>
      <c r="Q15" s="56">
        <f t="shared" si="7"/>
        <v>146</v>
      </c>
      <c r="R15" s="74">
        <f t="shared" si="8"/>
        <v>22</v>
      </c>
      <c r="S15" s="67">
        <f t="shared" si="9"/>
        <v>10</v>
      </c>
      <c r="T15" s="74">
        <f t="shared" si="10"/>
        <v>29</v>
      </c>
      <c r="U15" s="74">
        <f t="shared" si="11"/>
        <v>10</v>
      </c>
      <c r="V15" s="74">
        <f t="shared" si="12"/>
        <v>50</v>
      </c>
      <c r="W15" s="74" t="str">
        <f t="shared" si="13"/>
        <v/>
      </c>
      <c r="X15" s="74" t="str">
        <f t="shared" si="14"/>
        <v/>
      </c>
      <c r="Y15" s="60" t="str">
        <f t="shared" si="15"/>
        <v/>
      </c>
      <c r="Z15" s="67"/>
      <c r="AA15" s="76">
        <v>12</v>
      </c>
      <c r="AB15" s="60">
        <v>22</v>
      </c>
      <c r="AC15" s="60">
        <v>5</v>
      </c>
      <c r="AD15" s="60">
        <f t="shared" si="16"/>
        <v>27</v>
      </c>
      <c r="AE15" s="67"/>
      <c r="AF15" s="60">
        <v>21</v>
      </c>
      <c r="AG15" s="60">
        <v>10</v>
      </c>
      <c r="AH15" s="60">
        <v>5</v>
      </c>
      <c r="AI15" s="60">
        <f t="shared" si="17"/>
        <v>15</v>
      </c>
      <c r="AJ15" s="67"/>
      <c r="AK15" s="60">
        <v>9</v>
      </c>
      <c r="AL15" s="60">
        <v>29</v>
      </c>
      <c r="AM15" s="60">
        <v>5</v>
      </c>
      <c r="AN15" s="60">
        <f t="shared" si="18"/>
        <v>34</v>
      </c>
      <c r="AO15" s="67"/>
      <c r="AP15" s="60">
        <v>21</v>
      </c>
      <c r="AQ15" s="60">
        <v>10</v>
      </c>
      <c r="AR15" s="60">
        <v>5</v>
      </c>
      <c r="AS15" s="60">
        <f t="shared" si="19"/>
        <v>15</v>
      </c>
      <c r="AT15" s="67"/>
      <c r="AU15" s="60">
        <v>4</v>
      </c>
      <c r="AV15" s="60">
        <v>50</v>
      </c>
      <c r="AW15" s="60">
        <v>5</v>
      </c>
      <c r="AX15" s="60">
        <f t="shared" si="20"/>
        <v>55</v>
      </c>
      <c r="AY15" s="67"/>
      <c r="AZ15" s="60"/>
      <c r="BA15" s="60"/>
      <c r="BB15" s="60"/>
      <c r="BC15" s="60">
        <f t="shared" si="21"/>
        <v>0</v>
      </c>
      <c r="BD15" s="67"/>
      <c r="BE15" s="60"/>
      <c r="BF15" s="60"/>
      <c r="BG15" s="60"/>
      <c r="BH15" s="60">
        <f t="shared" si="22"/>
        <v>0</v>
      </c>
      <c r="BI15" s="67"/>
      <c r="BJ15" s="60"/>
      <c r="BK15" s="60"/>
      <c r="BL15" s="60"/>
      <c r="BM15" s="60">
        <f t="shared" si="23"/>
        <v>0</v>
      </c>
      <c r="BN15" s="67"/>
      <c r="BO15" s="60">
        <v>10</v>
      </c>
      <c r="BP15" s="60">
        <v>26</v>
      </c>
      <c r="BQ15" s="60">
        <f t="shared" si="25"/>
        <v>0</v>
      </c>
      <c r="BR15" s="60">
        <f t="shared" si="26"/>
        <v>0</v>
      </c>
      <c r="BS15" s="60">
        <f t="shared" si="27"/>
        <v>1</v>
      </c>
      <c r="BT15" s="60">
        <f t="shared" si="28"/>
        <v>0</v>
      </c>
      <c r="BU15" s="60">
        <f t="shared" si="29"/>
        <v>0</v>
      </c>
      <c r="BV15" s="60">
        <f t="shared" si="30"/>
        <v>0</v>
      </c>
      <c r="BW15" s="60">
        <f t="shared" si="31"/>
        <v>0</v>
      </c>
    </row>
    <row r="16" spans="1:75" s="66" customFormat="1" ht="15" x14ac:dyDescent="0.25">
      <c r="A16" s="56">
        <f t="shared" si="24"/>
        <v>11</v>
      </c>
      <c r="B16" s="89" t="s">
        <v>789</v>
      </c>
      <c r="C16" s="87" t="s">
        <v>17</v>
      </c>
      <c r="D16" s="89" t="s">
        <v>18</v>
      </c>
      <c r="E16" s="56">
        <f t="shared" ref="E16:E25" si="34">Q16</f>
        <v>118</v>
      </c>
      <c r="F16" s="56">
        <f t="shared" si="0"/>
        <v>4</v>
      </c>
      <c r="G16" s="67"/>
      <c r="H16" s="60">
        <f t="shared" si="1"/>
        <v>15</v>
      </c>
      <c r="I16" s="60">
        <f t="shared" si="2"/>
        <v>6</v>
      </c>
      <c r="J16" s="60">
        <f t="shared" si="3"/>
        <v>12</v>
      </c>
      <c r="K16" s="60" t="str">
        <f t="shared" si="4"/>
        <v/>
      </c>
      <c r="L16" s="60">
        <f t="shared" si="5"/>
        <v>13</v>
      </c>
      <c r="M16" s="60" t="str">
        <f t="shared" si="6"/>
        <v/>
      </c>
      <c r="N16" s="60" t="str">
        <f t="shared" si="32"/>
        <v/>
      </c>
      <c r="O16" s="60" t="str">
        <f t="shared" si="33"/>
        <v/>
      </c>
      <c r="P16" s="67"/>
      <c r="Q16" s="56">
        <f t="shared" si="7"/>
        <v>118</v>
      </c>
      <c r="R16" s="60" t="str">
        <f t="shared" si="8"/>
        <v/>
      </c>
      <c r="S16" s="60" t="str">
        <f t="shared" si="9"/>
        <v/>
      </c>
      <c r="T16" s="60" t="str">
        <f t="shared" si="10"/>
        <v/>
      </c>
      <c r="U16" s="60" t="str">
        <f t="shared" si="11"/>
        <v/>
      </c>
      <c r="V16" s="60" t="str">
        <f t="shared" si="12"/>
        <v/>
      </c>
      <c r="W16" s="60" t="str">
        <f t="shared" si="13"/>
        <v/>
      </c>
      <c r="X16" s="60" t="str">
        <f t="shared" si="14"/>
        <v/>
      </c>
      <c r="Y16" s="60" t="str">
        <f t="shared" si="15"/>
        <v/>
      </c>
      <c r="Z16" s="67"/>
      <c r="AA16" s="60">
        <v>15</v>
      </c>
      <c r="AB16" s="60">
        <v>16</v>
      </c>
      <c r="AC16" s="60">
        <v>5</v>
      </c>
      <c r="AD16" s="60">
        <f t="shared" si="16"/>
        <v>21</v>
      </c>
      <c r="AE16" s="67"/>
      <c r="AF16" s="60">
        <v>6</v>
      </c>
      <c r="AG16" s="60">
        <v>40</v>
      </c>
      <c r="AH16" s="60">
        <v>5</v>
      </c>
      <c r="AI16" s="60">
        <f t="shared" si="17"/>
        <v>45</v>
      </c>
      <c r="AJ16" s="67"/>
      <c r="AK16" s="60">
        <v>12</v>
      </c>
      <c r="AL16" s="60">
        <v>22</v>
      </c>
      <c r="AM16" s="60">
        <v>5</v>
      </c>
      <c r="AN16" s="60">
        <f t="shared" si="18"/>
        <v>27</v>
      </c>
      <c r="AO16" s="67"/>
      <c r="AP16" s="60"/>
      <c r="AQ16" s="60"/>
      <c r="AR16" s="60"/>
      <c r="AS16" s="60">
        <f t="shared" si="19"/>
        <v>0</v>
      </c>
      <c r="AT16" s="67"/>
      <c r="AU16" s="60">
        <v>13</v>
      </c>
      <c r="AV16" s="60">
        <v>20</v>
      </c>
      <c r="AW16" s="60">
        <v>5</v>
      </c>
      <c r="AX16" s="60">
        <f t="shared" si="20"/>
        <v>25</v>
      </c>
      <c r="AY16" s="67"/>
      <c r="AZ16" s="60"/>
      <c r="BA16" s="60"/>
      <c r="BB16" s="60"/>
      <c r="BC16" s="60">
        <f t="shared" si="21"/>
        <v>0</v>
      </c>
      <c r="BD16" s="67"/>
      <c r="BE16" s="60"/>
      <c r="BF16" s="60"/>
      <c r="BG16" s="60"/>
      <c r="BH16" s="60">
        <f t="shared" si="22"/>
        <v>0</v>
      </c>
      <c r="BI16" s="67"/>
      <c r="BJ16" s="60"/>
      <c r="BK16" s="60"/>
      <c r="BL16" s="60"/>
      <c r="BM16" s="60">
        <f t="shared" si="23"/>
        <v>0</v>
      </c>
      <c r="BN16" s="67"/>
      <c r="BO16" s="60">
        <v>11</v>
      </c>
      <c r="BP16" s="60">
        <v>24</v>
      </c>
      <c r="BQ16" s="60">
        <f t="shared" si="25"/>
        <v>0</v>
      </c>
      <c r="BR16" s="60">
        <f t="shared" si="26"/>
        <v>0</v>
      </c>
      <c r="BS16" s="60">
        <f t="shared" si="27"/>
        <v>0</v>
      </c>
      <c r="BT16" s="60">
        <f t="shared" si="28"/>
        <v>1</v>
      </c>
      <c r="BU16" s="60">
        <f t="shared" si="29"/>
        <v>0</v>
      </c>
      <c r="BV16" s="60">
        <f t="shared" si="30"/>
        <v>0</v>
      </c>
      <c r="BW16" s="60">
        <f t="shared" si="31"/>
        <v>0</v>
      </c>
    </row>
    <row r="17" spans="1:75" s="66" customFormat="1" ht="15" x14ac:dyDescent="0.25">
      <c r="A17" s="56">
        <f t="shared" si="24"/>
        <v>12</v>
      </c>
      <c r="B17" s="89" t="s">
        <v>757</v>
      </c>
      <c r="C17" s="87" t="s">
        <v>758</v>
      </c>
      <c r="D17" s="89" t="s">
        <v>11</v>
      </c>
      <c r="E17" s="56">
        <f t="shared" si="34"/>
        <v>113</v>
      </c>
      <c r="F17" s="56">
        <f t="shared" si="0"/>
        <v>5</v>
      </c>
      <c r="G17" s="67"/>
      <c r="H17" s="74">
        <f t="shared" si="1"/>
        <v>29</v>
      </c>
      <c r="I17" s="74">
        <f t="shared" si="2"/>
        <v>7</v>
      </c>
      <c r="J17" s="67">
        <f t="shared" si="3"/>
        <v>31</v>
      </c>
      <c r="K17" s="74">
        <f t="shared" si="4"/>
        <v>11</v>
      </c>
      <c r="L17" s="74">
        <f t="shared" si="5"/>
        <v>10</v>
      </c>
      <c r="M17" s="74" t="str">
        <f t="shared" si="6"/>
        <v/>
      </c>
      <c r="N17" s="74" t="str">
        <f t="shared" si="32"/>
        <v/>
      </c>
      <c r="O17" s="74" t="str">
        <f t="shared" si="33"/>
        <v/>
      </c>
      <c r="P17" s="67"/>
      <c r="Q17" s="56">
        <f t="shared" si="7"/>
        <v>113</v>
      </c>
      <c r="R17" s="74">
        <f t="shared" si="8"/>
        <v>2</v>
      </c>
      <c r="S17" s="74">
        <f t="shared" si="9"/>
        <v>36</v>
      </c>
      <c r="T17" s="67">
        <f t="shared" si="10"/>
        <v>0</v>
      </c>
      <c r="U17" s="74">
        <f t="shared" si="11"/>
        <v>24</v>
      </c>
      <c r="V17" s="74">
        <f t="shared" si="12"/>
        <v>26</v>
      </c>
      <c r="W17" s="74" t="str">
        <f t="shared" si="13"/>
        <v/>
      </c>
      <c r="X17" s="74" t="str">
        <f t="shared" si="14"/>
        <v/>
      </c>
      <c r="Y17" s="60" t="str">
        <f t="shared" si="15"/>
        <v/>
      </c>
      <c r="Z17" s="67"/>
      <c r="AA17" s="60">
        <v>29</v>
      </c>
      <c r="AB17" s="60">
        <v>2</v>
      </c>
      <c r="AC17" s="60">
        <v>5</v>
      </c>
      <c r="AD17" s="60">
        <f t="shared" si="16"/>
        <v>7</v>
      </c>
      <c r="AE17" s="67"/>
      <c r="AF17" s="60">
        <v>7</v>
      </c>
      <c r="AG17" s="60">
        <v>36</v>
      </c>
      <c r="AH17" s="60">
        <v>5</v>
      </c>
      <c r="AI17" s="60">
        <f t="shared" si="17"/>
        <v>41</v>
      </c>
      <c r="AJ17" s="67"/>
      <c r="AK17" s="79">
        <v>31</v>
      </c>
      <c r="AL17" s="60">
        <v>0</v>
      </c>
      <c r="AM17" s="60">
        <v>5</v>
      </c>
      <c r="AN17" s="60">
        <f t="shared" si="18"/>
        <v>5</v>
      </c>
      <c r="AO17" s="67"/>
      <c r="AP17" s="60">
        <v>11</v>
      </c>
      <c r="AQ17" s="60">
        <v>24</v>
      </c>
      <c r="AR17" s="60">
        <v>5</v>
      </c>
      <c r="AS17" s="60">
        <f t="shared" si="19"/>
        <v>29</v>
      </c>
      <c r="AT17" s="67"/>
      <c r="AU17" s="60">
        <v>10</v>
      </c>
      <c r="AV17" s="60">
        <v>26</v>
      </c>
      <c r="AW17" s="60">
        <v>5</v>
      </c>
      <c r="AX17" s="60">
        <f t="shared" si="20"/>
        <v>31</v>
      </c>
      <c r="AY17" s="67"/>
      <c r="AZ17" s="60"/>
      <c r="BA17" s="60"/>
      <c r="BB17" s="60"/>
      <c r="BC17" s="60">
        <f t="shared" si="21"/>
        <v>0</v>
      </c>
      <c r="BD17" s="67"/>
      <c r="BE17" s="60"/>
      <c r="BF17" s="60"/>
      <c r="BG17" s="60"/>
      <c r="BH17" s="60">
        <f t="shared" si="22"/>
        <v>0</v>
      </c>
      <c r="BI17" s="67"/>
      <c r="BJ17" s="60"/>
      <c r="BK17" s="60"/>
      <c r="BL17" s="60"/>
      <c r="BM17" s="60">
        <f t="shared" si="23"/>
        <v>0</v>
      </c>
      <c r="BN17" s="67"/>
      <c r="BO17" s="60">
        <v>12</v>
      </c>
      <c r="BP17" s="60">
        <v>22</v>
      </c>
      <c r="BQ17" s="60">
        <f t="shared" si="25"/>
        <v>0</v>
      </c>
      <c r="BR17" s="60">
        <f t="shared" si="26"/>
        <v>0</v>
      </c>
      <c r="BS17" s="60">
        <f t="shared" si="27"/>
        <v>1</v>
      </c>
      <c r="BT17" s="60">
        <f t="shared" si="28"/>
        <v>0</v>
      </c>
      <c r="BU17" s="60">
        <f t="shared" si="29"/>
        <v>0</v>
      </c>
      <c r="BV17" s="60">
        <f t="shared" si="30"/>
        <v>0</v>
      </c>
      <c r="BW17" s="60">
        <f t="shared" si="31"/>
        <v>0</v>
      </c>
    </row>
    <row r="18" spans="1:75" s="66" customFormat="1" ht="15" x14ac:dyDescent="0.25">
      <c r="A18" s="56">
        <f t="shared" si="24"/>
        <v>13</v>
      </c>
      <c r="B18" s="89" t="s">
        <v>777</v>
      </c>
      <c r="C18" s="87" t="s">
        <v>779</v>
      </c>
      <c r="D18" s="89" t="s">
        <v>11</v>
      </c>
      <c r="E18" s="56">
        <f t="shared" si="34"/>
        <v>109</v>
      </c>
      <c r="F18" s="56">
        <f t="shared" si="0"/>
        <v>4</v>
      </c>
      <c r="G18" s="67"/>
      <c r="H18" s="60">
        <f t="shared" si="1"/>
        <v>5</v>
      </c>
      <c r="I18" s="60" t="str">
        <f t="shared" si="2"/>
        <v/>
      </c>
      <c r="J18" s="60">
        <f t="shared" si="3"/>
        <v>16</v>
      </c>
      <c r="K18" s="60">
        <f t="shared" si="4"/>
        <v>9</v>
      </c>
      <c r="L18" s="60">
        <f t="shared" si="5"/>
        <v>37</v>
      </c>
      <c r="M18" s="60" t="str">
        <f t="shared" si="6"/>
        <v/>
      </c>
      <c r="N18" s="60" t="str">
        <f t="shared" si="32"/>
        <v/>
      </c>
      <c r="O18" s="60" t="str">
        <f t="shared" si="33"/>
        <v/>
      </c>
      <c r="P18" s="67"/>
      <c r="Q18" s="56">
        <f t="shared" si="7"/>
        <v>109</v>
      </c>
      <c r="R18" s="60" t="str">
        <f t="shared" si="8"/>
        <v/>
      </c>
      <c r="S18" s="60" t="str">
        <f t="shared" si="9"/>
        <v/>
      </c>
      <c r="T18" s="60" t="str">
        <f t="shared" si="10"/>
        <v/>
      </c>
      <c r="U18" s="60" t="str">
        <f t="shared" si="11"/>
        <v/>
      </c>
      <c r="V18" s="60" t="str">
        <f t="shared" si="12"/>
        <v/>
      </c>
      <c r="W18" s="60" t="str">
        <f t="shared" si="13"/>
        <v/>
      </c>
      <c r="X18" s="60" t="str">
        <f t="shared" si="14"/>
        <v/>
      </c>
      <c r="Y18" s="60" t="str">
        <f t="shared" si="15"/>
        <v/>
      </c>
      <c r="Z18" s="67"/>
      <c r="AA18" s="60">
        <v>5</v>
      </c>
      <c r="AB18" s="60">
        <v>45</v>
      </c>
      <c r="AC18" s="60">
        <v>5</v>
      </c>
      <c r="AD18" s="60">
        <f t="shared" si="16"/>
        <v>50</v>
      </c>
      <c r="AE18" s="67"/>
      <c r="AF18" s="60"/>
      <c r="AG18" s="60"/>
      <c r="AH18" s="60"/>
      <c r="AI18" s="60">
        <f t="shared" si="17"/>
        <v>0</v>
      </c>
      <c r="AJ18" s="67"/>
      <c r="AK18" s="60">
        <v>16</v>
      </c>
      <c r="AL18" s="60">
        <v>15</v>
      </c>
      <c r="AM18" s="60">
        <v>5</v>
      </c>
      <c r="AN18" s="60">
        <f t="shared" si="18"/>
        <v>20</v>
      </c>
      <c r="AO18" s="67"/>
      <c r="AP18" s="60">
        <v>9</v>
      </c>
      <c r="AQ18" s="60">
        <v>29</v>
      </c>
      <c r="AR18" s="60">
        <v>5</v>
      </c>
      <c r="AS18" s="60">
        <f t="shared" si="19"/>
        <v>34</v>
      </c>
      <c r="AT18" s="67"/>
      <c r="AU18" s="60">
        <v>37</v>
      </c>
      <c r="AV18" s="60">
        <v>0</v>
      </c>
      <c r="AW18" s="60">
        <v>5</v>
      </c>
      <c r="AX18" s="60">
        <f t="shared" si="20"/>
        <v>5</v>
      </c>
      <c r="AY18" s="67"/>
      <c r="AZ18" s="60"/>
      <c r="BA18" s="60"/>
      <c r="BB18" s="60"/>
      <c r="BC18" s="60">
        <f t="shared" si="21"/>
        <v>0</v>
      </c>
      <c r="BD18" s="67"/>
      <c r="BE18" s="60"/>
      <c r="BF18" s="60"/>
      <c r="BG18" s="60"/>
      <c r="BH18" s="60">
        <f t="shared" si="22"/>
        <v>0</v>
      </c>
      <c r="BI18" s="67"/>
      <c r="BJ18" s="60"/>
      <c r="BK18" s="60"/>
      <c r="BL18" s="60"/>
      <c r="BM18" s="60">
        <f t="shared" si="23"/>
        <v>0</v>
      </c>
      <c r="BN18" s="67"/>
      <c r="BO18" s="60">
        <v>13</v>
      </c>
      <c r="BP18" s="60">
        <v>20</v>
      </c>
      <c r="BQ18" s="60">
        <f t="shared" si="25"/>
        <v>0</v>
      </c>
      <c r="BR18" s="60">
        <f t="shared" si="26"/>
        <v>0</v>
      </c>
      <c r="BS18" s="60">
        <f t="shared" si="27"/>
        <v>0</v>
      </c>
      <c r="BT18" s="60">
        <f t="shared" si="28"/>
        <v>1</v>
      </c>
      <c r="BU18" s="60">
        <f t="shared" si="29"/>
        <v>0</v>
      </c>
      <c r="BV18" s="60">
        <f t="shared" si="30"/>
        <v>0</v>
      </c>
      <c r="BW18" s="60">
        <f t="shared" si="31"/>
        <v>0</v>
      </c>
    </row>
    <row r="19" spans="1:75" s="66" customFormat="1" ht="15" x14ac:dyDescent="0.25">
      <c r="A19" s="56">
        <f t="shared" si="24"/>
        <v>14</v>
      </c>
      <c r="B19" s="89" t="s">
        <v>798</v>
      </c>
      <c r="C19" s="87" t="s">
        <v>799</v>
      </c>
      <c r="D19" s="89" t="s">
        <v>18</v>
      </c>
      <c r="E19" s="56">
        <f t="shared" si="34"/>
        <v>104</v>
      </c>
      <c r="F19" s="56">
        <f t="shared" si="0"/>
        <v>4</v>
      </c>
      <c r="G19" s="67"/>
      <c r="H19" s="60">
        <f t="shared" si="1"/>
        <v>13</v>
      </c>
      <c r="I19" s="60" t="str">
        <f t="shared" si="2"/>
        <v/>
      </c>
      <c r="J19" s="60">
        <f t="shared" si="3"/>
        <v>11</v>
      </c>
      <c r="K19" s="60">
        <f t="shared" si="4"/>
        <v>20</v>
      </c>
      <c r="L19" s="60">
        <f t="shared" si="5"/>
        <v>9</v>
      </c>
      <c r="M19" s="60" t="str">
        <f t="shared" si="6"/>
        <v/>
      </c>
      <c r="N19" s="60" t="str">
        <f t="shared" si="32"/>
        <v/>
      </c>
      <c r="O19" s="60" t="str">
        <f t="shared" si="33"/>
        <v/>
      </c>
      <c r="P19" s="67"/>
      <c r="Q19" s="56">
        <f t="shared" si="7"/>
        <v>104</v>
      </c>
      <c r="R19" s="60" t="str">
        <f t="shared" si="8"/>
        <v/>
      </c>
      <c r="S19" s="60" t="str">
        <f t="shared" si="9"/>
        <v/>
      </c>
      <c r="T19" s="60" t="str">
        <f t="shared" si="10"/>
        <v/>
      </c>
      <c r="U19" s="60" t="str">
        <f t="shared" si="11"/>
        <v/>
      </c>
      <c r="V19" s="60" t="str">
        <f t="shared" si="12"/>
        <v/>
      </c>
      <c r="W19" s="60" t="str">
        <f t="shared" si="13"/>
        <v/>
      </c>
      <c r="X19" s="60" t="str">
        <f t="shared" si="14"/>
        <v/>
      </c>
      <c r="Y19" s="60" t="str">
        <f t="shared" si="15"/>
        <v/>
      </c>
      <c r="Z19" s="67"/>
      <c r="AA19" s="60">
        <v>13</v>
      </c>
      <c r="AB19" s="60">
        <v>20</v>
      </c>
      <c r="AC19" s="60">
        <v>5</v>
      </c>
      <c r="AD19" s="60">
        <f t="shared" si="16"/>
        <v>25</v>
      </c>
      <c r="AE19" s="67"/>
      <c r="AF19" s="60"/>
      <c r="AG19" s="60"/>
      <c r="AH19" s="60"/>
      <c r="AI19" s="60">
        <f t="shared" si="17"/>
        <v>0</v>
      </c>
      <c r="AJ19" s="67"/>
      <c r="AK19" s="60">
        <v>11</v>
      </c>
      <c r="AL19" s="60">
        <v>24</v>
      </c>
      <c r="AM19" s="60">
        <v>5</v>
      </c>
      <c r="AN19" s="60">
        <f t="shared" si="18"/>
        <v>29</v>
      </c>
      <c r="AO19" s="67"/>
      <c r="AP19" s="60">
        <v>20</v>
      </c>
      <c r="AQ19" s="60">
        <v>11</v>
      </c>
      <c r="AR19" s="60">
        <v>5</v>
      </c>
      <c r="AS19" s="60">
        <f t="shared" si="19"/>
        <v>16</v>
      </c>
      <c r="AT19" s="67"/>
      <c r="AU19" s="60">
        <v>9</v>
      </c>
      <c r="AV19" s="60">
        <v>29</v>
      </c>
      <c r="AW19" s="60">
        <v>5</v>
      </c>
      <c r="AX19" s="60">
        <f t="shared" si="20"/>
        <v>34</v>
      </c>
      <c r="AY19" s="67"/>
      <c r="AZ19" s="60"/>
      <c r="BA19" s="60"/>
      <c r="BB19" s="60"/>
      <c r="BC19" s="60">
        <f t="shared" si="21"/>
        <v>0</v>
      </c>
      <c r="BD19" s="67"/>
      <c r="BE19" s="60"/>
      <c r="BF19" s="60"/>
      <c r="BG19" s="60"/>
      <c r="BH19" s="60">
        <f t="shared" si="22"/>
        <v>0</v>
      </c>
      <c r="BI19" s="67"/>
      <c r="BJ19" s="60"/>
      <c r="BK19" s="60"/>
      <c r="BL19" s="60"/>
      <c r="BM19" s="60">
        <f t="shared" si="23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0</v>
      </c>
      <c r="BT19" s="60">
        <f>IF($F18=4,1,0)</f>
        <v>1</v>
      </c>
      <c r="BU19" s="60">
        <f>IF($F18=3,1,0)</f>
        <v>0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4"/>
        <v>15</v>
      </c>
      <c r="B20" s="89" t="s">
        <v>777</v>
      </c>
      <c r="C20" s="87" t="s">
        <v>778</v>
      </c>
      <c r="D20" s="89" t="s">
        <v>11</v>
      </c>
      <c r="E20" s="56">
        <f t="shared" si="34"/>
        <v>99</v>
      </c>
      <c r="F20" s="56">
        <f t="shared" si="0"/>
        <v>4</v>
      </c>
      <c r="G20" s="67"/>
      <c r="H20" s="60">
        <f t="shared" si="1"/>
        <v>9</v>
      </c>
      <c r="I20" s="60" t="str">
        <f t="shared" si="2"/>
        <v/>
      </c>
      <c r="J20" s="60">
        <f t="shared" si="3"/>
        <v>10</v>
      </c>
      <c r="K20" s="60">
        <f t="shared" si="4"/>
        <v>17</v>
      </c>
      <c r="L20" s="60">
        <f t="shared" si="5"/>
        <v>21</v>
      </c>
      <c r="M20" s="60" t="str">
        <f t="shared" si="6"/>
        <v/>
      </c>
      <c r="N20" s="60" t="str">
        <f t="shared" si="32"/>
        <v/>
      </c>
      <c r="O20" s="60" t="str">
        <f t="shared" si="33"/>
        <v/>
      </c>
      <c r="P20" s="67"/>
      <c r="Q20" s="56">
        <f t="shared" si="7"/>
        <v>99</v>
      </c>
      <c r="R20" s="60" t="str">
        <f t="shared" si="8"/>
        <v/>
      </c>
      <c r="S20" s="60" t="str">
        <f t="shared" si="9"/>
        <v/>
      </c>
      <c r="T20" s="60" t="str">
        <f t="shared" si="10"/>
        <v/>
      </c>
      <c r="U20" s="60" t="str">
        <f t="shared" si="11"/>
        <v/>
      </c>
      <c r="V20" s="60" t="str">
        <f t="shared" si="12"/>
        <v/>
      </c>
      <c r="W20" s="60" t="str">
        <f t="shared" si="13"/>
        <v/>
      </c>
      <c r="X20" s="60" t="str">
        <f t="shared" si="14"/>
        <v/>
      </c>
      <c r="Y20" s="60" t="str">
        <f t="shared" si="15"/>
        <v/>
      </c>
      <c r="Z20" s="67"/>
      <c r="AA20" s="60">
        <v>9</v>
      </c>
      <c r="AB20" s="60">
        <v>29</v>
      </c>
      <c r="AC20" s="60">
        <v>5</v>
      </c>
      <c r="AD20" s="60">
        <f t="shared" si="16"/>
        <v>34</v>
      </c>
      <c r="AE20" s="67"/>
      <c r="AF20" s="60"/>
      <c r="AG20" s="60"/>
      <c r="AH20" s="60"/>
      <c r="AI20" s="60">
        <f t="shared" si="17"/>
        <v>0</v>
      </c>
      <c r="AJ20" s="67"/>
      <c r="AK20" s="60">
        <v>10</v>
      </c>
      <c r="AL20" s="60">
        <v>26</v>
      </c>
      <c r="AM20" s="60">
        <v>5</v>
      </c>
      <c r="AN20" s="60">
        <f t="shared" si="18"/>
        <v>31</v>
      </c>
      <c r="AO20" s="67"/>
      <c r="AP20" s="60">
        <v>17</v>
      </c>
      <c r="AQ20" s="60">
        <v>14</v>
      </c>
      <c r="AR20" s="60">
        <v>5</v>
      </c>
      <c r="AS20" s="60">
        <f t="shared" si="19"/>
        <v>19</v>
      </c>
      <c r="AT20" s="67"/>
      <c r="AU20" s="60">
        <v>21</v>
      </c>
      <c r="AV20" s="60">
        <v>10</v>
      </c>
      <c r="AW20" s="60">
        <v>5</v>
      </c>
      <c r="AX20" s="60">
        <f t="shared" si="20"/>
        <v>15</v>
      </c>
      <c r="AY20" s="67"/>
      <c r="AZ20" s="60"/>
      <c r="BA20" s="60"/>
      <c r="BB20" s="60"/>
      <c r="BC20" s="60">
        <f t="shared" si="21"/>
        <v>0</v>
      </c>
      <c r="BD20" s="67"/>
      <c r="BE20" s="60"/>
      <c r="BF20" s="60"/>
      <c r="BG20" s="60"/>
      <c r="BH20" s="60">
        <f t="shared" si="22"/>
        <v>0</v>
      </c>
      <c r="BI20" s="67"/>
      <c r="BJ20" s="60"/>
      <c r="BK20" s="60"/>
      <c r="BL20" s="60"/>
      <c r="BM20" s="60">
        <f t="shared" si="23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0</v>
      </c>
      <c r="BT20" s="60">
        <f>IF($F19=4,1,0)</f>
        <v>1</v>
      </c>
      <c r="BU20" s="60">
        <f>IF($F19=3,1,0)</f>
        <v>0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4"/>
        <v>16</v>
      </c>
      <c r="B21" s="87" t="s">
        <v>845</v>
      </c>
      <c r="C21" s="87" t="s">
        <v>846</v>
      </c>
      <c r="D21" s="87" t="s">
        <v>11</v>
      </c>
      <c r="E21" s="56">
        <f t="shared" si="34"/>
        <v>94</v>
      </c>
      <c r="F21" s="56">
        <f t="shared" si="0"/>
        <v>4</v>
      </c>
      <c r="G21" s="67"/>
      <c r="H21" s="74" t="str">
        <f t="shared" si="1"/>
        <v/>
      </c>
      <c r="I21" s="74">
        <f t="shared" si="2"/>
        <v>9</v>
      </c>
      <c r="J21" s="74">
        <f t="shared" si="3"/>
        <v>17</v>
      </c>
      <c r="K21" s="74">
        <f t="shared" si="4"/>
        <v>10</v>
      </c>
      <c r="L21" s="74">
        <f t="shared" si="5"/>
        <v>26</v>
      </c>
      <c r="M21" s="74" t="str">
        <f t="shared" si="6"/>
        <v/>
      </c>
      <c r="N21" s="74" t="str">
        <f t="shared" si="32"/>
        <v/>
      </c>
      <c r="O21" s="74" t="str">
        <f t="shared" si="33"/>
        <v/>
      </c>
      <c r="P21" s="67"/>
      <c r="Q21" s="56">
        <f t="shared" si="7"/>
        <v>94</v>
      </c>
      <c r="R21" s="74" t="str">
        <f t="shared" si="8"/>
        <v/>
      </c>
      <c r="S21" s="74" t="str">
        <f t="shared" si="9"/>
        <v/>
      </c>
      <c r="T21" s="74" t="str">
        <f t="shared" si="10"/>
        <v/>
      </c>
      <c r="U21" s="74" t="str">
        <f t="shared" si="11"/>
        <v/>
      </c>
      <c r="V21" s="74" t="str">
        <f t="shared" si="12"/>
        <v/>
      </c>
      <c r="W21" s="74" t="str">
        <f t="shared" si="13"/>
        <v/>
      </c>
      <c r="X21" s="74" t="str">
        <f t="shared" si="14"/>
        <v/>
      </c>
      <c r="Y21" s="60" t="str">
        <f t="shared" si="15"/>
        <v/>
      </c>
      <c r="Z21" s="67"/>
      <c r="AA21" s="60"/>
      <c r="AB21" s="60"/>
      <c r="AC21" s="60"/>
      <c r="AD21" s="60">
        <f t="shared" si="16"/>
        <v>0</v>
      </c>
      <c r="AE21" s="67"/>
      <c r="AF21" s="60">
        <v>9</v>
      </c>
      <c r="AG21" s="60">
        <v>29</v>
      </c>
      <c r="AH21" s="60">
        <v>5</v>
      </c>
      <c r="AI21" s="60">
        <f t="shared" si="17"/>
        <v>34</v>
      </c>
      <c r="AJ21" s="67"/>
      <c r="AK21" s="60">
        <v>17</v>
      </c>
      <c r="AL21" s="60">
        <v>14</v>
      </c>
      <c r="AM21" s="60">
        <v>5</v>
      </c>
      <c r="AN21" s="60">
        <f t="shared" si="18"/>
        <v>19</v>
      </c>
      <c r="AO21" s="67"/>
      <c r="AP21" s="79">
        <v>10</v>
      </c>
      <c r="AQ21" s="60">
        <v>26</v>
      </c>
      <c r="AR21" s="60">
        <v>5</v>
      </c>
      <c r="AS21" s="60">
        <f t="shared" si="19"/>
        <v>31</v>
      </c>
      <c r="AT21" s="67"/>
      <c r="AU21" s="60">
        <v>26</v>
      </c>
      <c r="AV21" s="60">
        <v>5</v>
      </c>
      <c r="AW21" s="60">
        <v>5</v>
      </c>
      <c r="AX21" s="60">
        <f t="shared" si="20"/>
        <v>10</v>
      </c>
      <c r="AY21" s="67"/>
      <c r="AZ21" s="60"/>
      <c r="BA21" s="60"/>
      <c r="BB21" s="60"/>
      <c r="BC21" s="60">
        <f t="shared" si="21"/>
        <v>0</v>
      </c>
      <c r="BD21" s="67"/>
      <c r="BE21" s="60"/>
      <c r="BF21" s="60"/>
      <c r="BG21" s="60"/>
      <c r="BH21" s="60">
        <f t="shared" si="22"/>
        <v>0</v>
      </c>
      <c r="BI21" s="67"/>
      <c r="BJ21" s="60"/>
      <c r="BK21" s="60"/>
      <c r="BL21" s="60"/>
      <c r="BM21" s="60">
        <f t="shared" si="23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1</v>
      </c>
      <c r="BU21" s="60">
        <f>IF($F20=3,1,0)</f>
        <v>0</v>
      </c>
      <c r="BV21" s="60">
        <f>IF($F20=2,1,0)</f>
        <v>0</v>
      </c>
      <c r="BW21" s="60">
        <f>IF($F20=1,1,0)</f>
        <v>0</v>
      </c>
    </row>
    <row r="22" spans="1:75" s="66" customFormat="1" ht="15" x14ac:dyDescent="0.25">
      <c r="A22" s="56">
        <f t="shared" si="24"/>
        <v>17</v>
      </c>
      <c r="B22" s="89" t="s">
        <v>791</v>
      </c>
      <c r="C22" s="87" t="s">
        <v>790</v>
      </c>
      <c r="D22" s="89" t="s">
        <v>18</v>
      </c>
      <c r="E22" s="56">
        <f t="shared" si="34"/>
        <v>88</v>
      </c>
      <c r="F22" s="56">
        <f t="shared" si="0"/>
        <v>5</v>
      </c>
      <c r="G22" s="67"/>
      <c r="H22" s="60">
        <f t="shared" si="1"/>
        <v>22</v>
      </c>
      <c r="I22" s="67" t="str">
        <f t="shared" si="2"/>
        <v>DSQ</v>
      </c>
      <c r="J22" s="60">
        <f t="shared" si="3"/>
        <v>19</v>
      </c>
      <c r="K22" s="60">
        <f t="shared" si="4"/>
        <v>14</v>
      </c>
      <c r="L22" s="60">
        <f t="shared" si="5"/>
        <v>11</v>
      </c>
      <c r="M22" s="60" t="str">
        <f t="shared" si="6"/>
        <v/>
      </c>
      <c r="N22" s="60" t="str">
        <f t="shared" si="32"/>
        <v/>
      </c>
      <c r="O22" s="60" t="str">
        <f t="shared" si="33"/>
        <v/>
      </c>
      <c r="P22" s="67"/>
      <c r="Q22" s="56">
        <f t="shared" si="7"/>
        <v>88</v>
      </c>
      <c r="R22" s="60">
        <f t="shared" si="8"/>
        <v>9</v>
      </c>
      <c r="S22" s="67">
        <f t="shared" si="9"/>
        <v>0</v>
      </c>
      <c r="T22" s="60">
        <f t="shared" si="10"/>
        <v>12</v>
      </c>
      <c r="U22" s="60">
        <f t="shared" si="11"/>
        <v>18</v>
      </c>
      <c r="V22" s="60">
        <f t="shared" si="12"/>
        <v>24</v>
      </c>
      <c r="W22" s="60" t="str">
        <f t="shared" si="13"/>
        <v/>
      </c>
      <c r="X22" s="60" t="str">
        <f t="shared" si="14"/>
        <v/>
      </c>
      <c r="Y22" s="60" t="str">
        <f t="shared" si="15"/>
        <v/>
      </c>
      <c r="Z22" s="67"/>
      <c r="AA22" s="60">
        <v>22</v>
      </c>
      <c r="AB22" s="60">
        <v>9</v>
      </c>
      <c r="AC22" s="60">
        <v>5</v>
      </c>
      <c r="AD22" s="60">
        <f t="shared" si="16"/>
        <v>14</v>
      </c>
      <c r="AE22" s="67"/>
      <c r="AF22" s="88" t="s">
        <v>56</v>
      </c>
      <c r="AG22" s="60">
        <v>0</v>
      </c>
      <c r="AH22" s="60">
        <v>5</v>
      </c>
      <c r="AI22" s="60">
        <f t="shared" si="17"/>
        <v>5</v>
      </c>
      <c r="AJ22" s="67"/>
      <c r="AK22" s="60">
        <v>19</v>
      </c>
      <c r="AL22" s="60">
        <v>12</v>
      </c>
      <c r="AM22" s="60">
        <v>5</v>
      </c>
      <c r="AN22" s="60">
        <f t="shared" si="18"/>
        <v>17</v>
      </c>
      <c r="AO22" s="67"/>
      <c r="AP22" s="60">
        <v>14</v>
      </c>
      <c r="AQ22" s="60">
        <v>18</v>
      </c>
      <c r="AR22" s="60">
        <v>5</v>
      </c>
      <c r="AS22" s="60">
        <f t="shared" si="19"/>
        <v>23</v>
      </c>
      <c r="AT22" s="67"/>
      <c r="AU22" s="60">
        <v>11</v>
      </c>
      <c r="AV22" s="60">
        <v>24</v>
      </c>
      <c r="AW22" s="60">
        <v>5</v>
      </c>
      <c r="AX22" s="60">
        <f t="shared" si="20"/>
        <v>29</v>
      </c>
      <c r="AY22" s="67"/>
      <c r="AZ22" s="60"/>
      <c r="BA22" s="60"/>
      <c r="BB22" s="60"/>
      <c r="BC22" s="60">
        <f t="shared" si="21"/>
        <v>0</v>
      </c>
      <c r="BD22" s="67"/>
      <c r="BE22" s="60"/>
      <c r="BF22" s="60"/>
      <c r="BG22" s="60"/>
      <c r="BH22" s="60">
        <f t="shared" si="22"/>
        <v>0</v>
      </c>
      <c r="BI22" s="67"/>
      <c r="BJ22" s="60"/>
      <c r="BK22" s="60"/>
      <c r="BL22" s="60"/>
      <c r="BM22" s="60">
        <f t="shared" si="23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1</v>
      </c>
      <c r="BU22" s="60">
        <f>IF($F20=3,1,0)</f>
        <v>0</v>
      </c>
      <c r="BV22" s="60">
        <f>IF($F20=2,1,0)</f>
        <v>0</v>
      </c>
      <c r="BW22" s="60">
        <f>IF($F20=1,1,0)</f>
        <v>0</v>
      </c>
    </row>
    <row r="23" spans="1:75" s="66" customFormat="1" ht="15" x14ac:dyDescent="0.25">
      <c r="A23" s="56">
        <f t="shared" si="24"/>
        <v>18</v>
      </c>
      <c r="B23" s="89" t="s">
        <v>772</v>
      </c>
      <c r="C23" s="87" t="s">
        <v>773</v>
      </c>
      <c r="D23" s="89" t="s">
        <v>249</v>
      </c>
      <c r="E23" s="56">
        <f t="shared" si="34"/>
        <v>87</v>
      </c>
      <c r="F23" s="56">
        <f t="shared" si="0"/>
        <v>4</v>
      </c>
      <c r="G23" s="67"/>
      <c r="H23" s="60">
        <f t="shared" si="1"/>
        <v>16</v>
      </c>
      <c r="I23" s="60">
        <f t="shared" si="2"/>
        <v>12</v>
      </c>
      <c r="J23" s="60">
        <f t="shared" si="3"/>
        <v>21</v>
      </c>
      <c r="K23" s="60">
        <f t="shared" si="4"/>
        <v>13</v>
      </c>
      <c r="L23" s="60" t="str">
        <f t="shared" si="5"/>
        <v/>
      </c>
      <c r="M23" s="60" t="str">
        <f t="shared" si="6"/>
        <v/>
      </c>
      <c r="N23" s="60" t="str">
        <f t="shared" si="32"/>
        <v/>
      </c>
      <c r="O23" s="60" t="str">
        <f t="shared" si="33"/>
        <v/>
      </c>
      <c r="P23" s="67"/>
      <c r="Q23" s="56">
        <f t="shared" si="7"/>
        <v>87</v>
      </c>
      <c r="R23" s="60" t="str">
        <f t="shared" si="8"/>
        <v/>
      </c>
      <c r="S23" s="60" t="str">
        <f t="shared" si="9"/>
        <v/>
      </c>
      <c r="T23" s="60" t="str">
        <f t="shared" si="10"/>
        <v/>
      </c>
      <c r="U23" s="60" t="str">
        <f t="shared" si="11"/>
        <v/>
      </c>
      <c r="V23" s="60" t="str">
        <f t="shared" si="12"/>
        <v/>
      </c>
      <c r="W23" s="60" t="str">
        <f t="shared" si="13"/>
        <v/>
      </c>
      <c r="X23" s="60" t="str">
        <f t="shared" si="14"/>
        <v/>
      </c>
      <c r="Y23" s="60" t="str">
        <f t="shared" si="15"/>
        <v/>
      </c>
      <c r="Z23" s="67"/>
      <c r="AA23" s="60">
        <v>16</v>
      </c>
      <c r="AB23" s="60">
        <v>15</v>
      </c>
      <c r="AC23" s="60">
        <v>5</v>
      </c>
      <c r="AD23" s="60">
        <f t="shared" si="16"/>
        <v>20</v>
      </c>
      <c r="AE23" s="67"/>
      <c r="AF23" s="60">
        <v>12</v>
      </c>
      <c r="AG23" s="60">
        <v>22</v>
      </c>
      <c r="AH23" s="60">
        <v>5</v>
      </c>
      <c r="AI23" s="60">
        <f t="shared" si="17"/>
        <v>27</v>
      </c>
      <c r="AJ23" s="67"/>
      <c r="AK23" s="60">
        <v>21</v>
      </c>
      <c r="AL23" s="60">
        <v>10</v>
      </c>
      <c r="AM23" s="60">
        <v>5</v>
      </c>
      <c r="AN23" s="60">
        <f t="shared" si="18"/>
        <v>15</v>
      </c>
      <c r="AO23" s="67"/>
      <c r="AP23" s="60">
        <v>13</v>
      </c>
      <c r="AQ23" s="60">
        <v>20</v>
      </c>
      <c r="AR23" s="60">
        <v>5</v>
      </c>
      <c r="AS23" s="60">
        <f t="shared" si="19"/>
        <v>25</v>
      </c>
      <c r="AT23" s="67"/>
      <c r="AU23" s="60"/>
      <c r="AV23" s="60"/>
      <c r="AW23" s="60"/>
      <c r="AX23" s="60">
        <f t="shared" si="20"/>
        <v>0</v>
      </c>
      <c r="AY23" s="67"/>
      <c r="AZ23" s="60"/>
      <c r="BA23" s="60"/>
      <c r="BB23" s="60"/>
      <c r="BC23" s="60">
        <f t="shared" si="21"/>
        <v>0</v>
      </c>
      <c r="BD23" s="67"/>
      <c r="BE23" s="60"/>
      <c r="BF23" s="60"/>
      <c r="BG23" s="60"/>
      <c r="BH23" s="60">
        <f t="shared" si="22"/>
        <v>0</v>
      </c>
      <c r="BI23" s="67"/>
      <c r="BJ23" s="60"/>
      <c r="BK23" s="60"/>
      <c r="BL23" s="60"/>
      <c r="BM23" s="60">
        <f t="shared" si="23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1</v>
      </c>
      <c r="BU23" s="60">
        <f>IF($F21=3,1,0)</f>
        <v>0</v>
      </c>
      <c r="BV23" s="60">
        <f>IF($F21=2,1,0)</f>
        <v>0</v>
      </c>
      <c r="BW23" s="60">
        <f>IF($F21=1,1,0)</f>
        <v>0</v>
      </c>
    </row>
    <row r="24" spans="1:75" s="66" customFormat="1" ht="15" x14ac:dyDescent="0.25">
      <c r="A24" s="56">
        <f t="shared" si="24"/>
        <v>19</v>
      </c>
      <c r="B24" s="87" t="s">
        <v>875</v>
      </c>
      <c r="C24" s="87" t="s">
        <v>876</v>
      </c>
      <c r="D24" s="87" t="s">
        <v>613</v>
      </c>
      <c r="E24" s="56">
        <f t="shared" si="34"/>
        <v>85</v>
      </c>
      <c r="F24" s="56">
        <f t="shared" si="0"/>
        <v>1</v>
      </c>
      <c r="G24" s="67"/>
      <c r="H24" s="60" t="str">
        <f t="shared" si="1"/>
        <v/>
      </c>
      <c r="I24" s="60" t="str">
        <f t="shared" si="2"/>
        <v/>
      </c>
      <c r="J24" s="60" t="str">
        <f t="shared" si="3"/>
        <v/>
      </c>
      <c r="K24" s="60" t="str">
        <f t="shared" si="4"/>
        <v/>
      </c>
      <c r="L24" s="60">
        <f t="shared" si="5"/>
        <v>2</v>
      </c>
      <c r="M24" s="60" t="str">
        <f t="shared" si="6"/>
        <v/>
      </c>
      <c r="N24" s="60" t="str">
        <f t="shared" si="32"/>
        <v/>
      </c>
      <c r="O24" s="60" t="str">
        <f t="shared" si="33"/>
        <v/>
      </c>
      <c r="P24" s="67"/>
      <c r="Q24" s="56">
        <f t="shared" si="7"/>
        <v>85</v>
      </c>
      <c r="R24" s="60" t="str">
        <f t="shared" si="8"/>
        <v/>
      </c>
      <c r="S24" s="60" t="str">
        <f t="shared" si="9"/>
        <v/>
      </c>
      <c r="T24" s="60" t="str">
        <f t="shared" si="10"/>
        <v/>
      </c>
      <c r="U24" s="60" t="str">
        <f t="shared" si="11"/>
        <v/>
      </c>
      <c r="V24" s="60" t="str">
        <f t="shared" si="12"/>
        <v/>
      </c>
      <c r="W24" s="60" t="str">
        <f t="shared" si="13"/>
        <v/>
      </c>
      <c r="X24" s="60" t="str">
        <f t="shared" si="14"/>
        <v/>
      </c>
      <c r="Y24" s="60" t="str">
        <f t="shared" si="15"/>
        <v/>
      </c>
      <c r="Z24" s="67"/>
      <c r="AA24" s="60"/>
      <c r="AB24" s="60"/>
      <c r="AC24" s="60"/>
      <c r="AD24" s="60">
        <f t="shared" si="16"/>
        <v>0</v>
      </c>
      <c r="AE24" s="67"/>
      <c r="AF24" s="60"/>
      <c r="AG24" s="60"/>
      <c r="AH24" s="60"/>
      <c r="AI24" s="60">
        <f t="shared" si="17"/>
        <v>0</v>
      </c>
      <c r="AJ24" s="67"/>
      <c r="AK24" s="60"/>
      <c r="AL24" s="60"/>
      <c r="AM24" s="60"/>
      <c r="AN24" s="60">
        <f t="shared" si="18"/>
        <v>0</v>
      </c>
      <c r="AO24" s="67"/>
      <c r="AP24" s="60"/>
      <c r="AQ24" s="60"/>
      <c r="AR24" s="60"/>
      <c r="AS24" s="60">
        <f t="shared" si="19"/>
        <v>0</v>
      </c>
      <c r="AT24" s="67"/>
      <c r="AU24" s="60">
        <v>2</v>
      </c>
      <c r="AV24" s="60">
        <v>80</v>
      </c>
      <c r="AW24" s="60">
        <v>5</v>
      </c>
      <c r="AX24" s="60">
        <f t="shared" si="20"/>
        <v>85</v>
      </c>
      <c r="AY24" s="67"/>
      <c r="AZ24" s="60"/>
      <c r="BA24" s="60"/>
      <c r="BB24" s="60"/>
      <c r="BC24" s="60">
        <f t="shared" si="21"/>
        <v>0</v>
      </c>
      <c r="BD24" s="67"/>
      <c r="BE24" s="60"/>
      <c r="BF24" s="60"/>
      <c r="BG24" s="60"/>
      <c r="BH24" s="60">
        <f t="shared" si="22"/>
        <v>0</v>
      </c>
      <c r="BI24" s="67"/>
      <c r="BJ24" s="60"/>
      <c r="BK24" s="60"/>
      <c r="BL24" s="60"/>
      <c r="BM24" s="60">
        <f t="shared" si="23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1</v>
      </c>
      <c r="BT24" s="60">
        <f>IF($F22=4,1,0)</f>
        <v>0</v>
      </c>
      <c r="BU24" s="60">
        <f>IF($F22=3,1,0)</f>
        <v>0</v>
      </c>
      <c r="BV24" s="60">
        <f>IF($F22=2,1,0)</f>
        <v>0</v>
      </c>
      <c r="BW24" s="60">
        <f>IF($F22=1,1,0)</f>
        <v>0</v>
      </c>
    </row>
    <row r="25" spans="1:75" s="66" customFormat="1" ht="15" x14ac:dyDescent="0.25">
      <c r="A25" s="56">
        <f t="shared" si="24"/>
        <v>20</v>
      </c>
      <c r="B25" s="89" t="s">
        <v>783</v>
      </c>
      <c r="C25" s="87" t="s">
        <v>784</v>
      </c>
      <c r="D25" s="89" t="s">
        <v>22</v>
      </c>
      <c r="E25" s="56">
        <f t="shared" si="34"/>
        <v>70</v>
      </c>
      <c r="F25" s="56">
        <f t="shared" si="0"/>
        <v>3</v>
      </c>
      <c r="G25" s="67"/>
      <c r="H25" s="60">
        <f t="shared" si="1"/>
        <v>14</v>
      </c>
      <c r="I25" s="60">
        <f t="shared" si="2"/>
        <v>12</v>
      </c>
      <c r="J25" s="60" t="str">
        <f t="shared" si="3"/>
        <v/>
      </c>
      <c r="K25" s="60" t="str">
        <f t="shared" si="4"/>
        <v/>
      </c>
      <c r="L25" s="60">
        <f t="shared" si="5"/>
        <v>16</v>
      </c>
      <c r="M25" s="60" t="str">
        <f t="shared" si="6"/>
        <v/>
      </c>
      <c r="N25" s="60" t="str">
        <f t="shared" si="32"/>
        <v/>
      </c>
      <c r="O25" s="60" t="str">
        <f t="shared" si="33"/>
        <v/>
      </c>
      <c r="P25" s="67"/>
      <c r="Q25" s="56">
        <f t="shared" si="7"/>
        <v>70</v>
      </c>
      <c r="R25" s="60" t="str">
        <f t="shared" si="8"/>
        <v/>
      </c>
      <c r="S25" s="60" t="str">
        <f t="shared" si="9"/>
        <v/>
      </c>
      <c r="T25" s="60" t="str">
        <f t="shared" si="10"/>
        <v/>
      </c>
      <c r="U25" s="60" t="str">
        <f t="shared" si="11"/>
        <v/>
      </c>
      <c r="V25" s="60" t="str">
        <f t="shared" si="12"/>
        <v/>
      </c>
      <c r="W25" s="60" t="str">
        <f t="shared" si="13"/>
        <v/>
      </c>
      <c r="X25" s="60" t="str">
        <f t="shared" si="14"/>
        <v/>
      </c>
      <c r="Y25" s="60" t="str">
        <f t="shared" si="15"/>
        <v/>
      </c>
      <c r="Z25" s="67"/>
      <c r="AA25" s="60">
        <v>14</v>
      </c>
      <c r="AB25" s="60">
        <v>18</v>
      </c>
      <c r="AC25" s="60">
        <v>5</v>
      </c>
      <c r="AD25" s="60">
        <f t="shared" si="16"/>
        <v>23</v>
      </c>
      <c r="AE25" s="67"/>
      <c r="AF25" s="60">
        <v>12</v>
      </c>
      <c r="AG25" s="60">
        <v>22</v>
      </c>
      <c r="AH25" s="60">
        <v>5</v>
      </c>
      <c r="AI25" s="60">
        <f t="shared" si="17"/>
        <v>27</v>
      </c>
      <c r="AJ25" s="67"/>
      <c r="AK25" s="60"/>
      <c r="AL25" s="60"/>
      <c r="AM25" s="60"/>
      <c r="AN25" s="60">
        <f t="shared" si="18"/>
        <v>0</v>
      </c>
      <c r="AO25" s="67"/>
      <c r="AP25" s="60"/>
      <c r="AQ25" s="60"/>
      <c r="AR25" s="60"/>
      <c r="AS25" s="60">
        <f t="shared" si="19"/>
        <v>0</v>
      </c>
      <c r="AT25" s="67"/>
      <c r="AU25" s="60">
        <v>16</v>
      </c>
      <c r="AV25" s="60">
        <v>15</v>
      </c>
      <c r="AW25" s="60">
        <v>5</v>
      </c>
      <c r="AX25" s="60">
        <f t="shared" si="20"/>
        <v>20</v>
      </c>
      <c r="AY25" s="67"/>
      <c r="AZ25" s="60"/>
      <c r="BA25" s="60"/>
      <c r="BB25" s="60"/>
      <c r="BC25" s="60">
        <f t="shared" si="21"/>
        <v>0</v>
      </c>
      <c r="BD25" s="67"/>
      <c r="BE25" s="60"/>
      <c r="BF25" s="60"/>
      <c r="BG25" s="60"/>
      <c r="BH25" s="60">
        <f t="shared" si="22"/>
        <v>0</v>
      </c>
      <c r="BI25" s="67"/>
      <c r="BJ25" s="60"/>
      <c r="BK25" s="60"/>
      <c r="BL25" s="60"/>
      <c r="BM25" s="60">
        <f t="shared" si="23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1</v>
      </c>
      <c r="BU25" s="60">
        <f>IF($F23=3,1,0)</f>
        <v>0</v>
      </c>
      <c r="BV25" s="60">
        <f>IF($F23=2,1,0)</f>
        <v>0</v>
      </c>
      <c r="BW25" s="60">
        <f>IF($F23=1,1,0)</f>
        <v>0</v>
      </c>
    </row>
    <row r="26" spans="1:75" s="66" customFormat="1" ht="15" x14ac:dyDescent="0.25">
      <c r="A26" s="56">
        <f t="shared" si="24"/>
        <v>21</v>
      </c>
      <c r="B26" s="89" t="s">
        <v>768</v>
      </c>
      <c r="C26" s="87" t="s">
        <v>769</v>
      </c>
      <c r="D26" s="89" t="s">
        <v>455</v>
      </c>
      <c r="E26" s="56">
        <f>Q26-T26</f>
        <v>65</v>
      </c>
      <c r="F26" s="56">
        <f t="shared" si="0"/>
        <v>5</v>
      </c>
      <c r="G26" s="67"/>
      <c r="H26" s="60">
        <f t="shared" si="1"/>
        <v>24</v>
      </c>
      <c r="I26" s="60">
        <f t="shared" si="2"/>
        <v>11</v>
      </c>
      <c r="J26" s="67">
        <f t="shared" si="3"/>
        <v>28</v>
      </c>
      <c r="K26" s="60">
        <f t="shared" si="4"/>
        <v>22</v>
      </c>
      <c r="L26" s="60">
        <f t="shared" si="5"/>
        <v>34</v>
      </c>
      <c r="M26" s="60" t="str">
        <f t="shared" si="6"/>
        <v/>
      </c>
      <c r="N26" s="60" t="str">
        <f t="shared" si="32"/>
        <v/>
      </c>
      <c r="O26" s="60" t="str">
        <f t="shared" si="33"/>
        <v/>
      </c>
      <c r="P26" s="67"/>
      <c r="Q26" s="56">
        <f t="shared" si="7"/>
        <v>68</v>
      </c>
      <c r="R26" s="60">
        <f t="shared" si="8"/>
        <v>7</v>
      </c>
      <c r="S26" s="60">
        <f t="shared" si="9"/>
        <v>24</v>
      </c>
      <c r="T26" s="67">
        <f t="shared" si="10"/>
        <v>3</v>
      </c>
      <c r="U26" s="60">
        <f t="shared" si="11"/>
        <v>9</v>
      </c>
      <c r="V26" s="60">
        <f t="shared" si="12"/>
        <v>0</v>
      </c>
      <c r="W26" s="60" t="str">
        <f t="shared" si="13"/>
        <v/>
      </c>
      <c r="X26" s="60" t="str">
        <f t="shared" si="14"/>
        <v/>
      </c>
      <c r="Y26" s="60" t="str">
        <f t="shared" si="15"/>
        <v/>
      </c>
      <c r="Z26" s="67"/>
      <c r="AA26" s="60">
        <v>24</v>
      </c>
      <c r="AB26" s="60">
        <v>7</v>
      </c>
      <c r="AC26" s="60">
        <v>5</v>
      </c>
      <c r="AD26" s="60">
        <f t="shared" si="16"/>
        <v>12</v>
      </c>
      <c r="AE26" s="67"/>
      <c r="AF26" s="76">
        <v>11</v>
      </c>
      <c r="AG26" s="60">
        <v>24</v>
      </c>
      <c r="AH26" s="60">
        <v>5</v>
      </c>
      <c r="AI26" s="60">
        <f t="shared" si="17"/>
        <v>29</v>
      </c>
      <c r="AJ26" s="67"/>
      <c r="AK26" s="60">
        <v>28</v>
      </c>
      <c r="AL26" s="60">
        <v>3</v>
      </c>
      <c r="AM26" s="60">
        <v>5</v>
      </c>
      <c r="AN26" s="60">
        <f t="shared" si="18"/>
        <v>8</v>
      </c>
      <c r="AO26" s="67"/>
      <c r="AP26" s="60">
        <v>22</v>
      </c>
      <c r="AQ26" s="60">
        <v>9</v>
      </c>
      <c r="AR26" s="60">
        <v>5</v>
      </c>
      <c r="AS26" s="60">
        <f t="shared" si="19"/>
        <v>14</v>
      </c>
      <c r="AT26" s="67"/>
      <c r="AU26" s="60">
        <v>34</v>
      </c>
      <c r="AV26" s="60">
        <v>0</v>
      </c>
      <c r="AW26" s="60">
        <v>5</v>
      </c>
      <c r="AX26" s="60">
        <f t="shared" si="20"/>
        <v>5</v>
      </c>
      <c r="AY26" s="67"/>
      <c r="AZ26" s="60"/>
      <c r="BA26" s="60"/>
      <c r="BB26" s="60"/>
      <c r="BC26" s="60">
        <f t="shared" si="21"/>
        <v>0</v>
      </c>
      <c r="BD26" s="67"/>
      <c r="BE26" s="60"/>
      <c r="BF26" s="60"/>
      <c r="BG26" s="60"/>
      <c r="BH26" s="60">
        <f t="shared" si="22"/>
        <v>0</v>
      </c>
      <c r="BI26" s="67"/>
      <c r="BJ26" s="60"/>
      <c r="BK26" s="60"/>
      <c r="BL26" s="60"/>
      <c r="BM26" s="60">
        <f t="shared" si="23"/>
        <v>0</v>
      </c>
      <c r="BN26" s="67"/>
      <c r="BO26" s="60">
        <v>21</v>
      </c>
      <c r="BP26" s="60">
        <v>10</v>
      </c>
      <c r="BQ26" s="60">
        <f t="shared" ref="BQ26:BQ28" si="35">IF($F24=7,1,0)</f>
        <v>0</v>
      </c>
      <c r="BR26" s="60">
        <f t="shared" ref="BR26:BR28" si="36">IF($F24=6,1,0)</f>
        <v>0</v>
      </c>
      <c r="BS26" s="60">
        <f t="shared" ref="BS26:BS28" si="37">IF($F24=5,1,0)</f>
        <v>0</v>
      </c>
      <c r="BT26" s="60">
        <f t="shared" ref="BT26:BT28" si="38">IF($F24=4,1,0)</f>
        <v>0</v>
      </c>
      <c r="BU26" s="60">
        <f t="shared" ref="BU26:BU28" si="39">IF($F24=3,1,0)</f>
        <v>0</v>
      </c>
      <c r="BV26" s="60">
        <f t="shared" ref="BV26:BV28" si="40">IF($F24=2,1,0)</f>
        <v>0</v>
      </c>
      <c r="BW26" s="60">
        <f t="shared" ref="BW26:BW28" si="41">IF($F24=1,1,0)</f>
        <v>1</v>
      </c>
    </row>
    <row r="27" spans="1:75" s="66" customFormat="1" ht="15" x14ac:dyDescent="0.25">
      <c r="A27" s="56">
        <f t="shared" si="24"/>
        <v>22</v>
      </c>
      <c r="B27" s="87" t="s">
        <v>591</v>
      </c>
      <c r="C27" s="87" t="s">
        <v>594</v>
      </c>
      <c r="D27" s="87" t="s">
        <v>11</v>
      </c>
      <c r="E27" s="56">
        <f>Q27</f>
        <v>63</v>
      </c>
      <c r="F27" s="56">
        <f t="shared" si="0"/>
        <v>3</v>
      </c>
      <c r="G27" s="67"/>
      <c r="H27" s="60" t="str">
        <f t="shared" si="1"/>
        <v/>
      </c>
      <c r="I27" s="60" t="str">
        <f t="shared" si="2"/>
        <v/>
      </c>
      <c r="J27" s="60">
        <f t="shared" si="3"/>
        <v>18</v>
      </c>
      <c r="K27" s="60">
        <f t="shared" si="4"/>
        <v>12</v>
      </c>
      <c r="L27" s="60">
        <f t="shared" si="5"/>
        <v>18</v>
      </c>
      <c r="M27" s="60" t="str">
        <f t="shared" si="6"/>
        <v/>
      </c>
      <c r="N27" s="60" t="str">
        <f t="shared" si="32"/>
        <v/>
      </c>
      <c r="O27" s="60" t="str">
        <f t="shared" si="33"/>
        <v/>
      </c>
      <c r="P27" s="67"/>
      <c r="Q27" s="56">
        <f t="shared" si="7"/>
        <v>63</v>
      </c>
      <c r="R27" s="60" t="str">
        <f t="shared" si="8"/>
        <v/>
      </c>
      <c r="S27" s="60" t="str">
        <f t="shared" si="9"/>
        <v/>
      </c>
      <c r="T27" s="60" t="str">
        <f t="shared" si="10"/>
        <v/>
      </c>
      <c r="U27" s="60" t="str">
        <f t="shared" si="11"/>
        <v/>
      </c>
      <c r="V27" s="60" t="str">
        <f t="shared" si="12"/>
        <v/>
      </c>
      <c r="W27" s="60" t="str">
        <f t="shared" si="13"/>
        <v/>
      </c>
      <c r="X27" s="60" t="str">
        <f t="shared" si="14"/>
        <v/>
      </c>
      <c r="Y27" s="60" t="str">
        <f t="shared" si="15"/>
        <v/>
      </c>
      <c r="Z27" s="67"/>
      <c r="AA27" s="60"/>
      <c r="AB27" s="60"/>
      <c r="AC27" s="60"/>
      <c r="AD27" s="60">
        <f t="shared" si="16"/>
        <v>0</v>
      </c>
      <c r="AE27" s="67"/>
      <c r="AF27" s="60"/>
      <c r="AG27" s="60"/>
      <c r="AH27" s="60"/>
      <c r="AI27" s="60">
        <f t="shared" si="17"/>
        <v>0</v>
      </c>
      <c r="AJ27" s="67"/>
      <c r="AK27" s="60">
        <v>18</v>
      </c>
      <c r="AL27" s="60">
        <v>13</v>
      </c>
      <c r="AM27" s="60">
        <v>5</v>
      </c>
      <c r="AN27" s="60">
        <f t="shared" si="18"/>
        <v>18</v>
      </c>
      <c r="AO27" s="67"/>
      <c r="AP27" s="60">
        <v>12</v>
      </c>
      <c r="AQ27" s="60">
        <v>22</v>
      </c>
      <c r="AR27" s="60">
        <v>5</v>
      </c>
      <c r="AS27" s="60">
        <f t="shared" si="19"/>
        <v>27</v>
      </c>
      <c r="AT27" s="67"/>
      <c r="AU27" s="60">
        <v>18</v>
      </c>
      <c r="AV27" s="60">
        <v>13</v>
      </c>
      <c r="AW27" s="60">
        <v>5</v>
      </c>
      <c r="AX27" s="60">
        <f t="shared" si="20"/>
        <v>18</v>
      </c>
      <c r="AY27" s="67"/>
      <c r="AZ27" s="60"/>
      <c r="BA27" s="60"/>
      <c r="BB27" s="60"/>
      <c r="BC27" s="60">
        <f t="shared" si="21"/>
        <v>0</v>
      </c>
      <c r="BD27" s="67"/>
      <c r="BE27" s="60"/>
      <c r="BF27" s="60"/>
      <c r="BG27" s="60"/>
      <c r="BH27" s="60">
        <f t="shared" si="22"/>
        <v>0</v>
      </c>
      <c r="BI27" s="67"/>
      <c r="BJ27" s="60"/>
      <c r="BK27" s="60"/>
      <c r="BL27" s="60"/>
      <c r="BM27" s="60">
        <f t="shared" si="23"/>
        <v>0</v>
      </c>
      <c r="BN27" s="67"/>
      <c r="BO27" s="60">
        <v>22</v>
      </c>
      <c r="BP27" s="60">
        <v>9</v>
      </c>
      <c r="BQ27" s="60">
        <f t="shared" si="35"/>
        <v>0</v>
      </c>
      <c r="BR27" s="60">
        <f t="shared" si="36"/>
        <v>0</v>
      </c>
      <c r="BS27" s="60">
        <f t="shared" si="37"/>
        <v>0</v>
      </c>
      <c r="BT27" s="60">
        <f t="shared" si="38"/>
        <v>0</v>
      </c>
      <c r="BU27" s="60">
        <f t="shared" si="39"/>
        <v>1</v>
      </c>
      <c r="BV27" s="60">
        <f t="shared" si="40"/>
        <v>0</v>
      </c>
      <c r="BW27" s="60">
        <f t="shared" si="41"/>
        <v>0</v>
      </c>
    </row>
    <row r="28" spans="1:75" s="66" customFormat="1" ht="15" x14ac:dyDescent="0.25">
      <c r="A28" s="56">
        <f t="shared" si="24"/>
        <v>23</v>
      </c>
      <c r="B28" s="89" t="s">
        <v>774</v>
      </c>
      <c r="C28" s="87" t="s">
        <v>758</v>
      </c>
      <c r="D28" s="89" t="s">
        <v>18</v>
      </c>
      <c r="E28" s="56">
        <f>Q28-V28</f>
        <v>62</v>
      </c>
      <c r="F28" s="56">
        <f t="shared" si="0"/>
        <v>5</v>
      </c>
      <c r="G28" s="67"/>
      <c r="H28" s="60">
        <f t="shared" si="1"/>
        <v>26</v>
      </c>
      <c r="I28" s="60">
        <f t="shared" si="2"/>
        <v>17</v>
      </c>
      <c r="J28" s="60">
        <f t="shared" si="3"/>
        <v>26</v>
      </c>
      <c r="K28" s="60">
        <f t="shared" si="4"/>
        <v>18</v>
      </c>
      <c r="L28" s="67">
        <f t="shared" si="5"/>
        <v>28</v>
      </c>
      <c r="M28" s="74" t="str">
        <f t="shared" si="6"/>
        <v/>
      </c>
      <c r="N28" s="60" t="str">
        <f>IF(AZ28="","",AZ28)</f>
        <v/>
      </c>
      <c r="O28" s="60" t="str">
        <f>IF(BE28="","",BE28)</f>
        <v/>
      </c>
      <c r="P28" s="67"/>
      <c r="Q28" s="56">
        <f t="shared" si="7"/>
        <v>65</v>
      </c>
      <c r="R28" s="60">
        <f t="shared" si="8"/>
        <v>5</v>
      </c>
      <c r="S28" s="60">
        <f t="shared" si="9"/>
        <v>14</v>
      </c>
      <c r="T28" s="60">
        <f t="shared" si="10"/>
        <v>5</v>
      </c>
      <c r="U28" s="60">
        <f t="shared" si="11"/>
        <v>13</v>
      </c>
      <c r="V28" s="67">
        <f t="shared" si="12"/>
        <v>3</v>
      </c>
      <c r="W28" s="60" t="str">
        <f t="shared" si="13"/>
        <v/>
      </c>
      <c r="X28" s="60" t="str">
        <f t="shared" si="14"/>
        <v/>
      </c>
      <c r="Y28" s="60" t="str">
        <f t="shared" si="15"/>
        <v/>
      </c>
      <c r="Z28" s="67"/>
      <c r="AA28" s="60">
        <v>26</v>
      </c>
      <c r="AB28" s="60">
        <v>5</v>
      </c>
      <c r="AC28" s="60">
        <v>5</v>
      </c>
      <c r="AD28" s="60">
        <f t="shared" si="16"/>
        <v>10</v>
      </c>
      <c r="AE28" s="67"/>
      <c r="AF28" s="60">
        <v>17</v>
      </c>
      <c r="AG28" s="60">
        <v>14</v>
      </c>
      <c r="AH28" s="60">
        <v>5</v>
      </c>
      <c r="AI28" s="60">
        <f t="shared" si="17"/>
        <v>19</v>
      </c>
      <c r="AJ28" s="67"/>
      <c r="AK28" s="60">
        <v>26</v>
      </c>
      <c r="AL28" s="60">
        <v>5</v>
      </c>
      <c r="AM28" s="60">
        <v>5</v>
      </c>
      <c r="AN28" s="60">
        <f t="shared" si="18"/>
        <v>10</v>
      </c>
      <c r="AO28" s="67"/>
      <c r="AP28" s="60">
        <v>18</v>
      </c>
      <c r="AQ28" s="60">
        <v>13</v>
      </c>
      <c r="AR28" s="60">
        <v>5</v>
      </c>
      <c r="AS28" s="60">
        <f t="shared" si="19"/>
        <v>18</v>
      </c>
      <c r="AT28" s="67"/>
      <c r="AU28" s="60">
        <v>28</v>
      </c>
      <c r="AV28" s="60">
        <v>3</v>
      </c>
      <c r="AW28" s="60">
        <v>5</v>
      </c>
      <c r="AX28" s="60">
        <f t="shared" si="20"/>
        <v>8</v>
      </c>
      <c r="AY28" s="67"/>
      <c r="AZ28" s="60"/>
      <c r="BA28" s="60"/>
      <c r="BB28" s="60"/>
      <c r="BC28" s="60">
        <f t="shared" si="21"/>
        <v>0</v>
      </c>
      <c r="BD28" s="67"/>
      <c r="BE28" s="60"/>
      <c r="BF28" s="60"/>
      <c r="BG28" s="60"/>
      <c r="BH28" s="60">
        <f t="shared" si="22"/>
        <v>0</v>
      </c>
      <c r="BI28" s="67"/>
      <c r="BJ28" s="60"/>
      <c r="BK28" s="60"/>
      <c r="BL28" s="60"/>
      <c r="BM28" s="60">
        <f t="shared" si="23"/>
        <v>0</v>
      </c>
      <c r="BN28" s="67"/>
      <c r="BO28" s="60">
        <v>23</v>
      </c>
      <c r="BP28" s="60">
        <v>8</v>
      </c>
      <c r="BQ28" s="60">
        <f t="shared" si="35"/>
        <v>0</v>
      </c>
      <c r="BR28" s="60">
        <f t="shared" si="36"/>
        <v>0</v>
      </c>
      <c r="BS28" s="60">
        <f t="shared" si="37"/>
        <v>1</v>
      </c>
      <c r="BT28" s="60">
        <f t="shared" si="38"/>
        <v>0</v>
      </c>
      <c r="BU28" s="60">
        <f t="shared" si="39"/>
        <v>0</v>
      </c>
      <c r="BV28" s="60">
        <f t="shared" si="40"/>
        <v>0</v>
      </c>
      <c r="BW28" s="60">
        <f t="shared" si="41"/>
        <v>0</v>
      </c>
    </row>
    <row r="29" spans="1:75" s="66" customFormat="1" ht="15" x14ac:dyDescent="0.25">
      <c r="A29" s="56">
        <f t="shared" si="24"/>
        <v>24</v>
      </c>
      <c r="B29" s="89" t="s">
        <v>603</v>
      </c>
      <c r="C29" s="87" t="s">
        <v>805</v>
      </c>
      <c r="D29" s="89" t="s">
        <v>11</v>
      </c>
      <c r="E29" s="56">
        <f t="shared" ref="E29:E69" si="42">Q29</f>
        <v>57</v>
      </c>
      <c r="F29" s="56">
        <f t="shared" si="0"/>
        <v>3</v>
      </c>
      <c r="G29" s="67"/>
      <c r="H29" s="74">
        <f t="shared" si="1"/>
        <v>11</v>
      </c>
      <c r="I29" s="74" t="str">
        <f t="shared" si="2"/>
        <v>DSQ</v>
      </c>
      <c r="J29" s="74" t="str">
        <f t="shared" si="3"/>
        <v/>
      </c>
      <c r="K29" s="74" t="str">
        <f t="shared" si="4"/>
        <v/>
      </c>
      <c r="L29" s="74">
        <f t="shared" si="5"/>
        <v>14</v>
      </c>
      <c r="M29" s="74" t="str">
        <f t="shared" si="6"/>
        <v/>
      </c>
      <c r="N29" s="74" t="str">
        <f>IF(BE29="","",BE29)</f>
        <v/>
      </c>
      <c r="O29" s="74" t="str">
        <f>IF(BJ29="","",BJ29)</f>
        <v/>
      </c>
      <c r="P29" s="67"/>
      <c r="Q29" s="56">
        <f t="shared" si="7"/>
        <v>57</v>
      </c>
      <c r="R29" s="74" t="str">
        <f t="shared" si="8"/>
        <v/>
      </c>
      <c r="S29" s="74" t="str">
        <f t="shared" si="9"/>
        <v/>
      </c>
      <c r="T29" s="74" t="str">
        <f t="shared" si="10"/>
        <v/>
      </c>
      <c r="U29" s="74" t="str">
        <f t="shared" si="11"/>
        <v/>
      </c>
      <c r="V29" s="74" t="str">
        <f t="shared" si="12"/>
        <v/>
      </c>
      <c r="W29" s="74" t="str">
        <f t="shared" si="13"/>
        <v/>
      </c>
      <c r="X29" s="74" t="str">
        <f t="shared" si="14"/>
        <v/>
      </c>
      <c r="Y29" s="60" t="str">
        <f t="shared" si="15"/>
        <v/>
      </c>
      <c r="Z29" s="67"/>
      <c r="AA29" s="60">
        <v>11</v>
      </c>
      <c r="AB29" s="60">
        <v>24</v>
      </c>
      <c r="AC29" s="60">
        <v>5</v>
      </c>
      <c r="AD29" s="60">
        <f t="shared" si="16"/>
        <v>29</v>
      </c>
      <c r="AE29" s="67"/>
      <c r="AF29" s="88" t="s">
        <v>56</v>
      </c>
      <c r="AG29" s="60">
        <v>0</v>
      </c>
      <c r="AH29" s="60">
        <v>5</v>
      </c>
      <c r="AI29" s="60">
        <f t="shared" si="17"/>
        <v>5</v>
      </c>
      <c r="AJ29" s="67"/>
      <c r="AK29" s="60"/>
      <c r="AL29" s="60"/>
      <c r="AM29" s="60"/>
      <c r="AN29" s="60">
        <f t="shared" si="18"/>
        <v>0</v>
      </c>
      <c r="AO29" s="67"/>
      <c r="AP29" s="60"/>
      <c r="AQ29" s="60"/>
      <c r="AR29" s="60"/>
      <c r="AS29" s="60">
        <f t="shared" si="19"/>
        <v>0</v>
      </c>
      <c r="AT29" s="67"/>
      <c r="AU29" s="60">
        <v>14</v>
      </c>
      <c r="AV29" s="60">
        <v>18</v>
      </c>
      <c r="AW29" s="60">
        <v>5</v>
      </c>
      <c r="AX29" s="60">
        <f t="shared" si="20"/>
        <v>23</v>
      </c>
      <c r="AY29" s="67"/>
      <c r="AZ29" s="60"/>
      <c r="BA29" s="60"/>
      <c r="BB29" s="60"/>
      <c r="BC29" s="60">
        <f t="shared" si="21"/>
        <v>0</v>
      </c>
      <c r="BD29" s="67"/>
      <c r="BE29" s="60"/>
      <c r="BF29" s="60"/>
      <c r="BG29" s="60"/>
      <c r="BH29" s="60">
        <f t="shared" si="22"/>
        <v>0</v>
      </c>
      <c r="BI29" s="67"/>
      <c r="BJ29" s="60"/>
      <c r="BK29" s="60"/>
      <c r="BL29" s="60"/>
      <c r="BM29" s="60">
        <f t="shared" si="23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0</v>
      </c>
      <c r="BV29" s="60">
        <f>IF($F24=2,1,0)</f>
        <v>0</v>
      </c>
      <c r="BW29" s="60">
        <f>IF($F24=1,1,0)</f>
        <v>1</v>
      </c>
    </row>
    <row r="30" spans="1:75" s="66" customFormat="1" ht="15" x14ac:dyDescent="0.25">
      <c r="A30" s="56">
        <f t="shared" si="24"/>
        <v>25</v>
      </c>
      <c r="B30" s="87" t="s">
        <v>864</v>
      </c>
      <c r="C30" s="87" t="s">
        <v>865</v>
      </c>
      <c r="D30" s="87" t="s">
        <v>828</v>
      </c>
      <c r="E30" s="56">
        <f t="shared" si="42"/>
        <v>55</v>
      </c>
      <c r="F30" s="56">
        <f t="shared" si="0"/>
        <v>1</v>
      </c>
      <c r="G30" s="67"/>
      <c r="H30" s="60" t="str">
        <f t="shared" si="1"/>
        <v/>
      </c>
      <c r="I30" s="60" t="str">
        <f t="shared" si="2"/>
        <v/>
      </c>
      <c r="J30" s="60">
        <f t="shared" si="3"/>
        <v>4</v>
      </c>
      <c r="K30" s="60" t="str">
        <f t="shared" si="4"/>
        <v/>
      </c>
      <c r="L30" s="60" t="str">
        <f t="shared" si="5"/>
        <v/>
      </c>
      <c r="M30" s="60" t="str">
        <f t="shared" si="6"/>
        <v/>
      </c>
      <c r="N30" s="60" t="str">
        <f>IF(BE30="","",BE30)</f>
        <v/>
      </c>
      <c r="O30" s="60" t="str">
        <f>IF(BJ30="","",BJ30)</f>
        <v/>
      </c>
      <c r="P30" s="67"/>
      <c r="Q30" s="56">
        <f t="shared" si="7"/>
        <v>55</v>
      </c>
      <c r="R30" s="60" t="str">
        <f t="shared" si="8"/>
        <v/>
      </c>
      <c r="S30" s="60" t="str">
        <f t="shared" si="9"/>
        <v/>
      </c>
      <c r="T30" s="60" t="str">
        <f t="shared" si="10"/>
        <v/>
      </c>
      <c r="U30" s="60" t="str">
        <f t="shared" si="11"/>
        <v/>
      </c>
      <c r="V30" s="60" t="str">
        <f t="shared" si="12"/>
        <v/>
      </c>
      <c r="W30" s="60" t="str">
        <f t="shared" si="13"/>
        <v/>
      </c>
      <c r="X30" s="60" t="str">
        <f t="shared" si="14"/>
        <v/>
      </c>
      <c r="Y30" s="60" t="str">
        <f t="shared" si="15"/>
        <v/>
      </c>
      <c r="Z30" s="67"/>
      <c r="AA30" s="60"/>
      <c r="AB30" s="60"/>
      <c r="AC30" s="60"/>
      <c r="AD30" s="60">
        <f t="shared" si="16"/>
        <v>0</v>
      </c>
      <c r="AE30" s="67"/>
      <c r="AF30" s="60"/>
      <c r="AG30" s="60"/>
      <c r="AH30" s="60"/>
      <c r="AI30" s="60">
        <f t="shared" si="17"/>
        <v>0</v>
      </c>
      <c r="AJ30" s="67"/>
      <c r="AK30" s="60">
        <v>4</v>
      </c>
      <c r="AL30" s="60">
        <v>50</v>
      </c>
      <c r="AM30" s="60">
        <v>5</v>
      </c>
      <c r="AN30" s="60">
        <f t="shared" si="18"/>
        <v>55</v>
      </c>
      <c r="AO30" s="67"/>
      <c r="AP30" s="60"/>
      <c r="AQ30" s="60"/>
      <c r="AR30" s="60"/>
      <c r="AS30" s="60">
        <f t="shared" si="19"/>
        <v>0</v>
      </c>
      <c r="AT30" s="67"/>
      <c r="AU30" s="60"/>
      <c r="AV30" s="60"/>
      <c r="AW30" s="60"/>
      <c r="AX30" s="60">
        <f t="shared" si="20"/>
        <v>0</v>
      </c>
      <c r="AY30" s="67"/>
      <c r="AZ30" s="60"/>
      <c r="BA30" s="60"/>
      <c r="BB30" s="60"/>
      <c r="BC30" s="60">
        <f t="shared" si="21"/>
        <v>0</v>
      </c>
      <c r="BD30" s="67"/>
      <c r="BE30" s="60"/>
      <c r="BF30" s="60"/>
      <c r="BG30" s="60"/>
      <c r="BH30" s="60">
        <f t="shared" si="22"/>
        <v>0</v>
      </c>
      <c r="BI30" s="67"/>
      <c r="BJ30" s="60"/>
      <c r="BK30" s="60"/>
      <c r="BL30" s="60"/>
      <c r="BM30" s="60">
        <f t="shared" si="23"/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1</v>
      </c>
      <c r="BV30" s="60">
        <f>IF($F25=2,1,0)</f>
        <v>0</v>
      </c>
      <c r="BW30" s="60">
        <f>IF($F25=1,1,0)</f>
        <v>0</v>
      </c>
    </row>
    <row r="31" spans="1:75" s="66" customFormat="1" ht="15" x14ac:dyDescent="0.25">
      <c r="A31" s="56">
        <f t="shared" si="24"/>
        <v>26</v>
      </c>
      <c r="B31" s="87" t="s">
        <v>847</v>
      </c>
      <c r="C31" s="87" t="s">
        <v>848</v>
      </c>
      <c r="D31" s="87" t="s">
        <v>243</v>
      </c>
      <c r="E31" s="56">
        <f t="shared" si="42"/>
        <v>47</v>
      </c>
      <c r="F31" s="56">
        <f t="shared" si="0"/>
        <v>2</v>
      </c>
      <c r="G31" s="67"/>
      <c r="H31" s="60" t="str">
        <f t="shared" si="1"/>
        <v/>
      </c>
      <c r="I31" s="60">
        <f t="shared" si="2"/>
        <v>10</v>
      </c>
      <c r="J31" s="60">
        <f t="shared" si="3"/>
        <v>20</v>
      </c>
      <c r="K31" s="60" t="str">
        <f t="shared" si="4"/>
        <v/>
      </c>
      <c r="L31" s="60" t="str">
        <f t="shared" si="5"/>
        <v/>
      </c>
      <c r="M31" s="60" t="str">
        <f t="shared" si="6"/>
        <v/>
      </c>
      <c r="N31" s="60" t="str">
        <f>IF(BE31="","",BE31)</f>
        <v/>
      </c>
      <c r="O31" s="60" t="str">
        <f>IF(BJ31="","",BJ31)</f>
        <v/>
      </c>
      <c r="P31" s="67"/>
      <c r="Q31" s="56">
        <f t="shared" si="7"/>
        <v>47</v>
      </c>
      <c r="R31" s="60" t="str">
        <f t="shared" si="8"/>
        <v/>
      </c>
      <c r="S31" s="60" t="str">
        <f t="shared" si="9"/>
        <v/>
      </c>
      <c r="T31" s="60" t="str">
        <f t="shared" si="10"/>
        <v/>
      </c>
      <c r="U31" s="60" t="str">
        <f t="shared" si="11"/>
        <v/>
      </c>
      <c r="V31" s="60" t="str">
        <f t="shared" si="12"/>
        <v/>
      </c>
      <c r="W31" s="60" t="str">
        <f t="shared" si="13"/>
        <v/>
      </c>
      <c r="X31" s="60" t="str">
        <f t="shared" si="14"/>
        <v/>
      </c>
      <c r="Y31" s="60" t="str">
        <f t="shared" si="15"/>
        <v/>
      </c>
      <c r="Z31" s="67"/>
      <c r="AA31" s="60"/>
      <c r="AB31" s="60"/>
      <c r="AC31" s="60"/>
      <c r="AD31" s="60">
        <f t="shared" si="16"/>
        <v>0</v>
      </c>
      <c r="AE31" s="67"/>
      <c r="AF31" s="60">
        <v>10</v>
      </c>
      <c r="AG31" s="60">
        <v>26</v>
      </c>
      <c r="AH31" s="60">
        <v>5</v>
      </c>
      <c r="AI31" s="60">
        <f t="shared" si="17"/>
        <v>31</v>
      </c>
      <c r="AJ31" s="67"/>
      <c r="AK31" s="60">
        <v>20</v>
      </c>
      <c r="AL31" s="60">
        <v>11</v>
      </c>
      <c r="AM31" s="60">
        <v>5</v>
      </c>
      <c r="AN31" s="60">
        <f t="shared" si="18"/>
        <v>16</v>
      </c>
      <c r="AO31" s="67"/>
      <c r="AP31" s="60"/>
      <c r="AQ31" s="60"/>
      <c r="AR31" s="60"/>
      <c r="AS31" s="60">
        <f t="shared" si="19"/>
        <v>0</v>
      </c>
      <c r="AT31" s="67"/>
      <c r="AU31" s="60"/>
      <c r="AV31" s="60"/>
      <c r="AW31" s="60"/>
      <c r="AX31" s="60">
        <f t="shared" si="20"/>
        <v>0</v>
      </c>
      <c r="AY31" s="67"/>
      <c r="AZ31" s="60"/>
      <c r="BA31" s="60"/>
      <c r="BB31" s="60"/>
      <c r="BC31" s="60">
        <f t="shared" si="21"/>
        <v>0</v>
      </c>
      <c r="BD31" s="67"/>
      <c r="BE31" s="60"/>
      <c r="BF31" s="60"/>
      <c r="BG31" s="60"/>
      <c r="BH31" s="60">
        <f t="shared" si="22"/>
        <v>0</v>
      </c>
      <c r="BI31" s="67"/>
      <c r="BJ31" s="60"/>
      <c r="BK31" s="60"/>
      <c r="BL31" s="60"/>
      <c r="BM31" s="60">
        <f t="shared" si="23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1</v>
      </c>
      <c r="BT31" s="60">
        <f>IF($F26=4,1,0)</f>
        <v>0</v>
      </c>
      <c r="BU31" s="60">
        <f>IF($F26=3,1,0)</f>
        <v>0</v>
      </c>
      <c r="BV31" s="60">
        <f>IF($F26=2,1,0)</f>
        <v>0</v>
      </c>
      <c r="BW31" s="60">
        <f>IF($F26=1,1,0)</f>
        <v>0</v>
      </c>
    </row>
    <row r="32" spans="1:75" s="66" customFormat="1" ht="15" x14ac:dyDescent="0.25">
      <c r="A32" s="56">
        <f t="shared" si="24"/>
        <v>27</v>
      </c>
      <c r="B32" s="89" t="s">
        <v>770</v>
      </c>
      <c r="C32" s="87" t="s">
        <v>771</v>
      </c>
      <c r="D32" s="89" t="s">
        <v>120</v>
      </c>
      <c r="E32" s="56">
        <f t="shared" si="42"/>
        <v>46</v>
      </c>
      <c r="F32" s="56">
        <f t="shared" si="0"/>
        <v>5</v>
      </c>
      <c r="G32" s="67"/>
      <c r="H32" s="60">
        <f t="shared" si="1"/>
        <v>30</v>
      </c>
      <c r="I32" s="60">
        <f t="shared" si="2"/>
        <v>15</v>
      </c>
      <c r="J32" s="60">
        <f t="shared" si="3"/>
        <v>35</v>
      </c>
      <c r="K32" s="60">
        <f t="shared" si="4"/>
        <v>27</v>
      </c>
      <c r="L32" s="67">
        <f t="shared" si="5"/>
        <v>38</v>
      </c>
      <c r="M32" s="74" t="str">
        <f t="shared" si="6"/>
        <v/>
      </c>
      <c r="N32" s="60" t="str">
        <f>IF(AZ32="","",AZ32)</f>
        <v/>
      </c>
      <c r="O32" s="60" t="str">
        <f>IF(BE32="","",BE32)</f>
        <v/>
      </c>
      <c r="P32" s="67"/>
      <c r="Q32" s="56">
        <f t="shared" si="7"/>
        <v>46</v>
      </c>
      <c r="R32" s="60">
        <f t="shared" si="8"/>
        <v>1</v>
      </c>
      <c r="S32" s="60">
        <f t="shared" si="9"/>
        <v>16</v>
      </c>
      <c r="T32" s="60">
        <f t="shared" si="10"/>
        <v>0</v>
      </c>
      <c r="U32" s="60">
        <f t="shared" si="11"/>
        <v>4</v>
      </c>
      <c r="V32" s="67">
        <f t="shared" si="12"/>
        <v>0</v>
      </c>
      <c r="W32" s="60" t="str">
        <f t="shared" si="13"/>
        <v/>
      </c>
      <c r="X32" s="60" t="str">
        <f t="shared" si="14"/>
        <v/>
      </c>
      <c r="Y32" s="60" t="str">
        <f t="shared" si="15"/>
        <v/>
      </c>
      <c r="Z32" s="67"/>
      <c r="AA32" s="60">
        <v>30</v>
      </c>
      <c r="AB32" s="60">
        <v>1</v>
      </c>
      <c r="AC32" s="60">
        <v>5</v>
      </c>
      <c r="AD32" s="60">
        <f t="shared" si="16"/>
        <v>6</v>
      </c>
      <c r="AE32" s="67"/>
      <c r="AF32" s="60">
        <v>15</v>
      </c>
      <c r="AG32" s="60">
        <v>16</v>
      </c>
      <c r="AH32" s="60">
        <v>5</v>
      </c>
      <c r="AI32" s="60">
        <f t="shared" si="17"/>
        <v>21</v>
      </c>
      <c r="AJ32" s="67"/>
      <c r="AK32" s="60">
        <v>35</v>
      </c>
      <c r="AL32" s="60">
        <v>0</v>
      </c>
      <c r="AM32" s="60">
        <v>5</v>
      </c>
      <c r="AN32" s="60">
        <f t="shared" si="18"/>
        <v>5</v>
      </c>
      <c r="AO32" s="67"/>
      <c r="AP32" s="60">
        <v>27</v>
      </c>
      <c r="AQ32" s="60">
        <v>4</v>
      </c>
      <c r="AR32" s="60">
        <v>5</v>
      </c>
      <c r="AS32" s="60">
        <f t="shared" si="19"/>
        <v>9</v>
      </c>
      <c r="AT32" s="67"/>
      <c r="AU32" s="60">
        <v>38</v>
      </c>
      <c r="AV32" s="60">
        <v>0</v>
      </c>
      <c r="AW32" s="60">
        <v>5</v>
      </c>
      <c r="AX32" s="60">
        <f t="shared" si="20"/>
        <v>5</v>
      </c>
      <c r="AY32" s="67"/>
      <c r="AZ32" s="60"/>
      <c r="BA32" s="60"/>
      <c r="BB32" s="60"/>
      <c r="BC32" s="60">
        <f t="shared" si="21"/>
        <v>0</v>
      </c>
      <c r="BD32" s="67"/>
      <c r="BE32" s="60"/>
      <c r="BF32" s="60"/>
      <c r="BG32" s="60"/>
      <c r="BH32" s="60">
        <f t="shared" si="22"/>
        <v>0</v>
      </c>
      <c r="BI32" s="67"/>
      <c r="BJ32" s="60"/>
      <c r="BK32" s="60"/>
      <c r="BL32" s="60"/>
      <c r="BM32" s="60">
        <f t="shared" si="23"/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1</v>
      </c>
      <c r="BT32" s="60">
        <f>IF($F26=4,1,0)</f>
        <v>0</v>
      </c>
      <c r="BU32" s="60">
        <f>IF($F26=3,1,0)</f>
        <v>0</v>
      </c>
      <c r="BV32" s="60">
        <f>IF($F26=2,1,0)</f>
        <v>0</v>
      </c>
      <c r="BW32" s="60">
        <f>IF($F26=1,1,0)</f>
        <v>0</v>
      </c>
    </row>
    <row r="33" spans="1:75" s="66" customFormat="1" ht="15" x14ac:dyDescent="0.25">
      <c r="A33" s="56">
        <f t="shared" si="24"/>
        <v>27</v>
      </c>
      <c r="B33" s="89" t="s">
        <v>644</v>
      </c>
      <c r="C33" s="87" t="s">
        <v>804</v>
      </c>
      <c r="D33" s="89" t="s">
        <v>11</v>
      </c>
      <c r="E33" s="56">
        <f t="shared" si="42"/>
        <v>46</v>
      </c>
      <c r="F33" s="56">
        <f t="shared" si="0"/>
        <v>4</v>
      </c>
      <c r="G33" s="67"/>
      <c r="H33" s="60">
        <f t="shared" si="1"/>
        <v>18</v>
      </c>
      <c r="I33" s="60" t="str">
        <f t="shared" si="2"/>
        <v>DSQ</v>
      </c>
      <c r="J33" s="60">
        <f t="shared" si="3"/>
        <v>27</v>
      </c>
      <c r="K33" s="60" t="str">
        <f t="shared" si="4"/>
        <v/>
      </c>
      <c r="L33" s="60">
        <f t="shared" si="5"/>
        <v>22</v>
      </c>
      <c r="M33" s="60" t="str">
        <f t="shared" si="6"/>
        <v/>
      </c>
      <c r="N33" s="60" t="str">
        <f t="shared" ref="N33:N70" si="43">IF(BE33="","",BE33)</f>
        <v/>
      </c>
      <c r="O33" s="60" t="str">
        <f t="shared" ref="O33:O70" si="44">IF(BJ33="","",BJ33)</f>
        <v/>
      </c>
      <c r="P33" s="67"/>
      <c r="Q33" s="56">
        <f t="shared" si="7"/>
        <v>46</v>
      </c>
      <c r="R33" s="60" t="str">
        <f t="shared" si="8"/>
        <v/>
      </c>
      <c r="S33" s="60" t="str">
        <f t="shared" si="9"/>
        <v/>
      </c>
      <c r="T33" s="60" t="str">
        <f t="shared" si="10"/>
        <v/>
      </c>
      <c r="U33" s="60" t="str">
        <f t="shared" si="11"/>
        <v/>
      </c>
      <c r="V33" s="60" t="str">
        <f t="shared" si="12"/>
        <v/>
      </c>
      <c r="W33" s="60" t="str">
        <f t="shared" si="13"/>
        <v/>
      </c>
      <c r="X33" s="60" t="str">
        <f t="shared" si="14"/>
        <v/>
      </c>
      <c r="Y33" s="60" t="str">
        <f t="shared" si="15"/>
        <v/>
      </c>
      <c r="Z33" s="67"/>
      <c r="AA33" s="60">
        <v>18</v>
      </c>
      <c r="AB33" s="60">
        <v>13</v>
      </c>
      <c r="AC33" s="60">
        <v>5</v>
      </c>
      <c r="AD33" s="60">
        <f t="shared" si="16"/>
        <v>18</v>
      </c>
      <c r="AE33" s="67"/>
      <c r="AF33" s="88" t="s">
        <v>56</v>
      </c>
      <c r="AG33" s="60">
        <v>0</v>
      </c>
      <c r="AH33" s="60">
        <v>5</v>
      </c>
      <c r="AI33" s="60">
        <f t="shared" si="17"/>
        <v>5</v>
      </c>
      <c r="AJ33" s="67"/>
      <c r="AK33" s="60">
        <v>27</v>
      </c>
      <c r="AL33" s="60">
        <v>4</v>
      </c>
      <c r="AM33" s="60">
        <v>5</v>
      </c>
      <c r="AN33" s="60">
        <f t="shared" si="18"/>
        <v>9</v>
      </c>
      <c r="AO33" s="67"/>
      <c r="AP33" s="60"/>
      <c r="AQ33" s="60"/>
      <c r="AR33" s="60"/>
      <c r="AS33" s="60">
        <f t="shared" si="19"/>
        <v>0</v>
      </c>
      <c r="AT33" s="67"/>
      <c r="AU33" s="60">
        <v>22</v>
      </c>
      <c r="AV33" s="60">
        <v>9</v>
      </c>
      <c r="AW33" s="60">
        <v>5</v>
      </c>
      <c r="AX33" s="60">
        <f t="shared" si="20"/>
        <v>14</v>
      </c>
      <c r="AY33" s="67"/>
      <c r="AZ33" s="60"/>
      <c r="BA33" s="60"/>
      <c r="BB33" s="60"/>
      <c r="BC33" s="60">
        <f t="shared" si="21"/>
        <v>0</v>
      </c>
      <c r="BD33" s="67"/>
      <c r="BE33" s="60"/>
      <c r="BF33" s="60"/>
      <c r="BG33" s="60"/>
      <c r="BH33" s="60">
        <f t="shared" si="22"/>
        <v>0</v>
      </c>
      <c r="BI33" s="67"/>
      <c r="BJ33" s="60"/>
      <c r="BK33" s="60"/>
      <c r="BL33" s="60"/>
      <c r="BM33" s="60">
        <f t="shared" si="23"/>
        <v>0</v>
      </c>
      <c r="BN33" s="67"/>
      <c r="BO33" s="60">
        <v>28</v>
      </c>
      <c r="BP33" s="60">
        <v>3</v>
      </c>
      <c r="BQ33" s="60">
        <f t="shared" ref="BQ33:BQ35" si="45">IF($F27=7,1,0)</f>
        <v>0</v>
      </c>
      <c r="BR33" s="60">
        <f t="shared" ref="BR33:BR35" si="46">IF($F27=6,1,0)</f>
        <v>0</v>
      </c>
      <c r="BS33" s="60">
        <f t="shared" ref="BS33:BS35" si="47">IF($F27=5,1,0)</f>
        <v>0</v>
      </c>
      <c r="BT33" s="60">
        <f t="shared" ref="BT33:BT35" si="48">IF($F27=4,1,0)</f>
        <v>0</v>
      </c>
      <c r="BU33" s="60">
        <f t="shared" ref="BU33:BU35" si="49">IF($F27=3,1,0)</f>
        <v>1</v>
      </c>
      <c r="BV33" s="60">
        <f t="shared" ref="BV33:BV35" si="50">IF($F27=2,1,0)</f>
        <v>0</v>
      </c>
      <c r="BW33" s="60">
        <f t="shared" ref="BW33:BW35" si="51">IF($F27=1,1,0)</f>
        <v>0</v>
      </c>
    </row>
    <row r="34" spans="1:75" s="66" customFormat="1" ht="15" x14ac:dyDescent="0.25">
      <c r="A34" s="56">
        <f t="shared" si="24"/>
        <v>29</v>
      </c>
      <c r="B34" s="87" t="s">
        <v>906</v>
      </c>
      <c r="C34" s="87" t="s">
        <v>907</v>
      </c>
      <c r="D34" s="87" t="s">
        <v>613</v>
      </c>
      <c r="E34" s="56">
        <f t="shared" si="42"/>
        <v>45</v>
      </c>
      <c r="F34" s="56">
        <f t="shared" si="0"/>
        <v>1</v>
      </c>
      <c r="G34" s="67"/>
      <c r="H34" s="60" t="str">
        <f t="shared" si="1"/>
        <v/>
      </c>
      <c r="I34" s="60" t="str">
        <f t="shared" si="2"/>
        <v/>
      </c>
      <c r="J34" s="60" t="str">
        <f t="shared" si="3"/>
        <v/>
      </c>
      <c r="K34" s="60" t="str">
        <f t="shared" si="4"/>
        <v/>
      </c>
      <c r="L34" s="60">
        <f t="shared" si="5"/>
        <v>6</v>
      </c>
      <c r="M34" s="60" t="str">
        <f t="shared" si="6"/>
        <v/>
      </c>
      <c r="N34" s="60" t="str">
        <f t="shared" si="43"/>
        <v/>
      </c>
      <c r="O34" s="60" t="str">
        <f t="shared" si="44"/>
        <v/>
      </c>
      <c r="P34" s="67"/>
      <c r="Q34" s="56">
        <f t="shared" si="7"/>
        <v>45</v>
      </c>
      <c r="R34" s="60" t="str">
        <f t="shared" si="8"/>
        <v/>
      </c>
      <c r="S34" s="60" t="str">
        <f t="shared" si="9"/>
        <v/>
      </c>
      <c r="T34" s="60" t="str">
        <f t="shared" si="10"/>
        <v/>
      </c>
      <c r="U34" s="60" t="str">
        <f t="shared" si="11"/>
        <v/>
      </c>
      <c r="V34" s="60" t="str">
        <f t="shared" si="12"/>
        <v/>
      </c>
      <c r="W34" s="60" t="str">
        <f t="shared" si="13"/>
        <v/>
      </c>
      <c r="X34" s="60" t="str">
        <f t="shared" si="14"/>
        <v/>
      </c>
      <c r="Y34" s="60" t="str">
        <f t="shared" si="15"/>
        <v/>
      </c>
      <c r="Z34" s="67"/>
      <c r="AA34" s="60"/>
      <c r="AB34" s="60"/>
      <c r="AC34" s="60"/>
      <c r="AD34" s="60">
        <f t="shared" si="16"/>
        <v>0</v>
      </c>
      <c r="AE34" s="67"/>
      <c r="AF34" s="60"/>
      <c r="AG34" s="60"/>
      <c r="AH34" s="60"/>
      <c r="AI34" s="60">
        <f t="shared" si="17"/>
        <v>0</v>
      </c>
      <c r="AJ34" s="67"/>
      <c r="AK34" s="60"/>
      <c r="AL34" s="60"/>
      <c r="AM34" s="60"/>
      <c r="AN34" s="60">
        <f t="shared" si="18"/>
        <v>0</v>
      </c>
      <c r="AO34" s="67"/>
      <c r="AP34" s="60"/>
      <c r="AQ34" s="60"/>
      <c r="AR34" s="60"/>
      <c r="AS34" s="60">
        <f t="shared" si="19"/>
        <v>0</v>
      </c>
      <c r="AT34" s="67"/>
      <c r="AU34" s="60">
        <v>6</v>
      </c>
      <c r="AV34" s="60">
        <v>40</v>
      </c>
      <c r="AW34" s="60">
        <v>5</v>
      </c>
      <c r="AX34" s="60">
        <f t="shared" si="20"/>
        <v>45</v>
      </c>
      <c r="AY34" s="67"/>
      <c r="AZ34" s="60"/>
      <c r="BA34" s="60"/>
      <c r="BB34" s="60"/>
      <c r="BC34" s="60">
        <f t="shared" si="21"/>
        <v>0</v>
      </c>
      <c r="BD34" s="67"/>
      <c r="BE34" s="60"/>
      <c r="BF34" s="60"/>
      <c r="BG34" s="60"/>
      <c r="BH34" s="60">
        <f t="shared" si="22"/>
        <v>0</v>
      </c>
      <c r="BI34" s="67"/>
      <c r="BJ34" s="60"/>
      <c r="BK34" s="60"/>
      <c r="BL34" s="60"/>
      <c r="BM34" s="60">
        <f t="shared" si="23"/>
        <v>0</v>
      </c>
      <c r="BN34" s="67"/>
      <c r="BO34" s="60">
        <v>29</v>
      </c>
      <c r="BP34" s="60">
        <v>2</v>
      </c>
      <c r="BQ34" s="60">
        <f t="shared" si="45"/>
        <v>0</v>
      </c>
      <c r="BR34" s="60">
        <f t="shared" si="46"/>
        <v>0</v>
      </c>
      <c r="BS34" s="60">
        <f t="shared" si="47"/>
        <v>1</v>
      </c>
      <c r="BT34" s="60">
        <f t="shared" si="48"/>
        <v>0</v>
      </c>
      <c r="BU34" s="60">
        <f t="shared" si="49"/>
        <v>0</v>
      </c>
      <c r="BV34" s="60">
        <f t="shared" si="50"/>
        <v>0</v>
      </c>
      <c r="BW34" s="60">
        <f t="shared" si="51"/>
        <v>0</v>
      </c>
    </row>
    <row r="35" spans="1:75" s="66" customFormat="1" ht="15" x14ac:dyDescent="0.25">
      <c r="A35" s="56">
        <f t="shared" si="24"/>
        <v>30</v>
      </c>
      <c r="B35" s="89" t="s">
        <v>782</v>
      </c>
      <c r="C35" s="87" t="s">
        <v>608</v>
      </c>
      <c r="D35" s="89" t="s">
        <v>455</v>
      </c>
      <c r="E35" s="56">
        <f t="shared" si="42"/>
        <v>44</v>
      </c>
      <c r="F35" s="56">
        <f t="shared" si="0"/>
        <v>5</v>
      </c>
      <c r="G35" s="67"/>
      <c r="H35" s="67" t="str">
        <f t="shared" si="1"/>
        <v>DSQ</v>
      </c>
      <c r="I35" s="60">
        <f t="shared" si="2"/>
        <v>19</v>
      </c>
      <c r="J35" s="60">
        <f t="shared" si="3"/>
        <v>32</v>
      </c>
      <c r="K35" s="60">
        <f t="shared" si="4"/>
        <v>24</v>
      </c>
      <c r="L35" s="60">
        <f t="shared" si="5"/>
        <v>36</v>
      </c>
      <c r="M35" s="60" t="str">
        <f t="shared" si="6"/>
        <v/>
      </c>
      <c r="N35" s="60" t="str">
        <f t="shared" si="43"/>
        <v/>
      </c>
      <c r="O35" s="60" t="str">
        <f t="shared" si="44"/>
        <v/>
      </c>
      <c r="P35" s="67"/>
      <c r="Q35" s="56">
        <f t="shared" si="7"/>
        <v>44</v>
      </c>
      <c r="R35" s="67">
        <f t="shared" si="8"/>
        <v>0</v>
      </c>
      <c r="S35" s="60">
        <f t="shared" si="9"/>
        <v>12</v>
      </c>
      <c r="T35" s="60">
        <f t="shared" si="10"/>
        <v>0</v>
      </c>
      <c r="U35" s="60">
        <f t="shared" si="11"/>
        <v>7</v>
      </c>
      <c r="V35" s="60">
        <f t="shared" si="12"/>
        <v>0</v>
      </c>
      <c r="W35" s="60" t="str">
        <f t="shared" si="13"/>
        <v/>
      </c>
      <c r="X35" s="60" t="str">
        <f t="shared" si="14"/>
        <v/>
      </c>
      <c r="Y35" s="60" t="str">
        <f t="shared" si="15"/>
        <v/>
      </c>
      <c r="Z35" s="67"/>
      <c r="AA35" s="88" t="s">
        <v>56</v>
      </c>
      <c r="AB35" s="60">
        <v>0</v>
      </c>
      <c r="AC35" s="60">
        <v>5</v>
      </c>
      <c r="AD35" s="60">
        <f t="shared" si="16"/>
        <v>5</v>
      </c>
      <c r="AE35" s="67"/>
      <c r="AF35" s="60">
        <v>19</v>
      </c>
      <c r="AG35" s="60">
        <v>12</v>
      </c>
      <c r="AH35" s="60">
        <v>5</v>
      </c>
      <c r="AI35" s="60">
        <f t="shared" si="17"/>
        <v>17</v>
      </c>
      <c r="AJ35" s="67"/>
      <c r="AK35" s="60">
        <v>32</v>
      </c>
      <c r="AL35" s="60">
        <v>0</v>
      </c>
      <c r="AM35" s="60">
        <v>5</v>
      </c>
      <c r="AN35" s="60">
        <f t="shared" si="18"/>
        <v>5</v>
      </c>
      <c r="AO35" s="67"/>
      <c r="AP35" s="60">
        <v>24</v>
      </c>
      <c r="AQ35" s="60">
        <v>7</v>
      </c>
      <c r="AR35" s="60">
        <v>5</v>
      </c>
      <c r="AS35" s="60">
        <f t="shared" si="19"/>
        <v>12</v>
      </c>
      <c r="AT35" s="67"/>
      <c r="AU35" s="60">
        <v>36</v>
      </c>
      <c r="AV35" s="60">
        <v>0</v>
      </c>
      <c r="AW35" s="60">
        <v>5</v>
      </c>
      <c r="AX35" s="60">
        <f t="shared" si="20"/>
        <v>5</v>
      </c>
      <c r="AY35" s="67"/>
      <c r="AZ35" s="60"/>
      <c r="BA35" s="60"/>
      <c r="BB35" s="60"/>
      <c r="BC35" s="60">
        <f t="shared" si="21"/>
        <v>0</v>
      </c>
      <c r="BD35" s="67"/>
      <c r="BE35" s="60"/>
      <c r="BF35" s="60"/>
      <c r="BG35" s="60"/>
      <c r="BH35" s="60">
        <f t="shared" si="22"/>
        <v>0</v>
      </c>
      <c r="BI35" s="67"/>
      <c r="BJ35" s="60"/>
      <c r="BK35" s="60"/>
      <c r="BL35" s="60"/>
      <c r="BM35" s="60">
        <f t="shared" si="23"/>
        <v>0</v>
      </c>
      <c r="BN35" s="67"/>
      <c r="BO35" s="60">
        <v>30</v>
      </c>
      <c r="BP35" s="60">
        <v>1</v>
      </c>
      <c r="BQ35" s="60">
        <f t="shared" si="45"/>
        <v>0</v>
      </c>
      <c r="BR35" s="60">
        <f t="shared" si="46"/>
        <v>0</v>
      </c>
      <c r="BS35" s="60">
        <f t="shared" si="47"/>
        <v>0</v>
      </c>
      <c r="BT35" s="60">
        <f t="shared" si="48"/>
        <v>0</v>
      </c>
      <c r="BU35" s="60">
        <f t="shared" si="49"/>
        <v>1</v>
      </c>
      <c r="BV35" s="60">
        <f t="shared" si="50"/>
        <v>0</v>
      </c>
      <c r="BW35" s="60">
        <f t="shared" si="51"/>
        <v>0</v>
      </c>
    </row>
    <row r="36" spans="1:75" s="66" customFormat="1" ht="15" x14ac:dyDescent="0.25">
      <c r="A36" s="56">
        <f t="shared" si="24"/>
        <v>30</v>
      </c>
      <c r="B36" s="87" t="s">
        <v>870</v>
      </c>
      <c r="C36" s="87" t="s">
        <v>871</v>
      </c>
      <c r="D36" s="87" t="s">
        <v>11</v>
      </c>
      <c r="E36" s="56">
        <f t="shared" si="42"/>
        <v>44</v>
      </c>
      <c r="F36" s="56">
        <f t="shared" si="0"/>
        <v>3</v>
      </c>
      <c r="G36" s="67"/>
      <c r="H36" s="60" t="str">
        <f t="shared" si="1"/>
        <v/>
      </c>
      <c r="I36" s="60" t="str">
        <f t="shared" si="2"/>
        <v/>
      </c>
      <c r="J36" s="60">
        <f t="shared" si="3"/>
        <v>24</v>
      </c>
      <c r="K36" s="60">
        <f t="shared" si="4"/>
        <v>15</v>
      </c>
      <c r="L36" s="60">
        <f t="shared" si="5"/>
        <v>25</v>
      </c>
      <c r="M36" s="60" t="str">
        <f t="shared" si="6"/>
        <v/>
      </c>
      <c r="N36" s="60" t="str">
        <f t="shared" si="43"/>
        <v/>
      </c>
      <c r="O36" s="60" t="str">
        <f t="shared" si="44"/>
        <v/>
      </c>
      <c r="P36" s="67"/>
      <c r="Q36" s="56">
        <f t="shared" si="7"/>
        <v>44</v>
      </c>
      <c r="R36" s="60" t="str">
        <f t="shared" si="8"/>
        <v/>
      </c>
      <c r="S36" s="60" t="str">
        <f t="shared" si="9"/>
        <v/>
      </c>
      <c r="T36" s="60" t="str">
        <f t="shared" si="10"/>
        <v/>
      </c>
      <c r="U36" s="60" t="str">
        <f t="shared" si="11"/>
        <v/>
      </c>
      <c r="V36" s="60" t="str">
        <f t="shared" si="12"/>
        <v/>
      </c>
      <c r="W36" s="60" t="str">
        <f t="shared" si="13"/>
        <v/>
      </c>
      <c r="X36" s="60" t="str">
        <f t="shared" si="14"/>
        <v/>
      </c>
      <c r="Y36" s="60" t="str">
        <f t="shared" si="15"/>
        <v/>
      </c>
      <c r="Z36" s="67"/>
      <c r="AA36" s="60"/>
      <c r="AB36" s="60"/>
      <c r="AC36" s="60"/>
      <c r="AD36" s="60">
        <f t="shared" si="16"/>
        <v>0</v>
      </c>
      <c r="AE36" s="67"/>
      <c r="AF36" s="60"/>
      <c r="AG36" s="60"/>
      <c r="AH36" s="60"/>
      <c r="AI36" s="60">
        <f t="shared" si="17"/>
        <v>0</v>
      </c>
      <c r="AJ36" s="67"/>
      <c r="AK36" s="60">
        <v>24</v>
      </c>
      <c r="AL36" s="60">
        <v>7</v>
      </c>
      <c r="AM36" s="60">
        <v>5</v>
      </c>
      <c r="AN36" s="60">
        <f t="shared" si="18"/>
        <v>12</v>
      </c>
      <c r="AO36" s="67"/>
      <c r="AP36" s="60">
        <v>15</v>
      </c>
      <c r="AQ36" s="60">
        <v>16</v>
      </c>
      <c r="AR36" s="60">
        <v>5</v>
      </c>
      <c r="AS36" s="60">
        <f t="shared" si="19"/>
        <v>21</v>
      </c>
      <c r="AT36" s="67"/>
      <c r="AU36" s="60">
        <v>25</v>
      </c>
      <c r="AV36" s="60">
        <v>6</v>
      </c>
      <c r="AW36" s="60">
        <v>5</v>
      </c>
      <c r="AX36" s="60">
        <f t="shared" si="20"/>
        <v>11</v>
      </c>
      <c r="AY36" s="67"/>
      <c r="AZ36" s="60"/>
      <c r="BA36" s="60"/>
      <c r="BB36" s="60"/>
      <c r="BC36" s="60">
        <f t="shared" si="21"/>
        <v>0</v>
      </c>
      <c r="BD36" s="67"/>
      <c r="BE36" s="60"/>
      <c r="BF36" s="60"/>
      <c r="BG36" s="60"/>
      <c r="BH36" s="60">
        <f t="shared" si="22"/>
        <v>0</v>
      </c>
      <c r="BI36" s="67"/>
      <c r="BJ36" s="60"/>
      <c r="BK36" s="60"/>
      <c r="BL36" s="60"/>
      <c r="BM36" s="60">
        <f t="shared" si="23"/>
        <v>0</v>
      </c>
      <c r="BN36" s="67"/>
      <c r="BO36" s="60">
        <v>31</v>
      </c>
      <c r="BQ36" s="60">
        <f t="shared" ref="BQ36:BQ53" si="52">IF($F27=7,1,0)</f>
        <v>0</v>
      </c>
      <c r="BR36" s="60">
        <f t="shared" ref="BR36:BR53" si="53">IF($F27=6,1,0)</f>
        <v>0</v>
      </c>
      <c r="BS36" s="60">
        <f t="shared" ref="BS36:BS53" si="54">IF($F27=5,1,0)</f>
        <v>0</v>
      </c>
      <c r="BT36" s="60">
        <f t="shared" ref="BT36:BT53" si="55">IF($F27=4,1,0)</f>
        <v>0</v>
      </c>
      <c r="BU36" s="60">
        <f t="shared" ref="BU36:BU53" si="56">IF($F27=3,1,0)</f>
        <v>1</v>
      </c>
      <c r="BV36" s="60">
        <f t="shared" ref="BV36:BV53" si="57">IF($F27=2,1,0)</f>
        <v>0</v>
      </c>
      <c r="BW36" s="60">
        <f t="shared" ref="BW36:BW53" si="58">IF($F27=1,1,0)</f>
        <v>0</v>
      </c>
    </row>
    <row r="37" spans="1:75" s="66" customFormat="1" ht="15" x14ac:dyDescent="0.25">
      <c r="A37" s="56">
        <f t="shared" si="24"/>
        <v>30</v>
      </c>
      <c r="B37" s="87" t="s">
        <v>867</v>
      </c>
      <c r="C37" s="87" t="s">
        <v>594</v>
      </c>
      <c r="D37" s="87" t="s">
        <v>11</v>
      </c>
      <c r="E37" s="56">
        <f t="shared" si="42"/>
        <v>44</v>
      </c>
      <c r="F37" s="56">
        <f t="shared" si="0"/>
        <v>2</v>
      </c>
      <c r="G37" s="67"/>
      <c r="H37" s="60" t="str">
        <f t="shared" si="1"/>
        <v/>
      </c>
      <c r="I37" s="60" t="str">
        <f t="shared" si="2"/>
        <v/>
      </c>
      <c r="J37" s="60">
        <f t="shared" si="3"/>
        <v>12</v>
      </c>
      <c r="K37" s="60" t="str">
        <f t="shared" si="4"/>
        <v/>
      </c>
      <c r="L37" s="60">
        <f t="shared" si="5"/>
        <v>19</v>
      </c>
      <c r="M37" s="60" t="str">
        <f t="shared" si="6"/>
        <v/>
      </c>
      <c r="N37" s="60" t="str">
        <f t="shared" si="43"/>
        <v/>
      </c>
      <c r="O37" s="60" t="str">
        <f t="shared" si="44"/>
        <v/>
      </c>
      <c r="P37" s="67"/>
      <c r="Q37" s="56">
        <f t="shared" si="7"/>
        <v>44</v>
      </c>
      <c r="R37" s="60" t="str">
        <f t="shared" si="8"/>
        <v/>
      </c>
      <c r="S37" s="60" t="str">
        <f t="shared" si="9"/>
        <v/>
      </c>
      <c r="T37" s="60" t="str">
        <f t="shared" si="10"/>
        <v/>
      </c>
      <c r="U37" s="60" t="str">
        <f t="shared" si="11"/>
        <v/>
      </c>
      <c r="V37" s="60" t="str">
        <f t="shared" si="12"/>
        <v/>
      </c>
      <c r="W37" s="60" t="str">
        <f t="shared" si="13"/>
        <v/>
      </c>
      <c r="X37" s="60" t="str">
        <f t="shared" si="14"/>
        <v/>
      </c>
      <c r="Y37" s="60" t="str">
        <f t="shared" si="15"/>
        <v/>
      </c>
      <c r="Z37" s="67"/>
      <c r="AA37" s="60"/>
      <c r="AB37" s="60"/>
      <c r="AC37" s="60"/>
      <c r="AD37" s="60">
        <f t="shared" si="16"/>
        <v>0</v>
      </c>
      <c r="AE37" s="67"/>
      <c r="AF37" s="60"/>
      <c r="AG37" s="60"/>
      <c r="AH37" s="60"/>
      <c r="AI37" s="60">
        <f t="shared" si="17"/>
        <v>0</v>
      </c>
      <c r="AJ37" s="67"/>
      <c r="AK37" s="60">
        <v>12</v>
      </c>
      <c r="AL37" s="60">
        <v>22</v>
      </c>
      <c r="AM37" s="60">
        <v>5</v>
      </c>
      <c r="AN37" s="60">
        <f t="shared" si="18"/>
        <v>27</v>
      </c>
      <c r="AO37" s="67"/>
      <c r="AP37" s="60"/>
      <c r="AQ37" s="60"/>
      <c r="AR37" s="60"/>
      <c r="AS37" s="60">
        <f t="shared" si="19"/>
        <v>0</v>
      </c>
      <c r="AT37" s="67"/>
      <c r="AU37" s="60">
        <v>19</v>
      </c>
      <c r="AV37" s="60">
        <v>12</v>
      </c>
      <c r="AW37" s="60">
        <v>5</v>
      </c>
      <c r="AX37" s="60">
        <f t="shared" si="20"/>
        <v>17</v>
      </c>
      <c r="AY37" s="67"/>
      <c r="AZ37" s="60"/>
      <c r="BA37" s="60"/>
      <c r="BB37" s="60"/>
      <c r="BC37" s="60">
        <f t="shared" si="21"/>
        <v>0</v>
      </c>
      <c r="BD37" s="67"/>
      <c r="BE37" s="60"/>
      <c r="BF37" s="60"/>
      <c r="BG37" s="60"/>
      <c r="BH37" s="60">
        <f t="shared" si="22"/>
        <v>0</v>
      </c>
      <c r="BI37" s="67"/>
      <c r="BJ37" s="60"/>
      <c r="BK37" s="60"/>
      <c r="BL37" s="60"/>
      <c r="BM37" s="60">
        <f t="shared" si="23"/>
        <v>0</v>
      </c>
      <c r="BN37" s="67"/>
      <c r="BO37" s="60">
        <v>32</v>
      </c>
      <c r="BQ37" s="60">
        <f t="shared" si="52"/>
        <v>0</v>
      </c>
      <c r="BR37" s="60">
        <f t="shared" si="53"/>
        <v>0</v>
      </c>
      <c r="BS37" s="60">
        <f t="shared" si="54"/>
        <v>1</v>
      </c>
      <c r="BT37" s="60">
        <f t="shared" si="55"/>
        <v>0</v>
      </c>
      <c r="BU37" s="60">
        <f t="shared" si="56"/>
        <v>0</v>
      </c>
      <c r="BV37" s="60">
        <f t="shared" si="57"/>
        <v>0</v>
      </c>
      <c r="BW37" s="60">
        <f t="shared" si="58"/>
        <v>0</v>
      </c>
    </row>
    <row r="38" spans="1:75" s="66" customFormat="1" ht="15" x14ac:dyDescent="0.25">
      <c r="A38" s="56">
        <f t="shared" si="24"/>
        <v>33</v>
      </c>
      <c r="B38" s="87" t="s">
        <v>324</v>
      </c>
      <c r="C38" s="87" t="s">
        <v>347</v>
      </c>
      <c r="D38" s="87" t="s">
        <v>11</v>
      </c>
      <c r="E38" s="56">
        <f t="shared" si="42"/>
        <v>41</v>
      </c>
      <c r="F38" s="56">
        <f t="shared" ref="F38:F69" si="59">COUNT(AC38,AH38,AM38,AR38,AW38,BB38,BG38,BL38)</f>
        <v>1</v>
      </c>
      <c r="G38" s="67"/>
      <c r="H38" s="60" t="str">
        <f t="shared" ref="H38:H70" si="60">IF(AA38="","",AA38)</f>
        <v/>
      </c>
      <c r="I38" s="60" t="str">
        <f t="shared" ref="I38:I70" si="61">IF(AF38="","",AF38)</f>
        <v/>
      </c>
      <c r="J38" s="60" t="str">
        <f t="shared" ref="J38:J70" si="62">IF(AK38="","",AK38)</f>
        <v/>
      </c>
      <c r="K38" s="60" t="str">
        <f t="shared" ref="K38:K70" si="63">IF(AP38="","",AP38)</f>
        <v/>
      </c>
      <c r="L38" s="60">
        <f t="shared" ref="L38:L70" si="64">IF(AU38="","",AU38)</f>
        <v>7</v>
      </c>
      <c r="M38" s="60" t="str">
        <f t="shared" ref="M38:M70" si="65">IF(AZ38="","",AZ38)</f>
        <v/>
      </c>
      <c r="N38" s="60" t="str">
        <f t="shared" si="43"/>
        <v/>
      </c>
      <c r="O38" s="60" t="str">
        <f t="shared" si="44"/>
        <v/>
      </c>
      <c r="P38" s="67"/>
      <c r="Q38" s="56">
        <f t="shared" si="7"/>
        <v>41</v>
      </c>
      <c r="R38" s="60" t="str">
        <f t="shared" ref="R38:R70" si="66">IF($F38&gt;=5,IF(AB38="","",AB38),"")</f>
        <v/>
      </c>
      <c r="S38" s="60" t="str">
        <f t="shared" ref="S38:S70" si="67">IF($F38&gt;=5,IF(AG38="","",AG38),"")</f>
        <v/>
      </c>
      <c r="T38" s="60" t="str">
        <f t="shared" ref="T38:T70" si="68">IF($F38&gt;=5,IF(AL38="","",AL38),"")</f>
        <v/>
      </c>
      <c r="U38" s="60" t="str">
        <f t="shared" ref="U38:U70" si="69">IF($F38&gt;=5,IF(AQ38="","",AQ38),"")</f>
        <v/>
      </c>
      <c r="V38" s="60" t="str">
        <f t="shared" ref="V38:V70" si="70">IF($F38&gt;=5,IF(AV38="","",AV38),"")</f>
        <v/>
      </c>
      <c r="W38" s="60" t="str">
        <f t="shared" ref="W38:W70" si="71">IF($F38&gt;=5,IF(BA38="","",BA38),"")</f>
        <v/>
      </c>
      <c r="X38" s="60" t="str">
        <f t="shared" ref="X38:X70" si="72">IF($F38&gt;=5,IF(BF38="","",BF38),"")</f>
        <v/>
      </c>
      <c r="Y38" s="60" t="str">
        <f t="shared" ref="Y38:Y70" si="73">IF($F38&gt;=5,IF(BK38="","",BK38),"")</f>
        <v/>
      </c>
      <c r="Z38" s="67"/>
      <c r="AA38" s="60"/>
      <c r="AB38" s="60"/>
      <c r="AC38" s="60"/>
      <c r="AD38" s="60">
        <f t="shared" ref="AD38:AD69" si="74">AB38+AC38</f>
        <v>0</v>
      </c>
      <c r="AE38" s="67"/>
      <c r="AF38" s="60"/>
      <c r="AG38" s="60"/>
      <c r="AH38" s="60"/>
      <c r="AI38" s="60">
        <f t="shared" ref="AI38:AI69" si="75">AG38+AH38</f>
        <v>0</v>
      </c>
      <c r="AJ38" s="67"/>
      <c r="AK38" s="60"/>
      <c r="AL38" s="60"/>
      <c r="AM38" s="60"/>
      <c r="AN38" s="60">
        <f t="shared" ref="AN38:AN69" si="76">AL38+AM38</f>
        <v>0</v>
      </c>
      <c r="AO38" s="67"/>
      <c r="AP38" s="60"/>
      <c r="AQ38" s="60"/>
      <c r="AR38" s="60"/>
      <c r="AS38" s="60">
        <f t="shared" ref="AS38:AS69" si="77">AQ38+AR38</f>
        <v>0</v>
      </c>
      <c r="AT38" s="67"/>
      <c r="AU38" s="60">
        <v>7</v>
      </c>
      <c r="AV38" s="60">
        <v>36</v>
      </c>
      <c r="AW38" s="60">
        <v>5</v>
      </c>
      <c r="AX38" s="60">
        <f t="shared" ref="AX38:AX69" si="78">AV38+AW38</f>
        <v>41</v>
      </c>
      <c r="AY38" s="67"/>
      <c r="AZ38" s="60"/>
      <c r="BA38" s="60"/>
      <c r="BB38" s="60"/>
      <c r="BC38" s="60">
        <f t="shared" ref="BC38:BC69" si="79">BA38+BB38</f>
        <v>0</v>
      </c>
      <c r="BD38" s="67"/>
      <c r="BE38" s="60"/>
      <c r="BF38" s="60"/>
      <c r="BG38" s="60"/>
      <c r="BH38" s="60">
        <f t="shared" ref="BH38:BH69" si="80">BF38+BG38</f>
        <v>0</v>
      </c>
      <c r="BI38" s="67"/>
      <c r="BJ38" s="60"/>
      <c r="BK38" s="60"/>
      <c r="BL38" s="60"/>
      <c r="BM38" s="60">
        <f t="shared" ref="BM38:BM69" si="81">BK38+BL38</f>
        <v>0</v>
      </c>
      <c r="BN38" s="67"/>
      <c r="BO38" s="60">
        <v>33</v>
      </c>
      <c r="BQ38" s="60">
        <f t="shared" si="52"/>
        <v>0</v>
      </c>
      <c r="BR38" s="60">
        <f t="shared" si="53"/>
        <v>0</v>
      </c>
      <c r="BS38" s="60">
        <f t="shared" si="54"/>
        <v>0</v>
      </c>
      <c r="BT38" s="60">
        <f t="shared" si="55"/>
        <v>0</v>
      </c>
      <c r="BU38" s="60">
        <f t="shared" si="56"/>
        <v>1</v>
      </c>
      <c r="BV38" s="60">
        <f t="shared" si="57"/>
        <v>0</v>
      </c>
      <c r="BW38" s="60">
        <f t="shared" si="58"/>
        <v>0</v>
      </c>
    </row>
    <row r="39" spans="1:75" s="66" customFormat="1" ht="15" x14ac:dyDescent="0.25">
      <c r="A39" s="56">
        <f t="shared" si="24"/>
        <v>34</v>
      </c>
      <c r="B39" s="89" t="s">
        <v>748</v>
      </c>
      <c r="C39" s="87" t="s">
        <v>749</v>
      </c>
      <c r="D39" s="89" t="s">
        <v>18</v>
      </c>
      <c r="E39" s="56">
        <f t="shared" si="42"/>
        <v>40</v>
      </c>
      <c r="F39" s="56">
        <f t="shared" si="59"/>
        <v>5</v>
      </c>
      <c r="G39" s="67"/>
      <c r="H39" s="67" t="str">
        <f t="shared" si="60"/>
        <v>DSQ</v>
      </c>
      <c r="I39" s="74" t="str">
        <f t="shared" si="61"/>
        <v>DSQ</v>
      </c>
      <c r="J39" s="74">
        <f t="shared" si="62"/>
        <v>23</v>
      </c>
      <c r="K39" s="74" t="str">
        <f t="shared" si="63"/>
        <v>DNF</v>
      </c>
      <c r="L39" s="74">
        <f t="shared" si="64"/>
        <v>24</v>
      </c>
      <c r="M39" s="74" t="str">
        <f t="shared" si="65"/>
        <v/>
      </c>
      <c r="N39" s="74" t="str">
        <f t="shared" si="43"/>
        <v/>
      </c>
      <c r="O39" s="74" t="str">
        <f t="shared" si="44"/>
        <v/>
      </c>
      <c r="P39" s="67"/>
      <c r="Q39" s="56">
        <f t="shared" si="7"/>
        <v>40</v>
      </c>
      <c r="R39" s="67">
        <f t="shared" si="66"/>
        <v>0</v>
      </c>
      <c r="S39" s="74">
        <f t="shared" si="67"/>
        <v>0</v>
      </c>
      <c r="T39" s="74">
        <f t="shared" si="68"/>
        <v>8</v>
      </c>
      <c r="U39" s="74">
        <f t="shared" si="69"/>
        <v>0</v>
      </c>
      <c r="V39" s="74">
        <f t="shared" si="70"/>
        <v>7</v>
      </c>
      <c r="W39" s="74" t="str">
        <f t="shared" si="71"/>
        <v/>
      </c>
      <c r="X39" s="74" t="str">
        <f t="shared" si="72"/>
        <v/>
      </c>
      <c r="Y39" s="60" t="str">
        <f t="shared" si="73"/>
        <v/>
      </c>
      <c r="Z39" s="67"/>
      <c r="AA39" s="88" t="s">
        <v>56</v>
      </c>
      <c r="AB39" s="60">
        <v>0</v>
      </c>
      <c r="AC39" s="60">
        <v>5</v>
      </c>
      <c r="AD39" s="60">
        <f t="shared" si="74"/>
        <v>5</v>
      </c>
      <c r="AE39" s="67"/>
      <c r="AF39" s="88" t="s">
        <v>56</v>
      </c>
      <c r="AG39" s="60">
        <v>0</v>
      </c>
      <c r="AH39" s="60">
        <v>5</v>
      </c>
      <c r="AI39" s="60">
        <f t="shared" si="75"/>
        <v>5</v>
      </c>
      <c r="AJ39" s="67"/>
      <c r="AK39" s="60">
        <v>23</v>
      </c>
      <c r="AL39" s="60">
        <v>8</v>
      </c>
      <c r="AM39" s="60">
        <v>5</v>
      </c>
      <c r="AN39" s="60">
        <f t="shared" si="76"/>
        <v>13</v>
      </c>
      <c r="AO39" s="67"/>
      <c r="AP39" s="88" t="s">
        <v>126</v>
      </c>
      <c r="AQ39" s="60">
        <v>0</v>
      </c>
      <c r="AR39" s="60">
        <v>5</v>
      </c>
      <c r="AS39" s="60">
        <f t="shared" si="77"/>
        <v>5</v>
      </c>
      <c r="AT39" s="67"/>
      <c r="AU39" s="60">
        <v>24</v>
      </c>
      <c r="AV39" s="60">
        <v>7</v>
      </c>
      <c r="AW39" s="60">
        <v>5</v>
      </c>
      <c r="AX39" s="60">
        <f t="shared" si="78"/>
        <v>12</v>
      </c>
      <c r="AY39" s="67"/>
      <c r="AZ39" s="60"/>
      <c r="BA39" s="60"/>
      <c r="BB39" s="60"/>
      <c r="BC39" s="60">
        <f t="shared" si="79"/>
        <v>0</v>
      </c>
      <c r="BD39" s="67"/>
      <c r="BE39" s="68"/>
      <c r="BF39" s="60"/>
      <c r="BG39" s="60"/>
      <c r="BH39" s="60">
        <f t="shared" si="80"/>
        <v>0</v>
      </c>
      <c r="BI39" s="67"/>
      <c r="BJ39" s="60"/>
      <c r="BK39" s="60"/>
      <c r="BL39" s="60"/>
      <c r="BM39" s="60">
        <f t="shared" si="81"/>
        <v>0</v>
      </c>
      <c r="BN39" s="67"/>
      <c r="BO39" s="60">
        <v>34</v>
      </c>
      <c r="BQ39" s="60">
        <f t="shared" si="52"/>
        <v>0</v>
      </c>
      <c r="BR39" s="60">
        <f t="shared" si="53"/>
        <v>0</v>
      </c>
      <c r="BS39" s="60">
        <f t="shared" si="54"/>
        <v>0</v>
      </c>
      <c r="BT39" s="60">
        <f t="shared" si="55"/>
        <v>0</v>
      </c>
      <c r="BU39" s="60">
        <f t="shared" si="56"/>
        <v>0</v>
      </c>
      <c r="BV39" s="60">
        <f t="shared" si="57"/>
        <v>0</v>
      </c>
      <c r="BW39" s="60">
        <f t="shared" si="58"/>
        <v>1</v>
      </c>
    </row>
    <row r="40" spans="1:75" s="66" customFormat="1" ht="15" x14ac:dyDescent="0.25">
      <c r="A40" s="56">
        <f t="shared" si="24"/>
        <v>35</v>
      </c>
      <c r="B40" s="87" t="s">
        <v>849</v>
      </c>
      <c r="C40" s="87" t="s">
        <v>594</v>
      </c>
      <c r="D40" s="87" t="s">
        <v>11</v>
      </c>
      <c r="E40" s="56">
        <f t="shared" si="42"/>
        <v>39</v>
      </c>
      <c r="F40" s="56">
        <f t="shared" si="59"/>
        <v>2</v>
      </c>
      <c r="G40" s="67"/>
      <c r="H40" s="60" t="str">
        <f t="shared" si="60"/>
        <v/>
      </c>
      <c r="I40" s="60">
        <f t="shared" si="61"/>
        <v>14</v>
      </c>
      <c r="J40" s="60" t="str">
        <f t="shared" si="62"/>
        <v/>
      </c>
      <c r="K40" s="60" t="str">
        <f t="shared" si="63"/>
        <v/>
      </c>
      <c r="L40" s="60">
        <f t="shared" si="64"/>
        <v>20</v>
      </c>
      <c r="M40" s="60" t="str">
        <f t="shared" si="65"/>
        <v/>
      </c>
      <c r="N40" s="60" t="str">
        <f t="shared" si="43"/>
        <v/>
      </c>
      <c r="O40" s="60" t="str">
        <f t="shared" si="44"/>
        <v/>
      </c>
      <c r="P40" s="67"/>
      <c r="Q40" s="56">
        <f t="shared" si="7"/>
        <v>39</v>
      </c>
      <c r="R40" s="60" t="str">
        <f t="shared" si="66"/>
        <v/>
      </c>
      <c r="S40" s="60" t="str">
        <f t="shared" si="67"/>
        <v/>
      </c>
      <c r="T40" s="60" t="str">
        <f t="shared" si="68"/>
        <v/>
      </c>
      <c r="U40" s="60" t="str">
        <f t="shared" si="69"/>
        <v/>
      </c>
      <c r="V40" s="60" t="str">
        <f t="shared" si="70"/>
        <v/>
      </c>
      <c r="W40" s="60" t="str">
        <f t="shared" si="71"/>
        <v/>
      </c>
      <c r="X40" s="60" t="str">
        <f t="shared" si="72"/>
        <v/>
      </c>
      <c r="Y40" s="60" t="str">
        <f t="shared" si="73"/>
        <v/>
      </c>
      <c r="Z40" s="67"/>
      <c r="AA40" s="60"/>
      <c r="AB40" s="60"/>
      <c r="AC40" s="60"/>
      <c r="AD40" s="60">
        <f t="shared" si="74"/>
        <v>0</v>
      </c>
      <c r="AE40" s="67"/>
      <c r="AF40" s="60">
        <v>14</v>
      </c>
      <c r="AG40" s="60">
        <v>18</v>
      </c>
      <c r="AH40" s="60">
        <v>5</v>
      </c>
      <c r="AI40" s="60">
        <f t="shared" si="75"/>
        <v>23</v>
      </c>
      <c r="AJ40" s="67"/>
      <c r="AK40" s="60"/>
      <c r="AL40" s="60"/>
      <c r="AM40" s="60"/>
      <c r="AN40" s="60">
        <f t="shared" si="76"/>
        <v>0</v>
      </c>
      <c r="AO40" s="67"/>
      <c r="AP40" s="68"/>
      <c r="AQ40" s="60"/>
      <c r="AR40" s="60"/>
      <c r="AS40" s="60">
        <f t="shared" si="77"/>
        <v>0</v>
      </c>
      <c r="AT40" s="67"/>
      <c r="AU40" s="60">
        <v>20</v>
      </c>
      <c r="AV40" s="60">
        <v>11</v>
      </c>
      <c r="AW40" s="60">
        <v>5</v>
      </c>
      <c r="AX40" s="60">
        <f t="shared" si="78"/>
        <v>16</v>
      </c>
      <c r="AY40" s="67"/>
      <c r="AZ40" s="60"/>
      <c r="BA40" s="60"/>
      <c r="BB40" s="60"/>
      <c r="BC40" s="60">
        <f t="shared" si="79"/>
        <v>0</v>
      </c>
      <c r="BD40" s="67"/>
      <c r="BE40" s="60"/>
      <c r="BF40" s="60"/>
      <c r="BG40" s="60"/>
      <c r="BH40" s="60">
        <f t="shared" si="80"/>
        <v>0</v>
      </c>
      <c r="BI40" s="67"/>
      <c r="BJ40" s="60"/>
      <c r="BK40" s="60"/>
      <c r="BL40" s="60"/>
      <c r="BM40" s="60">
        <f t="shared" si="81"/>
        <v>0</v>
      </c>
      <c r="BN40" s="67"/>
      <c r="BO40" s="60">
        <v>35</v>
      </c>
      <c r="BQ40" s="60">
        <f t="shared" si="52"/>
        <v>0</v>
      </c>
      <c r="BR40" s="60">
        <f t="shared" si="53"/>
        <v>0</v>
      </c>
      <c r="BS40" s="60">
        <f t="shared" si="54"/>
        <v>0</v>
      </c>
      <c r="BT40" s="60">
        <f t="shared" si="55"/>
        <v>0</v>
      </c>
      <c r="BU40" s="60">
        <f t="shared" si="56"/>
        <v>0</v>
      </c>
      <c r="BV40" s="60">
        <f t="shared" si="57"/>
        <v>1</v>
      </c>
      <c r="BW40" s="60">
        <f t="shared" si="58"/>
        <v>0</v>
      </c>
    </row>
    <row r="41" spans="1:75" s="66" customFormat="1" ht="15" x14ac:dyDescent="0.25">
      <c r="A41" s="56">
        <f t="shared" si="24"/>
        <v>36</v>
      </c>
      <c r="B41" s="89" t="s">
        <v>741</v>
      </c>
      <c r="C41" s="87" t="s">
        <v>742</v>
      </c>
      <c r="D41" s="89" t="s">
        <v>249</v>
      </c>
      <c r="E41" s="56">
        <f t="shared" si="42"/>
        <v>37</v>
      </c>
      <c r="F41" s="56">
        <f t="shared" si="59"/>
        <v>4</v>
      </c>
      <c r="G41" s="67"/>
      <c r="H41" s="74">
        <f t="shared" si="60"/>
        <v>21</v>
      </c>
      <c r="I41" s="74" t="str">
        <f t="shared" si="61"/>
        <v>DSQ</v>
      </c>
      <c r="J41" s="74">
        <f t="shared" si="62"/>
        <v>30</v>
      </c>
      <c r="K41" s="74">
        <f t="shared" si="63"/>
        <v>25</v>
      </c>
      <c r="L41" s="74" t="str">
        <f t="shared" si="64"/>
        <v/>
      </c>
      <c r="M41" s="74" t="str">
        <f t="shared" si="65"/>
        <v/>
      </c>
      <c r="N41" s="74" t="str">
        <f t="shared" si="43"/>
        <v/>
      </c>
      <c r="O41" s="74" t="str">
        <f t="shared" si="44"/>
        <v/>
      </c>
      <c r="P41" s="67"/>
      <c r="Q41" s="56">
        <f t="shared" si="7"/>
        <v>37</v>
      </c>
      <c r="R41" s="74" t="str">
        <f t="shared" si="66"/>
        <v/>
      </c>
      <c r="S41" s="74" t="str">
        <f t="shared" si="67"/>
        <v/>
      </c>
      <c r="T41" s="74" t="str">
        <f t="shared" si="68"/>
        <v/>
      </c>
      <c r="U41" s="74" t="str">
        <f t="shared" si="69"/>
        <v/>
      </c>
      <c r="V41" s="74" t="str">
        <f t="shared" si="70"/>
        <v/>
      </c>
      <c r="W41" s="74" t="str">
        <f t="shared" si="71"/>
        <v/>
      </c>
      <c r="X41" s="74" t="str">
        <f t="shared" si="72"/>
        <v/>
      </c>
      <c r="Y41" s="60" t="str">
        <f t="shared" si="73"/>
        <v/>
      </c>
      <c r="Z41" s="67"/>
      <c r="AA41" s="60">
        <v>21</v>
      </c>
      <c r="AB41" s="60">
        <v>10</v>
      </c>
      <c r="AC41" s="60">
        <v>5</v>
      </c>
      <c r="AD41" s="60">
        <f t="shared" si="74"/>
        <v>15</v>
      </c>
      <c r="AE41" s="67"/>
      <c r="AF41" s="88" t="s">
        <v>56</v>
      </c>
      <c r="AG41" s="60">
        <v>0</v>
      </c>
      <c r="AH41" s="60">
        <v>5</v>
      </c>
      <c r="AI41" s="60">
        <f t="shared" si="75"/>
        <v>5</v>
      </c>
      <c r="AJ41" s="67"/>
      <c r="AK41" s="79">
        <v>30</v>
      </c>
      <c r="AL41" s="60">
        <v>1</v>
      </c>
      <c r="AM41" s="60">
        <v>5</v>
      </c>
      <c r="AN41" s="60">
        <f t="shared" si="76"/>
        <v>6</v>
      </c>
      <c r="AO41" s="67"/>
      <c r="AP41" s="60">
        <v>25</v>
      </c>
      <c r="AQ41" s="60">
        <v>6</v>
      </c>
      <c r="AR41" s="60">
        <v>5</v>
      </c>
      <c r="AS41" s="60">
        <f t="shared" si="77"/>
        <v>11</v>
      </c>
      <c r="AT41" s="67"/>
      <c r="AU41" s="60"/>
      <c r="AV41" s="60"/>
      <c r="AW41" s="60"/>
      <c r="AX41" s="60">
        <f t="shared" si="78"/>
        <v>0</v>
      </c>
      <c r="AY41" s="67"/>
      <c r="AZ41" s="60"/>
      <c r="BA41" s="60"/>
      <c r="BB41" s="60"/>
      <c r="BC41" s="60">
        <f t="shared" si="79"/>
        <v>0</v>
      </c>
      <c r="BD41" s="67"/>
      <c r="BE41" s="60"/>
      <c r="BF41" s="60"/>
      <c r="BG41" s="60"/>
      <c r="BH41" s="60">
        <f t="shared" si="80"/>
        <v>0</v>
      </c>
      <c r="BI41" s="67"/>
      <c r="BJ41" s="60"/>
      <c r="BK41" s="60"/>
      <c r="BL41" s="60"/>
      <c r="BM41" s="60">
        <f t="shared" si="81"/>
        <v>0</v>
      </c>
      <c r="BN41" s="67"/>
      <c r="BO41" s="60">
        <v>36</v>
      </c>
      <c r="BQ41" s="60">
        <f t="shared" si="52"/>
        <v>0</v>
      </c>
      <c r="BR41" s="60">
        <f t="shared" si="53"/>
        <v>0</v>
      </c>
      <c r="BS41" s="60">
        <f t="shared" si="54"/>
        <v>1</v>
      </c>
      <c r="BT41" s="60">
        <f t="shared" si="55"/>
        <v>0</v>
      </c>
      <c r="BU41" s="60">
        <f t="shared" si="56"/>
        <v>0</v>
      </c>
      <c r="BV41" s="60">
        <f t="shared" si="57"/>
        <v>0</v>
      </c>
      <c r="BW41" s="60">
        <f t="shared" si="58"/>
        <v>0</v>
      </c>
    </row>
    <row r="42" spans="1:75" s="66" customFormat="1" ht="15" x14ac:dyDescent="0.25">
      <c r="A42" s="56">
        <f t="shared" si="24"/>
        <v>37</v>
      </c>
      <c r="B42" s="89" t="s">
        <v>792</v>
      </c>
      <c r="C42" s="87" t="s">
        <v>793</v>
      </c>
      <c r="D42" s="89" t="s">
        <v>120</v>
      </c>
      <c r="E42" s="56">
        <f t="shared" si="42"/>
        <v>36</v>
      </c>
      <c r="F42" s="56">
        <f t="shared" si="59"/>
        <v>5</v>
      </c>
      <c r="G42" s="67"/>
      <c r="H42" s="67" t="str">
        <f t="shared" si="60"/>
        <v>DSQ</v>
      </c>
      <c r="I42" s="60">
        <f t="shared" si="61"/>
        <v>20</v>
      </c>
      <c r="J42" s="60">
        <f t="shared" si="62"/>
        <v>38</v>
      </c>
      <c r="K42" s="60">
        <f t="shared" si="63"/>
        <v>31</v>
      </c>
      <c r="L42" s="60">
        <f t="shared" si="64"/>
        <v>40</v>
      </c>
      <c r="M42" s="60" t="str">
        <f t="shared" si="65"/>
        <v/>
      </c>
      <c r="N42" s="60" t="str">
        <f t="shared" si="43"/>
        <v/>
      </c>
      <c r="O42" s="60" t="str">
        <f t="shared" si="44"/>
        <v/>
      </c>
      <c r="P42" s="67"/>
      <c r="Q42" s="56">
        <f t="shared" si="7"/>
        <v>36</v>
      </c>
      <c r="R42" s="67">
        <f t="shared" si="66"/>
        <v>0</v>
      </c>
      <c r="S42" s="60">
        <f t="shared" si="67"/>
        <v>11</v>
      </c>
      <c r="T42" s="60">
        <f t="shared" si="68"/>
        <v>0</v>
      </c>
      <c r="U42" s="60">
        <f t="shared" si="69"/>
        <v>0</v>
      </c>
      <c r="V42" s="60">
        <f t="shared" si="70"/>
        <v>0</v>
      </c>
      <c r="W42" s="60" t="str">
        <f t="shared" si="71"/>
        <v/>
      </c>
      <c r="X42" s="60" t="str">
        <f t="shared" si="72"/>
        <v/>
      </c>
      <c r="Y42" s="60" t="str">
        <f t="shared" si="73"/>
        <v/>
      </c>
      <c r="Z42" s="67"/>
      <c r="AA42" s="88" t="s">
        <v>56</v>
      </c>
      <c r="AB42" s="60">
        <v>0</v>
      </c>
      <c r="AC42" s="60">
        <v>5</v>
      </c>
      <c r="AD42" s="60">
        <f t="shared" si="74"/>
        <v>5</v>
      </c>
      <c r="AE42" s="67"/>
      <c r="AF42" s="60">
        <v>20</v>
      </c>
      <c r="AG42" s="60">
        <v>11</v>
      </c>
      <c r="AH42" s="60">
        <v>5</v>
      </c>
      <c r="AI42" s="60">
        <f t="shared" si="75"/>
        <v>16</v>
      </c>
      <c r="AJ42" s="67"/>
      <c r="AK42" s="60">
        <v>38</v>
      </c>
      <c r="AL42" s="60">
        <v>0</v>
      </c>
      <c r="AM42" s="60">
        <v>5</v>
      </c>
      <c r="AN42" s="60">
        <f t="shared" si="76"/>
        <v>5</v>
      </c>
      <c r="AO42" s="67"/>
      <c r="AP42" s="60">
        <v>31</v>
      </c>
      <c r="AQ42" s="60">
        <v>0</v>
      </c>
      <c r="AR42" s="60">
        <v>5</v>
      </c>
      <c r="AS42" s="60">
        <f t="shared" si="77"/>
        <v>5</v>
      </c>
      <c r="AT42" s="67"/>
      <c r="AU42" s="60">
        <v>40</v>
      </c>
      <c r="AV42" s="60">
        <v>0</v>
      </c>
      <c r="AW42" s="60">
        <v>5</v>
      </c>
      <c r="AX42" s="60">
        <f t="shared" si="78"/>
        <v>5</v>
      </c>
      <c r="AY42" s="67"/>
      <c r="AZ42" s="60"/>
      <c r="BA42" s="60"/>
      <c r="BB42" s="60"/>
      <c r="BC42" s="60">
        <f t="shared" si="79"/>
        <v>0</v>
      </c>
      <c r="BD42" s="67"/>
      <c r="BE42" s="60"/>
      <c r="BF42" s="60"/>
      <c r="BG42" s="60"/>
      <c r="BH42" s="60">
        <f t="shared" si="80"/>
        <v>0</v>
      </c>
      <c r="BI42" s="67"/>
      <c r="BJ42" s="60"/>
      <c r="BK42" s="60"/>
      <c r="BL42" s="60"/>
      <c r="BM42" s="60">
        <f t="shared" si="81"/>
        <v>0</v>
      </c>
      <c r="BN42" s="67"/>
      <c r="BO42" s="60">
        <v>37</v>
      </c>
      <c r="BQ42" s="60">
        <f t="shared" si="52"/>
        <v>0</v>
      </c>
      <c r="BR42" s="60">
        <f t="shared" si="53"/>
        <v>0</v>
      </c>
      <c r="BS42" s="60">
        <f t="shared" si="54"/>
        <v>0</v>
      </c>
      <c r="BT42" s="60">
        <f t="shared" si="55"/>
        <v>1</v>
      </c>
      <c r="BU42" s="60">
        <f t="shared" si="56"/>
        <v>0</v>
      </c>
      <c r="BV42" s="60">
        <f t="shared" si="57"/>
        <v>0</v>
      </c>
      <c r="BW42" s="60">
        <f t="shared" si="58"/>
        <v>0</v>
      </c>
    </row>
    <row r="43" spans="1:75" s="66" customFormat="1" ht="15" x14ac:dyDescent="0.25">
      <c r="A43" s="56">
        <f t="shared" si="24"/>
        <v>38</v>
      </c>
      <c r="B43" s="89" t="s">
        <v>800</v>
      </c>
      <c r="C43" s="87" t="s">
        <v>801</v>
      </c>
      <c r="D43" s="89" t="s">
        <v>455</v>
      </c>
      <c r="E43" s="56">
        <f t="shared" si="42"/>
        <v>35</v>
      </c>
      <c r="F43" s="56">
        <f t="shared" si="59"/>
        <v>4</v>
      </c>
      <c r="G43" s="67"/>
      <c r="H43" s="60">
        <f t="shared" si="60"/>
        <v>28</v>
      </c>
      <c r="I43" s="60" t="str">
        <f t="shared" si="61"/>
        <v/>
      </c>
      <c r="J43" s="60">
        <f t="shared" si="62"/>
        <v>33</v>
      </c>
      <c r="K43" s="60">
        <f t="shared" si="63"/>
        <v>19</v>
      </c>
      <c r="L43" s="60">
        <f t="shared" si="64"/>
        <v>31</v>
      </c>
      <c r="M43" s="60" t="str">
        <f t="shared" si="65"/>
        <v/>
      </c>
      <c r="N43" s="60" t="str">
        <f t="shared" si="43"/>
        <v/>
      </c>
      <c r="O43" s="60" t="str">
        <f t="shared" si="44"/>
        <v/>
      </c>
      <c r="P43" s="67"/>
      <c r="Q43" s="56">
        <f t="shared" si="7"/>
        <v>35</v>
      </c>
      <c r="R43" s="60" t="str">
        <f t="shared" si="66"/>
        <v/>
      </c>
      <c r="S43" s="60" t="str">
        <f t="shared" si="67"/>
        <v/>
      </c>
      <c r="T43" s="60" t="str">
        <f t="shared" si="68"/>
        <v/>
      </c>
      <c r="U43" s="60" t="str">
        <f t="shared" si="69"/>
        <v/>
      </c>
      <c r="V43" s="60" t="str">
        <f t="shared" si="70"/>
        <v/>
      </c>
      <c r="W43" s="60" t="str">
        <f t="shared" si="71"/>
        <v/>
      </c>
      <c r="X43" s="60" t="str">
        <f t="shared" si="72"/>
        <v/>
      </c>
      <c r="Y43" s="60" t="str">
        <f t="shared" si="73"/>
        <v/>
      </c>
      <c r="Z43" s="67"/>
      <c r="AA43" s="60">
        <v>28</v>
      </c>
      <c r="AB43" s="60">
        <v>3</v>
      </c>
      <c r="AC43" s="60">
        <v>5</v>
      </c>
      <c r="AD43" s="60">
        <f t="shared" si="74"/>
        <v>8</v>
      </c>
      <c r="AE43" s="67"/>
      <c r="AF43" s="60"/>
      <c r="AG43" s="60"/>
      <c r="AH43" s="60"/>
      <c r="AI43" s="60">
        <f t="shared" si="75"/>
        <v>0</v>
      </c>
      <c r="AJ43" s="67"/>
      <c r="AK43" s="60">
        <v>33</v>
      </c>
      <c r="AL43" s="60">
        <v>0</v>
      </c>
      <c r="AM43" s="60">
        <v>5</v>
      </c>
      <c r="AN43" s="60">
        <f t="shared" si="76"/>
        <v>5</v>
      </c>
      <c r="AO43" s="67"/>
      <c r="AP43" s="60">
        <v>19</v>
      </c>
      <c r="AQ43" s="60">
        <v>12</v>
      </c>
      <c r="AR43" s="60">
        <v>5</v>
      </c>
      <c r="AS43" s="60">
        <f t="shared" si="77"/>
        <v>17</v>
      </c>
      <c r="AT43" s="67"/>
      <c r="AU43" s="60">
        <v>31</v>
      </c>
      <c r="AV43" s="60">
        <v>0</v>
      </c>
      <c r="AW43" s="60">
        <v>5</v>
      </c>
      <c r="AX43" s="60">
        <f t="shared" si="78"/>
        <v>5</v>
      </c>
      <c r="AY43" s="67"/>
      <c r="AZ43" s="60"/>
      <c r="BA43" s="60"/>
      <c r="BB43" s="60"/>
      <c r="BC43" s="60">
        <f t="shared" si="79"/>
        <v>0</v>
      </c>
      <c r="BD43" s="67"/>
      <c r="BE43" s="60"/>
      <c r="BF43" s="60"/>
      <c r="BG43" s="60"/>
      <c r="BH43" s="60">
        <f t="shared" si="80"/>
        <v>0</v>
      </c>
      <c r="BI43" s="67"/>
      <c r="BJ43" s="60"/>
      <c r="BK43" s="60"/>
      <c r="BL43" s="60"/>
      <c r="BM43" s="60">
        <f t="shared" si="81"/>
        <v>0</v>
      </c>
      <c r="BN43" s="67"/>
      <c r="BO43" s="60">
        <v>38</v>
      </c>
      <c r="BQ43" s="60">
        <f t="shared" si="52"/>
        <v>0</v>
      </c>
      <c r="BR43" s="60">
        <f t="shared" si="53"/>
        <v>0</v>
      </c>
      <c r="BS43" s="60">
        <f t="shared" si="54"/>
        <v>0</v>
      </c>
      <c r="BT43" s="60">
        <f t="shared" si="55"/>
        <v>0</v>
      </c>
      <c r="BU43" s="60">
        <f t="shared" si="56"/>
        <v>0</v>
      </c>
      <c r="BV43" s="60">
        <f t="shared" si="57"/>
        <v>0</v>
      </c>
      <c r="BW43" s="60">
        <f t="shared" si="58"/>
        <v>1</v>
      </c>
    </row>
    <row r="44" spans="1:75" s="66" customFormat="1" ht="15" x14ac:dyDescent="0.25">
      <c r="A44" s="56">
        <f t="shared" si="24"/>
        <v>39</v>
      </c>
      <c r="B44" s="89" t="s">
        <v>13</v>
      </c>
      <c r="C44" s="87" t="s">
        <v>765</v>
      </c>
      <c r="D44" s="89" t="s">
        <v>244</v>
      </c>
      <c r="E44" s="56">
        <f t="shared" si="42"/>
        <v>31</v>
      </c>
      <c r="F44" s="56">
        <f t="shared" si="59"/>
        <v>1</v>
      </c>
      <c r="G44" s="67"/>
      <c r="H44" s="60">
        <f t="shared" si="60"/>
        <v>10</v>
      </c>
      <c r="I44" s="60" t="str">
        <f t="shared" si="61"/>
        <v/>
      </c>
      <c r="J44" s="60" t="str">
        <f t="shared" si="62"/>
        <v/>
      </c>
      <c r="K44" s="60" t="str">
        <f t="shared" si="63"/>
        <v/>
      </c>
      <c r="L44" s="60" t="str">
        <f t="shared" si="64"/>
        <v/>
      </c>
      <c r="M44" s="60" t="str">
        <f t="shared" si="65"/>
        <v/>
      </c>
      <c r="N44" s="60" t="str">
        <f t="shared" si="43"/>
        <v/>
      </c>
      <c r="O44" s="60" t="str">
        <f t="shared" si="44"/>
        <v/>
      </c>
      <c r="P44" s="67"/>
      <c r="Q44" s="56">
        <f t="shared" si="7"/>
        <v>31</v>
      </c>
      <c r="R44" s="60" t="str">
        <f t="shared" si="66"/>
        <v/>
      </c>
      <c r="S44" s="60" t="str">
        <f t="shared" si="67"/>
        <v/>
      </c>
      <c r="T44" s="60" t="str">
        <f t="shared" si="68"/>
        <v/>
      </c>
      <c r="U44" s="60" t="str">
        <f t="shared" si="69"/>
        <v/>
      </c>
      <c r="V44" s="60" t="str">
        <f t="shared" si="70"/>
        <v/>
      </c>
      <c r="W44" s="60" t="str">
        <f t="shared" si="71"/>
        <v/>
      </c>
      <c r="X44" s="60" t="str">
        <f t="shared" si="72"/>
        <v/>
      </c>
      <c r="Y44" s="60" t="str">
        <f t="shared" si="73"/>
        <v/>
      </c>
      <c r="Z44" s="67"/>
      <c r="AA44" s="60">
        <v>10</v>
      </c>
      <c r="AB44" s="60">
        <v>26</v>
      </c>
      <c r="AC44" s="60">
        <v>5</v>
      </c>
      <c r="AD44" s="60">
        <f t="shared" si="74"/>
        <v>31</v>
      </c>
      <c r="AE44" s="67"/>
      <c r="AF44" s="60"/>
      <c r="AG44" s="60"/>
      <c r="AH44" s="60"/>
      <c r="AI44" s="60">
        <f t="shared" si="75"/>
        <v>0</v>
      </c>
      <c r="AJ44" s="67"/>
      <c r="AK44" s="79"/>
      <c r="AL44" s="60"/>
      <c r="AM44" s="60"/>
      <c r="AN44" s="60">
        <f t="shared" si="76"/>
        <v>0</v>
      </c>
      <c r="AO44" s="67"/>
      <c r="AP44" s="60"/>
      <c r="AQ44" s="60"/>
      <c r="AR44" s="60"/>
      <c r="AS44" s="60">
        <f t="shared" si="77"/>
        <v>0</v>
      </c>
      <c r="AT44" s="67"/>
      <c r="AU44" s="60"/>
      <c r="AV44" s="60"/>
      <c r="AW44" s="60"/>
      <c r="AX44" s="60">
        <f t="shared" si="78"/>
        <v>0</v>
      </c>
      <c r="AY44" s="67"/>
      <c r="AZ44" s="60"/>
      <c r="BA44" s="60"/>
      <c r="BB44" s="60"/>
      <c r="BC44" s="60">
        <f t="shared" si="79"/>
        <v>0</v>
      </c>
      <c r="BD44" s="67"/>
      <c r="BE44" s="68"/>
      <c r="BF44" s="60"/>
      <c r="BG44" s="60"/>
      <c r="BH44" s="60">
        <f t="shared" si="80"/>
        <v>0</v>
      </c>
      <c r="BI44" s="67"/>
      <c r="BJ44" s="60"/>
      <c r="BK44" s="60"/>
      <c r="BL44" s="60"/>
      <c r="BM44" s="60">
        <f t="shared" si="81"/>
        <v>0</v>
      </c>
      <c r="BN44" s="67"/>
      <c r="BO44" s="60">
        <v>39</v>
      </c>
      <c r="BQ44" s="60">
        <f t="shared" si="52"/>
        <v>0</v>
      </c>
      <c r="BR44" s="60">
        <f t="shared" si="53"/>
        <v>0</v>
      </c>
      <c r="BS44" s="60">
        <f t="shared" si="54"/>
        <v>1</v>
      </c>
      <c r="BT44" s="60">
        <f t="shared" si="55"/>
        <v>0</v>
      </c>
      <c r="BU44" s="60">
        <f t="shared" si="56"/>
        <v>0</v>
      </c>
      <c r="BV44" s="60">
        <f t="shared" si="57"/>
        <v>0</v>
      </c>
      <c r="BW44" s="60">
        <f t="shared" si="58"/>
        <v>0</v>
      </c>
    </row>
    <row r="45" spans="1:75" s="66" customFormat="1" ht="15" x14ac:dyDescent="0.25">
      <c r="A45" s="56">
        <f t="shared" si="24"/>
        <v>40</v>
      </c>
      <c r="B45" s="89" t="s">
        <v>766</v>
      </c>
      <c r="C45" s="87" t="s">
        <v>767</v>
      </c>
      <c r="D45" s="89" t="s">
        <v>455</v>
      </c>
      <c r="E45" s="56">
        <f t="shared" si="42"/>
        <v>26</v>
      </c>
      <c r="F45" s="56">
        <f t="shared" si="59"/>
        <v>3</v>
      </c>
      <c r="G45" s="67"/>
      <c r="H45" s="60" t="str">
        <f t="shared" si="60"/>
        <v>DSQ</v>
      </c>
      <c r="I45" s="60">
        <f t="shared" si="61"/>
        <v>22</v>
      </c>
      <c r="J45" s="60" t="str">
        <f t="shared" si="62"/>
        <v/>
      </c>
      <c r="K45" s="60">
        <f t="shared" si="63"/>
        <v>29</v>
      </c>
      <c r="L45" s="60" t="str">
        <f t="shared" si="64"/>
        <v/>
      </c>
      <c r="M45" s="60" t="str">
        <f t="shared" si="65"/>
        <v/>
      </c>
      <c r="N45" s="60" t="str">
        <f t="shared" si="43"/>
        <v/>
      </c>
      <c r="O45" s="60" t="str">
        <f t="shared" si="44"/>
        <v/>
      </c>
      <c r="P45" s="67"/>
      <c r="Q45" s="56">
        <f t="shared" si="7"/>
        <v>26</v>
      </c>
      <c r="R45" s="60" t="str">
        <f t="shared" si="66"/>
        <v/>
      </c>
      <c r="S45" s="60" t="str">
        <f t="shared" si="67"/>
        <v/>
      </c>
      <c r="T45" s="60" t="str">
        <f t="shared" si="68"/>
        <v/>
      </c>
      <c r="U45" s="60" t="str">
        <f t="shared" si="69"/>
        <v/>
      </c>
      <c r="V45" s="60" t="str">
        <f t="shared" si="70"/>
        <v/>
      </c>
      <c r="W45" s="60" t="str">
        <f t="shared" si="71"/>
        <v/>
      </c>
      <c r="X45" s="60" t="str">
        <f t="shared" si="72"/>
        <v/>
      </c>
      <c r="Y45" s="60" t="str">
        <f t="shared" si="73"/>
        <v/>
      </c>
      <c r="Z45" s="67"/>
      <c r="AA45" s="88" t="s">
        <v>56</v>
      </c>
      <c r="AB45" s="60">
        <v>0</v>
      </c>
      <c r="AC45" s="60">
        <v>5</v>
      </c>
      <c r="AD45" s="60">
        <f t="shared" si="74"/>
        <v>5</v>
      </c>
      <c r="AE45" s="67"/>
      <c r="AF45" s="60">
        <v>22</v>
      </c>
      <c r="AG45" s="60">
        <v>9</v>
      </c>
      <c r="AH45" s="60">
        <v>5</v>
      </c>
      <c r="AI45" s="60">
        <f t="shared" si="75"/>
        <v>14</v>
      </c>
      <c r="AJ45" s="67"/>
      <c r="AK45" s="60"/>
      <c r="AL45" s="60"/>
      <c r="AM45" s="60"/>
      <c r="AN45" s="60">
        <f t="shared" si="76"/>
        <v>0</v>
      </c>
      <c r="AO45" s="67"/>
      <c r="AP45" s="60">
        <v>29</v>
      </c>
      <c r="AQ45" s="60">
        <v>2</v>
      </c>
      <c r="AR45" s="60">
        <v>5</v>
      </c>
      <c r="AS45" s="60">
        <f t="shared" si="77"/>
        <v>7</v>
      </c>
      <c r="AT45" s="67"/>
      <c r="AU45" s="60"/>
      <c r="AV45" s="60"/>
      <c r="AW45" s="60"/>
      <c r="AX45" s="60">
        <f t="shared" si="78"/>
        <v>0</v>
      </c>
      <c r="AY45" s="67"/>
      <c r="AZ45" s="60"/>
      <c r="BA45" s="60"/>
      <c r="BB45" s="60"/>
      <c r="BC45" s="60">
        <f t="shared" si="79"/>
        <v>0</v>
      </c>
      <c r="BD45" s="67"/>
      <c r="BE45" s="60"/>
      <c r="BF45" s="60"/>
      <c r="BG45" s="60"/>
      <c r="BH45" s="60">
        <f t="shared" si="80"/>
        <v>0</v>
      </c>
      <c r="BI45" s="67"/>
      <c r="BJ45" s="60"/>
      <c r="BK45" s="60"/>
      <c r="BL45" s="60"/>
      <c r="BM45" s="60">
        <f t="shared" si="81"/>
        <v>0</v>
      </c>
      <c r="BN45" s="67"/>
      <c r="BO45" s="60">
        <v>40</v>
      </c>
      <c r="BQ45" s="60">
        <f t="shared" si="52"/>
        <v>0</v>
      </c>
      <c r="BR45" s="60">
        <f t="shared" si="53"/>
        <v>0</v>
      </c>
      <c r="BS45" s="60">
        <f t="shared" si="54"/>
        <v>0</v>
      </c>
      <c r="BT45" s="60">
        <f t="shared" si="55"/>
        <v>0</v>
      </c>
      <c r="BU45" s="60">
        <f t="shared" si="56"/>
        <v>1</v>
      </c>
      <c r="BV45" s="60">
        <f t="shared" si="57"/>
        <v>0</v>
      </c>
      <c r="BW45" s="60">
        <f t="shared" si="58"/>
        <v>0</v>
      </c>
    </row>
    <row r="46" spans="1:75" s="66" customFormat="1" ht="15" x14ac:dyDescent="0.25">
      <c r="A46" s="56">
        <f t="shared" si="24"/>
        <v>41</v>
      </c>
      <c r="B46" s="87" t="s">
        <v>884</v>
      </c>
      <c r="C46" s="87" t="s">
        <v>78</v>
      </c>
      <c r="D46" s="87" t="s">
        <v>11</v>
      </c>
      <c r="E46" s="56">
        <f t="shared" si="42"/>
        <v>25</v>
      </c>
      <c r="F46" s="56">
        <f t="shared" si="59"/>
        <v>3</v>
      </c>
      <c r="G46" s="67"/>
      <c r="H46" s="60" t="str">
        <f t="shared" si="60"/>
        <v/>
      </c>
      <c r="I46" s="60" t="str">
        <f t="shared" si="61"/>
        <v/>
      </c>
      <c r="J46" s="60">
        <f t="shared" si="62"/>
        <v>29</v>
      </c>
      <c r="K46" s="60">
        <f t="shared" si="63"/>
        <v>23</v>
      </c>
      <c r="L46" s="60">
        <f t="shared" si="64"/>
        <v>33</v>
      </c>
      <c r="M46" s="60" t="str">
        <f t="shared" si="65"/>
        <v/>
      </c>
      <c r="N46" s="60" t="str">
        <f t="shared" si="43"/>
        <v/>
      </c>
      <c r="O46" s="60" t="str">
        <f t="shared" si="44"/>
        <v/>
      </c>
      <c r="P46" s="67"/>
      <c r="Q46" s="56">
        <f t="shared" si="7"/>
        <v>25</v>
      </c>
      <c r="R46" s="60" t="str">
        <f t="shared" si="66"/>
        <v/>
      </c>
      <c r="S46" s="60" t="str">
        <f t="shared" si="67"/>
        <v/>
      </c>
      <c r="T46" s="60" t="str">
        <f t="shared" si="68"/>
        <v/>
      </c>
      <c r="U46" s="60" t="str">
        <f t="shared" si="69"/>
        <v/>
      </c>
      <c r="V46" s="60" t="str">
        <f t="shared" si="70"/>
        <v/>
      </c>
      <c r="W46" s="60" t="str">
        <f t="shared" si="71"/>
        <v/>
      </c>
      <c r="X46" s="60" t="str">
        <f t="shared" si="72"/>
        <v/>
      </c>
      <c r="Y46" s="60" t="str">
        <f t="shared" si="73"/>
        <v/>
      </c>
      <c r="Z46" s="67"/>
      <c r="AA46" s="60"/>
      <c r="AB46" s="60"/>
      <c r="AC46" s="60"/>
      <c r="AD46" s="60">
        <f t="shared" si="74"/>
        <v>0</v>
      </c>
      <c r="AE46" s="67"/>
      <c r="AF46" s="60"/>
      <c r="AG46" s="60"/>
      <c r="AH46" s="60"/>
      <c r="AI46" s="60">
        <f t="shared" si="75"/>
        <v>0</v>
      </c>
      <c r="AJ46" s="67"/>
      <c r="AK46" s="60">
        <v>29</v>
      </c>
      <c r="AL46" s="60">
        <v>2</v>
      </c>
      <c r="AM46" s="60">
        <v>5</v>
      </c>
      <c r="AN46" s="60">
        <f t="shared" si="76"/>
        <v>7</v>
      </c>
      <c r="AO46" s="67"/>
      <c r="AP46" s="60">
        <v>23</v>
      </c>
      <c r="AQ46" s="60">
        <v>8</v>
      </c>
      <c r="AR46" s="60">
        <v>5</v>
      </c>
      <c r="AS46" s="60">
        <f t="shared" si="77"/>
        <v>13</v>
      </c>
      <c r="AT46" s="67"/>
      <c r="AU46" s="60">
        <v>33</v>
      </c>
      <c r="AV46" s="60">
        <v>0</v>
      </c>
      <c r="AW46" s="60">
        <v>5</v>
      </c>
      <c r="AX46" s="60">
        <f t="shared" si="78"/>
        <v>5</v>
      </c>
      <c r="AY46" s="67"/>
      <c r="AZ46" s="60"/>
      <c r="BA46" s="60"/>
      <c r="BB46" s="60"/>
      <c r="BC46" s="60">
        <f t="shared" si="79"/>
        <v>0</v>
      </c>
      <c r="BD46" s="67"/>
      <c r="BE46" s="60"/>
      <c r="BF46" s="60"/>
      <c r="BG46" s="60"/>
      <c r="BH46" s="60">
        <f t="shared" si="80"/>
        <v>0</v>
      </c>
      <c r="BI46" s="67"/>
      <c r="BJ46" s="60"/>
      <c r="BK46" s="60"/>
      <c r="BL46" s="60"/>
      <c r="BM46" s="60">
        <f t="shared" si="81"/>
        <v>0</v>
      </c>
      <c r="BN46" s="67"/>
      <c r="BO46" s="60">
        <v>41</v>
      </c>
      <c r="BQ46" s="60">
        <f t="shared" si="52"/>
        <v>0</v>
      </c>
      <c r="BR46" s="60">
        <f t="shared" si="53"/>
        <v>0</v>
      </c>
      <c r="BS46" s="60">
        <f t="shared" si="54"/>
        <v>0</v>
      </c>
      <c r="BT46" s="60">
        <f t="shared" si="55"/>
        <v>0</v>
      </c>
      <c r="BU46" s="60">
        <f t="shared" si="56"/>
        <v>0</v>
      </c>
      <c r="BV46" s="60">
        <f t="shared" si="57"/>
        <v>1</v>
      </c>
      <c r="BW46" s="60">
        <f t="shared" si="58"/>
        <v>0</v>
      </c>
    </row>
    <row r="47" spans="1:75" s="66" customFormat="1" ht="15" x14ac:dyDescent="0.25">
      <c r="A47" s="56">
        <f t="shared" si="24"/>
        <v>41</v>
      </c>
      <c r="B47" s="87" t="s">
        <v>850</v>
      </c>
      <c r="C47" s="87" t="s">
        <v>567</v>
      </c>
      <c r="D47" s="87" t="s">
        <v>11</v>
      </c>
      <c r="E47" s="56">
        <f t="shared" si="42"/>
        <v>25</v>
      </c>
      <c r="F47" s="56">
        <f t="shared" si="59"/>
        <v>2</v>
      </c>
      <c r="G47" s="67"/>
      <c r="H47" s="60" t="str">
        <f t="shared" si="60"/>
        <v/>
      </c>
      <c r="I47" s="60">
        <f t="shared" si="61"/>
        <v>16</v>
      </c>
      <c r="J47" s="60" t="str">
        <f t="shared" si="62"/>
        <v/>
      </c>
      <c r="K47" s="60" t="str">
        <f t="shared" si="63"/>
        <v/>
      </c>
      <c r="L47" s="60">
        <f t="shared" si="64"/>
        <v>35</v>
      </c>
      <c r="M47" s="60" t="str">
        <f t="shared" si="65"/>
        <v/>
      </c>
      <c r="N47" s="60" t="str">
        <f t="shared" si="43"/>
        <v/>
      </c>
      <c r="O47" s="60" t="str">
        <f t="shared" si="44"/>
        <v/>
      </c>
      <c r="P47" s="67"/>
      <c r="Q47" s="56">
        <f t="shared" si="7"/>
        <v>25</v>
      </c>
      <c r="R47" s="60" t="str">
        <f t="shared" si="66"/>
        <v/>
      </c>
      <c r="S47" s="60" t="str">
        <f t="shared" si="67"/>
        <v/>
      </c>
      <c r="T47" s="60" t="str">
        <f t="shared" si="68"/>
        <v/>
      </c>
      <c r="U47" s="60" t="str">
        <f t="shared" si="69"/>
        <v/>
      </c>
      <c r="V47" s="60" t="str">
        <f t="shared" si="70"/>
        <v/>
      </c>
      <c r="W47" s="60" t="str">
        <f t="shared" si="71"/>
        <v/>
      </c>
      <c r="X47" s="60" t="str">
        <f t="shared" si="72"/>
        <v/>
      </c>
      <c r="Y47" s="60" t="str">
        <f t="shared" si="73"/>
        <v/>
      </c>
      <c r="Z47" s="67"/>
      <c r="AA47" s="60"/>
      <c r="AB47" s="60"/>
      <c r="AC47" s="60"/>
      <c r="AD47" s="60">
        <f t="shared" si="74"/>
        <v>0</v>
      </c>
      <c r="AE47" s="67"/>
      <c r="AF47" s="60">
        <v>16</v>
      </c>
      <c r="AG47" s="60">
        <v>15</v>
      </c>
      <c r="AH47" s="60">
        <v>5</v>
      </c>
      <c r="AI47" s="60">
        <f t="shared" si="75"/>
        <v>20</v>
      </c>
      <c r="AJ47" s="67"/>
      <c r="AK47" s="60"/>
      <c r="AL47" s="60"/>
      <c r="AM47" s="60"/>
      <c r="AN47" s="60">
        <f t="shared" si="76"/>
        <v>0</v>
      </c>
      <c r="AO47" s="67"/>
      <c r="AP47" s="60"/>
      <c r="AQ47" s="60"/>
      <c r="AR47" s="60"/>
      <c r="AS47" s="60">
        <f t="shared" si="77"/>
        <v>0</v>
      </c>
      <c r="AT47" s="67"/>
      <c r="AU47" s="60">
        <v>35</v>
      </c>
      <c r="AV47" s="60">
        <v>0</v>
      </c>
      <c r="AW47" s="60">
        <v>5</v>
      </c>
      <c r="AX47" s="60">
        <f t="shared" si="78"/>
        <v>5</v>
      </c>
      <c r="AY47" s="67"/>
      <c r="AZ47" s="60"/>
      <c r="BA47" s="60"/>
      <c r="BB47" s="60"/>
      <c r="BC47" s="60">
        <f t="shared" si="79"/>
        <v>0</v>
      </c>
      <c r="BD47" s="67"/>
      <c r="BE47" s="60"/>
      <c r="BF47" s="60"/>
      <c r="BG47" s="60"/>
      <c r="BH47" s="60">
        <f t="shared" si="80"/>
        <v>0</v>
      </c>
      <c r="BI47" s="67"/>
      <c r="BJ47" s="60"/>
      <c r="BK47" s="60"/>
      <c r="BL47" s="60"/>
      <c r="BM47" s="60">
        <f t="shared" si="81"/>
        <v>0</v>
      </c>
      <c r="BN47" s="67"/>
      <c r="BO47" s="60">
        <v>42</v>
      </c>
      <c r="BQ47" s="60">
        <f t="shared" si="52"/>
        <v>0</v>
      </c>
      <c r="BR47" s="60">
        <f t="shared" si="53"/>
        <v>0</v>
      </c>
      <c r="BS47" s="60">
        <f t="shared" si="54"/>
        <v>0</v>
      </c>
      <c r="BT47" s="60">
        <f t="shared" si="55"/>
        <v>0</v>
      </c>
      <c r="BU47" s="60">
        <f t="shared" si="56"/>
        <v>0</v>
      </c>
      <c r="BV47" s="60">
        <f t="shared" si="57"/>
        <v>0</v>
      </c>
      <c r="BW47" s="60">
        <f t="shared" si="58"/>
        <v>1</v>
      </c>
    </row>
    <row r="48" spans="1:75" s="66" customFormat="1" ht="15" x14ac:dyDescent="0.25">
      <c r="A48" s="56">
        <f t="shared" si="24"/>
        <v>43</v>
      </c>
      <c r="B48" s="87" t="s">
        <v>862</v>
      </c>
      <c r="C48" s="87" t="s">
        <v>863</v>
      </c>
      <c r="D48" s="87" t="s">
        <v>249</v>
      </c>
      <c r="E48" s="56">
        <f t="shared" si="42"/>
        <v>24</v>
      </c>
      <c r="F48" s="56">
        <f t="shared" si="59"/>
        <v>2</v>
      </c>
      <c r="G48" s="67"/>
      <c r="H48" s="60" t="str">
        <f t="shared" si="60"/>
        <v/>
      </c>
      <c r="I48" s="60" t="str">
        <f t="shared" si="61"/>
        <v/>
      </c>
      <c r="J48" s="60">
        <f t="shared" si="62"/>
        <v>25</v>
      </c>
      <c r="K48" s="60" t="str">
        <f t="shared" si="63"/>
        <v/>
      </c>
      <c r="L48" s="60">
        <f t="shared" si="64"/>
        <v>23</v>
      </c>
      <c r="M48" s="60" t="str">
        <f t="shared" si="65"/>
        <v/>
      </c>
      <c r="N48" s="60" t="str">
        <f t="shared" si="43"/>
        <v/>
      </c>
      <c r="O48" s="60" t="str">
        <f t="shared" si="44"/>
        <v/>
      </c>
      <c r="P48" s="67"/>
      <c r="Q48" s="56">
        <f t="shared" si="7"/>
        <v>24</v>
      </c>
      <c r="R48" s="60" t="str">
        <f t="shared" si="66"/>
        <v/>
      </c>
      <c r="S48" s="60" t="str">
        <f t="shared" si="67"/>
        <v/>
      </c>
      <c r="T48" s="60" t="str">
        <f t="shared" si="68"/>
        <v/>
      </c>
      <c r="U48" s="60" t="str">
        <f t="shared" si="69"/>
        <v/>
      </c>
      <c r="V48" s="60" t="str">
        <f t="shared" si="70"/>
        <v/>
      </c>
      <c r="W48" s="60" t="str">
        <f t="shared" si="71"/>
        <v/>
      </c>
      <c r="X48" s="60" t="str">
        <f t="shared" si="72"/>
        <v/>
      </c>
      <c r="Y48" s="60" t="str">
        <f t="shared" si="73"/>
        <v/>
      </c>
      <c r="Z48" s="67"/>
      <c r="AA48" s="60"/>
      <c r="AB48" s="60"/>
      <c r="AC48" s="60"/>
      <c r="AD48" s="60">
        <f t="shared" si="74"/>
        <v>0</v>
      </c>
      <c r="AE48" s="67"/>
      <c r="AF48" s="60"/>
      <c r="AG48" s="60"/>
      <c r="AH48" s="60"/>
      <c r="AI48" s="60">
        <f t="shared" si="75"/>
        <v>0</v>
      </c>
      <c r="AJ48" s="67"/>
      <c r="AK48" s="60">
        <v>25</v>
      </c>
      <c r="AL48" s="60">
        <v>6</v>
      </c>
      <c r="AM48" s="60">
        <v>5</v>
      </c>
      <c r="AN48" s="60">
        <f t="shared" si="76"/>
        <v>11</v>
      </c>
      <c r="AO48" s="67"/>
      <c r="AP48" s="60"/>
      <c r="AQ48" s="60"/>
      <c r="AR48" s="60"/>
      <c r="AS48" s="60">
        <f t="shared" si="77"/>
        <v>0</v>
      </c>
      <c r="AT48" s="67"/>
      <c r="AU48" s="60">
        <v>23</v>
      </c>
      <c r="AV48" s="60">
        <v>8</v>
      </c>
      <c r="AW48" s="60">
        <v>5</v>
      </c>
      <c r="AX48" s="60">
        <f t="shared" si="78"/>
        <v>13</v>
      </c>
      <c r="AY48" s="67"/>
      <c r="AZ48" s="60"/>
      <c r="BA48" s="60"/>
      <c r="BB48" s="60"/>
      <c r="BC48" s="60">
        <f t="shared" si="79"/>
        <v>0</v>
      </c>
      <c r="BD48" s="67"/>
      <c r="BE48" s="60"/>
      <c r="BF48" s="60"/>
      <c r="BG48" s="60"/>
      <c r="BH48" s="60">
        <f t="shared" si="80"/>
        <v>0</v>
      </c>
      <c r="BI48" s="67"/>
      <c r="BJ48" s="60"/>
      <c r="BK48" s="60"/>
      <c r="BL48" s="60"/>
      <c r="BM48" s="60">
        <f t="shared" si="81"/>
        <v>0</v>
      </c>
      <c r="BN48" s="67"/>
      <c r="BO48" s="60">
        <v>43</v>
      </c>
      <c r="BQ48" s="60">
        <f t="shared" si="52"/>
        <v>0</v>
      </c>
      <c r="BR48" s="60">
        <f t="shared" si="53"/>
        <v>0</v>
      </c>
      <c r="BS48" s="60">
        <f t="shared" si="54"/>
        <v>1</v>
      </c>
      <c r="BT48" s="60">
        <f t="shared" si="55"/>
        <v>0</v>
      </c>
      <c r="BU48" s="60">
        <f t="shared" si="56"/>
        <v>0</v>
      </c>
      <c r="BV48" s="60">
        <f t="shared" si="57"/>
        <v>0</v>
      </c>
      <c r="BW48" s="60">
        <f t="shared" si="58"/>
        <v>0</v>
      </c>
    </row>
    <row r="49" spans="1:75" s="66" customFormat="1" ht="15" x14ac:dyDescent="0.25">
      <c r="A49" s="56">
        <f t="shared" si="24"/>
        <v>44</v>
      </c>
      <c r="B49" s="87" t="s">
        <v>851</v>
      </c>
      <c r="C49" s="87" t="s">
        <v>852</v>
      </c>
      <c r="D49" s="87" t="s">
        <v>455</v>
      </c>
      <c r="E49" s="56">
        <f t="shared" si="42"/>
        <v>23</v>
      </c>
      <c r="F49" s="56">
        <f t="shared" si="59"/>
        <v>2</v>
      </c>
      <c r="G49" s="67"/>
      <c r="H49" s="60" t="str">
        <f t="shared" si="60"/>
        <v/>
      </c>
      <c r="I49" s="60">
        <f t="shared" si="61"/>
        <v>18</v>
      </c>
      <c r="J49" s="60" t="str">
        <f t="shared" si="62"/>
        <v>DNF</v>
      </c>
      <c r="K49" s="60" t="str">
        <f t="shared" si="63"/>
        <v/>
      </c>
      <c r="L49" s="60" t="str">
        <f t="shared" si="64"/>
        <v/>
      </c>
      <c r="M49" s="60" t="str">
        <f t="shared" si="65"/>
        <v/>
      </c>
      <c r="N49" s="60" t="str">
        <f t="shared" si="43"/>
        <v/>
      </c>
      <c r="O49" s="60" t="str">
        <f t="shared" si="44"/>
        <v/>
      </c>
      <c r="P49" s="67"/>
      <c r="Q49" s="56">
        <f t="shared" si="7"/>
        <v>23</v>
      </c>
      <c r="R49" s="60" t="str">
        <f t="shared" si="66"/>
        <v/>
      </c>
      <c r="S49" s="60" t="str">
        <f t="shared" si="67"/>
        <v/>
      </c>
      <c r="T49" s="60" t="str">
        <f t="shared" si="68"/>
        <v/>
      </c>
      <c r="U49" s="60" t="str">
        <f t="shared" si="69"/>
        <v/>
      </c>
      <c r="V49" s="60" t="str">
        <f t="shared" si="70"/>
        <v/>
      </c>
      <c r="W49" s="60" t="str">
        <f t="shared" si="71"/>
        <v/>
      </c>
      <c r="X49" s="60" t="str">
        <f t="shared" si="72"/>
        <v/>
      </c>
      <c r="Y49" s="60" t="str">
        <f t="shared" si="73"/>
        <v/>
      </c>
      <c r="Z49" s="67"/>
      <c r="AA49" s="60"/>
      <c r="AB49" s="60"/>
      <c r="AC49" s="60"/>
      <c r="AD49" s="60">
        <f t="shared" si="74"/>
        <v>0</v>
      </c>
      <c r="AE49" s="67"/>
      <c r="AF49" s="60">
        <v>18</v>
      </c>
      <c r="AG49" s="60">
        <v>13</v>
      </c>
      <c r="AH49" s="60">
        <v>5</v>
      </c>
      <c r="AI49" s="60">
        <f t="shared" si="75"/>
        <v>18</v>
      </c>
      <c r="AJ49" s="67"/>
      <c r="AK49" s="88" t="s">
        <v>126</v>
      </c>
      <c r="AL49" s="60">
        <v>0</v>
      </c>
      <c r="AM49" s="60">
        <v>5</v>
      </c>
      <c r="AN49" s="60">
        <f t="shared" si="76"/>
        <v>5</v>
      </c>
      <c r="AO49" s="67"/>
      <c r="AP49" s="60"/>
      <c r="AQ49" s="60"/>
      <c r="AR49" s="60"/>
      <c r="AS49" s="60">
        <f t="shared" si="77"/>
        <v>0</v>
      </c>
      <c r="AT49" s="67"/>
      <c r="AU49" s="60"/>
      <c r="AV49" s="60"/>
      <c r="AW49" s="60"/>
      <c r="AX49" s="60">
        <f t="shared" si="78"/>
        <v>0</v>
      </c>
      <c r="AY49" s="67"/>
      <c r="AZ49" s="60"/>
      <c r="BA49" s="60"/>
      <c r="BB49" s="60"/>
      <c r="BC49" s="60">
        <f t="shared" si="79"/>
        <v>0</v>
      </c>
      <c r="BD49" s="67"/>
      <c r="BE49" s="60"/>
      <c r="BF49" s="60"/>
      <c r="BG49" s="60"/>
      <c r="BH49" s="60">
        <f t="shared" si="80"/>
        <v>0</v>
      </c>
      <c r="BI49" s="67"/>
      <c r="BJ49" s="60"/>
      <c r="BK49" s="60"/>
      <c r="BL49" s="60"/>
      <c r="BM49" s="60">
        <f t="shared" si="81"/>
        <v>0</v>
      </c>
      <c r="BN49" s="67"/>
      <c r="BO49" s="60">
        <v>44</v>
      </c>
      <c r="BQ49" s="60">
        <f t="shared" si="52"/>
        <v>0</v>
      </c>
      <c r="BR49" s="60">
        <f t="shared" si="53"/>
        <v>0</v>
      </c>
      <c r="BS49" s="60">
        <f t="shared" si="54"/>
        <v>0</v>
      </c>
      <c r="BT49" s="60">
        <f t="shared" si="55"/>
        <v>0</v>
      </c>
      <c r="BU49" s="60">
        <f t="shared" si="56"/>
        <v>0</v>
      </c>
      <c r="BV49" s="60">
        <f t="shared" si="57"/>
        <v>1</v>
      </c>
      <c r="BW49" s="60">
        <f t="shared" si="58"/>
        <v>0</v>
      </c>
    </row>
    <row r="50" spans="1:75" s="66" customFormat="1" ht="15" x14ac:dyDescent="0.25">
      <c r="A50" s="56">
        <f t="shared" si="24"/>
        <v>45</v>
      </c>
      <c r="B50" s="87" t="s">
        <v>342</v>
      </c>
      <c r="C50" s="87" t="s">
        <v>758</v>
      </c>
      <c r="D50" s="87" t="s">
        <v>11</v>
      </c>
      <c r="E50" s="56">
        <f t="shared" si="42"/>
        <v>21</v>
      </c>
      <c r="F50" s="56">
        <f t="shared" si="59"/>
        <v>1</v>
      </c>
      <c r="G50" s="67"/>
      <c r="H50" s="60" t="str">
        <f t="shared" si="60"/>
        <v/>
      </c>
      <c r="I50" s="60" t="str">
        <f t="shared" si="61"/>
        <v/>
      </c>
      <c r="J50" s="60" t="str">
        <f t="shared" si="62"/>
        <v/>
      </c>
      <c r="K50" s="60" t="str">
        <f t="shared" si="63"/>
        <v/>
      </c>
      <c r="L50" s="60">
        <f t="shared" si="64"/>
        <v>15</v>
      </c>
      <c r="M50" s="60" t="str">
        <f t="shared" si="65"/>
        <v/>
      </c>
      <c r="N50" s="60" t="str">
        <f t="shared" si="43"/>
        <v/>
      </c>
      <c r="O50" s="60" t="str">
        <f t="shared" si="44"/>
        <v/>
      </c>
      <c r="P50" s="67"/>
      <c r="Q50" s="56">
        <f t="shared" si="7"/>
        <v>21</v>
      </c>
      <c r="R50" s="60" t="str">
        <f t="shared" si="66"/>
        <v/>
      </c>
      <c r="S50" s="60" t="str">
        <f t="shared" si="67"/>
        <v/>
      </c>
      <c r="T50" s="60" t="str">
        <f t="shared" si="68"/>
        <v/>
      </c>
      <c r="U50" s="60" t="str">
        <f t="shared" si="69"/>
        <v/>
      </c>
      <c r="V50" s="60" t="str">
        <f t="shared" si="70"/>
        <v/>
      </c>
      <c r="W50" s="60" t="str">
        <f t="shared" si="71"/>
        <v/>
      </c>
      <c r="X50" s="60" t="str">
        <f t="shared" si="72"/>
        <v/>
      </c>
      <c r="Y50" s="60" t="str">
        <f t="shared" si="73"/>
        <v/>
      </c>
      <c r="Z50" s="67"/>
      <c r="AA50" s="60"/>
      <c r="AB50" s="60"/>
      <c r="AC50" s="60"/>
      <c r="AD50" s="60">
        <f t="shared" si="74"/>
        <v>0</v>
      </c>
      <c r="AE50" s="67"/>
      <c r="AF50" s="60"/>
      <c r="AG50" s="60"/>
      <c r="AH50" s="60"/>
      <c r="AI50" s="60">
        <f t="shared" si="75"/>
        <v>0</v>
      </c>
      <c r="AJ50" s="67"/>
      <c r="AK50" s="60"/>
      <c r="AL50" s="60"/>
      <c r="AM50" s="60"/>
      <c r="AN50" s="60">
        <f t="shared" si="76"/>
        <v>0</v>
      </c>
      <c r="AO50" s="67"/>
      <c r="AP50" s="60"/>
      <c r="AQ50" s="60"/>
      <c r="AR50" s="60"/>
      <c r="AS50" s="60">
        <f t="shared" si="77"/>
        <v>0</v>
      </c>
      <c r="AT50" s="67"/>
      <c r="AU50" s="60">
        <v>15</v>
      </c>
      <c r="AV50" s="60">
        <v>16</v>
      </c>
      <c r="AW50" s="60">
        <v>5</v>
      </c>
      <c r="AX50" s="60">
        <f t="shared" si="78"/>
        <v>21</v>
      </c>
      <c r="AY50" s="67"/>
      <c r="AZ50" s="60"/>
      <c r="BA50" s="60"/>
      <c r="BB50" s="60"/>
      <c r="BC50" s="60">
        <f t="shared" si="79"/>
        <v>0</v>
      </c>
      <c r="BD50" s="67"/>
      <c r="BE50" s="60"/>
      <c r="BF50" s="60"/>
      <c r="BG50" s="60"/>
      <c r="BH50" s="60">
        <f t="shared" si="80"/>
        <v>0</v>
      </c>
      <c r="BI50" s="67"/>
      <c r="BJ50" s="60"/>
      <c r="BK50" s="60"/>
      <c r="BL50" s="60"/>
      <c r="BM50" s="60">
        <f t="shared" si="81"/>
        <v>0</v>
      </c>
      <c r="BN50" s="67"/>
      <c r="BO50" s="60">
        <v>45</v>
      </c>
      <c r="BQ50" s="60">
        <f t="shared" si="52"/>
        <v>0</v>
      </c>
      <c r="BR50" s="60">
        <f t="shared" si="53"/>
        <v>0</v>
      </c>
      <c r="BS50" s="60">
        <f t="shared" si="54"/>
        <v>0</v>
      </c>
      <c r="BT50" s="60">
        <f t="shared" si="55"/>
        <v>1</v>
      </c>
      <c r="BU50" s="60">
        <f t="shared" si="56"/>
        <v>0</v>
      </c>
      <c r="BV50" s="60">
        <f t="shared" si="57"/>
        <v>0</v>
      </c>
      <c r="BW50" s="60">
        <f t="shared" si="58"/>
        <v>0</v>
      </c>
    </row>
    <row r="51" spans="1:75" s="66" customFormat="1" ht="15" x14ac:dyDescent="0.25">
      <c r="A51" s="56">
        <f t="shared" si="24"/>
        <v>46</v>
      </c>
      <c r="B51" s="87" t="s">
        <v>904</v>
      </c>
      <c r="C51" s="87" t="s">
        <v>905</v>
      </c>
      <c r="D51" s="87" t="s">
        <v>11</v>
      </c>
      <c r="E51" s="56">
        <f t="shared" si="42"/>
        <v>19</v>
      </c>
      <c r="F51" s="56">
        <f t="shared" si="59"/>
        <v>1</v>
      </c>
      <c r="G51" s="67"/>
      <c r="H51" s="60" t="str">
        <f t="shared" si="60"/>
        <v/>
      </c>
      <c r="I51" s="60" t="str">
        <f t="shared" si="61"/>
        <v/>
      </c>
      <c r="J51" s="60" t="str">
        <f t="shared" si="62"/>
        <v/>
      </c>
      <c r="K51" s="60" t="str">
        <f t="shared" si="63"/>
        <v/>
      </c>
      <c r="L51" s="60">
        <f t="shared" si="64"/>
        <v>17</v>
      </c>
      <c r="M51" s="60" t="str">
        <f t="shared" si="65"/>
        <v/>
      </c>
      <c r="N51" s="60" t="str">
        <f t="shared" si="43"/>
        <v/>
      </c>
      <c r="O51" s="60" t="str">
        <f t="shared" si="44"/>
        <v/>
      </c>
      <c r="P51" s="67"/>
      <c r="Q51" s="56">
        <f t="shared" si="7"/>
        <v>19</v>
      </c>
      <c r="R51" s="60" t="str">
        <f t="shared" si="66"/>
        <v/>
      </c>
      <c r="S51" s="60" t="str">
        <f t="shared" si="67"/>
        <v/>
      </c>
      <c r="T51" s="60" t="str">
        <f t="shared" si="68"/>
        <v/>
      </c>
      <c r="U51" s="60" t="str">
        <f t="shared" si="69"/>
        <v/>
      </c>
      <c r="V51" s="60" t="str">
        <f t="shared" si="70"/>
        <v/>
      </c>
      <c r="W51" s="60" t="str">
        <f t="shared" si="71"/>
        <v/>
      </c>
      <c r="X51" s="60" t="str">
        <f t="shared" si="72"/>
        <v/>
      </c>
      <c r="Y51" s="60" t="str">
        <f t="shared" si="73"/>
        <v/>
      </c>
      <c r="Z51" s="67"/>
      <c r="AA51" s="60"/>
      <c r="AB51" s="60"/>
      <c r="AC51" s="60"/>
      <c r="AD51" s="60">
        <f t="shared" si="74"/>
        <v>0</v>
      </c>
      <c r="AE51" s="67"/>
      <c r="AF51" s="60"/>
      <c r="AG51" s="60"/>
      <c r="AH51" s="60"/>
      <c r="AI51" s="60">
        <f t="shared" si="75"/>
        <v>0</v>
      </c>
      <c r="AJ51" s="67"/>
      <c r="AK51" s="60"/>
      <c r="AL51" s="60"/>
      <c r="AM51" s="60"/>
      <c r="AN51" s="60">
        <f t="shared" si="76"/>
        <v>0</v>
      </c>
      <c r="AO51" s="67"/>
      <c r="AP51" s="60"/>
      <c r="AQ51" s="60"/>
      <c r="AR51" s="60"/>
      <c r="AS51" s="60">
        <f t="shared" si="77"/>
        <v>0</v>
      </c>
      <c r="AT51" s="67"/>
      <c r="AU51" s="60">
        <v>17</v>
      </c>
      <c r="AV51" s="60">
        <v>14</v>
      </c>
      <c r="AW51" s="60">
        <v>5</v>
      </c>
      <c r="AX51" s="60">
        <f t="shared" si="78"/>
        <v>19</v>
      </c>
      <c r="AY51" s="67"/>
      <c r="AZ51" s="60"/>
      <c r="BA51" s="60"/>
      <c r="BB51" s="60"/>
      <c r="BC51" s="60">
        <f t="shared" si="79"/>
        <v>0</v>
      </c>
      <c r="BD51" s="67"/>
      <c r="BE51" s="60"/>
      <c r="BF51" s="60"/>
      <c r="BG51" s="60"/>
      <c r="BH51" s="60">
        <f t="shared" si="80"/>
        <v>0</v>
      </c>
      <c r="BI51" s="67"/>
      <c r="BJ51" s="60"/>
      <c r="BK51" s="60"/>
      <c r="BL51" s="60"/>
      <c r="BM51" s="60">
        <f t="shared" si="81"/>
        <v>0</v>
      </c>
      <c r="BN51" s="67"/>
      <c r="BO51" s="60">
        <v>46</v>
      </c>
      <c r="BQ51" s="60">
        <f t="shared" si="52"/>
        <v>0</v>
      </c>
      <c r="BR51" s="60">
        <f t="shared" si="53"/>
        <v>0</v>
      </c>
      <c r="BS51" s="60">
        <f t="shared" si="54"/>
        <v>1</v>
      </c>
      <c r="BT51" s="60">
        <f t="shared" si="55"/>
        <v>0</v>
      </c>
      <c r="BU51" s="60">
        <f t="shared" si="56"/>
        <v>0</v>
      </c>
      <c r="BV51" s="60">
        <f t="shared" si="57"/>
        <v>0</v>
      </c>
      <c r="BW51" s="60">
        <f t="shared" si="58"/>
        <v>0</v>
      </c>
    </row>
    <row r="52" spans="1:75" s="66" customFormat="1" ht="15" x14ac:dyDescent="0.25">
      <c r="A52" s="56">
        <f t="shared" si="24"/>
        <v>46</v>
      </c>
      <c r="B52" s="89" t="s">
        <v>781</v>
      </c>
      <c r="C52" s="87" t="s">
        <v>567</v>
      </c>
      <c r="D52" s="89" t="s">
        <v>244</v>
      </c>
      <c r="E52" s="56">
        <f t="shared" si="42"/>
        <v>19</v>
      </c>
      <c r="F52" s="56">
        <f t="shared" si="59"/>
        <v>1</v>
      </c>
      <c r="G52" s="67"/>
      <c r="H52" s="60">
        <f t="shared" si="60"/>
        <v>17</v>
      </c>
      <c r="I52" s="60" t="str">
        <f t="shared" si="61"/>
        <v/>
      </c>
      <c r="J52" s="60" t="str">
        <f t="shared" si="62"/>
        <v/>
      </c>
      <c r="K52" s="60" t="str">
        <f t="shared" si="63"/>
        <v/>
      </c>
      <c r="L52" s="60" t="str">
        <f t="shared" si="64"/>
        <v/>
      </c>
      <c r="M52" s="60" t="str">
        <f t="shared" si="65"/>
        <v/>
      </c>
      <c r="N52" s="60" t="str">
        <f t="shared" si="43"/>
        <v/>
      </c>
      <c r="O52" s="60" t="str">
        <f t="shared" si="44"/>
        <v/>
      </c>
      <c r="P52" s="67"/>
      <c r="Q52" s="56">
        <f t="shared" si="7"/>
        <v>19</v>
      </c>
      <c r="R52" s="60" t="str">
        <f t="shared" si="66"/>
        <v/>
      </c>
      <c r="S52" s="60" t="str">
        <f t="shared" si="67"/>
        <v/>
      </c>
      <c r="T52" s="60" t="str">
        <f t="shared" si="68"/>
        <v/>
      </c>
      <c r="U52" s="60" t="str">
        <f t="shared" si="69"/>
        <v/>
      </c>
      <c r="V52" s="60" t="str">
        <f t="shared" si="70"/>
        <v/>
      </c>
      <c r="W52" s="60" t="str">
        <f t="shared" si="71"/>
        <v/>
      </c>
      <c r="X52" s="60" t="str">
        <f t="shared" si="72"/>
        <v/>
      </c>
      <c r="Y52" s="60" t="str">
        <f t="shared" si="73"/>
        <v/>
      </c>
      <c r="Z52" s="67"/>
      <c r="AA52" s="60">
        <v>17</v>
      </c>
      <c r="AB52" s="60">
        <v>14</v>
      </c>
      <c r="AC52" s="60">
        <v>5</v>
      </c>
      <c r="AD52" s="60">
        <f t="shared" si="74"/>
        <v>19</v>
      </c>
      <c r="AE52" s="67"/>
      <c r="AF52" s="60"/>
      <c r="AG52" s="60"/>
      <c r="AH52" s="60"/>
      <c r="AI52" s="60">
        <f t="shared" si="75"/>
        <v>0</v>
      </c>
      <c r="AJ52" s="67"/>
      <c r="AK52" s="60"/>
      <c r="AL52" s="60"/>
      <c r="AM52" s="60"/>
      <c r="AN52" s="60">
        <f t="shared" si="76"/>
        <v>0</v>
      </c>
      <c r="AO52" s="67"/>
      <c r="AP52" s="60"/>
      <c r="AQ52" s="60"/>
      <c r="AR52" s="60"/>
      <c r="AS52" s="60">
        <f t="shared" si="77"/>
        <v>0</v>
      </c>
      <c r="AT52" s="67"/>
      <c r="AU52" s="60"/>
      <c r="AV52" s="60"/>
      <c r="AW52" s="60"/>
      <c r="AX52" s="60">
        <f t="shared" si="78"/>
        <v>0</v>
      </c>
      <c r="AY52" s="67"/>
      <c r="AZ52" s="60"/>
      <c r="BA52" s="60"/>
      <c r="BB52" s="60"/>
      <c r="BC52" s="60">
        <f t="shared" si="79"/>
        <v>0</v>
      </c>
      <c r="BD52" s="67"/>
      <c r="BE52" s="60"/>
      <c r="BF52" s="60"/>
      <c r="BG52" s="60"/>
      <c r="BH52" s="60">
        <f t="shared" si="80"/>
        <v>0</v>
      </c>
      <c r="BI52" s="67"/>
      <c r="BJ52" s="60"/>
      <c r="BK52" s="60"/>
      <c r="BL52" s="60"/>
      <c r="BM52" s="60">
        <f t="shared" si="81"/>
        <v>0</v>
      </c>
      <c r="BN52" s="67"/>
      <c r="BO52" s="60">
        <v>47</v>
      </c>
      <c r="BQ52" s="60">
        <f t="shared" si="52"/>
        <v>0</v>
      </c>
      <c r="BR52" s="60">
        <f t="shared" si="53"/>
        <v>0</v>
      </c>
      <c r="BS52" s="60">
        <f t="shared" si="54"/>
        <v>0</v>
      </c>
      <c r="BT52" s="60">
        <f t="shared" si="55"/>
        <v>1</v>
      </c>
      <c r="BU52" s="60">
        <f t="shared" si="56"/>
        <v>0</v>
      </c>
      <c r="BV52" s="60">
        <f t="shared" si="57"/>
        <v>0</v>
      </c>
      <c r="BW52" s="60">
        <f t="shared" si="58"/>
        <v>0</v>
      </c>
    </row>
    <row r="53" spans="1:75" s="66" customFormat="1" ht="15" x14ac:dyDescent="0.25">
      <c r="A53" s="56">
        <f t="shared" si="24"/>
        <v>48</v>
      </c>
      <c r="B53" s="87" t="s">
        <v>874</v>
      </c>
      <c r="C53" s="87" t="s">
        <v>627</v>
      </c>
      <c r="D53" s="87" t="s">
        <v>242</v>
      </c>
      <c r="E53" s="56">
        <f t="shared" si="42"/>
        <v>18</v>
      </c>
      <c r="F53" s="56">
        <f t="shared" si="59"/>
        <v>3</v>
      </c>
      <c r="G53" s="67"/>
      <c r="H53" s="60" t="str">
        <f t="shared" si="60"/>
        <v/>
      </c>
      <c r="I53" s="60" t="str">
        <f t="shared" si="61"/>
        <v/>
      </c>
      <c r="J53" s="60">
        <f t="shared" si="62"/>
        <v>34</v>
      </c>
      <c r="K53" s="60">
        <f t="shared" si="63"/>
        <v>28</v>
      </c>
      <c r="L53" s="60" t="str">
        <f t="shared" si="64"/>
        <v>DSQ</v>
      </c>
      <c r="M53" s="60" t="str">
        <f t="shared" si="65"/>
        <v/>
      </c>
      <c r="N53" s="60" t="str">
        <f t="shared" si="43"/>
        <v/>
      </c>
      <c r="O53" s="60" t="str">
        <f t="shared" si="44"/>
        <v/>
      </c>
      <c r="P53" s="67"/>
      <c r="Q53" s="56">
        <f t="shared" si="7"/>
        <v>18</v>
      </c>
      <c r="R53" s="60" t="str">
        <f t="shared" si="66"/>
        <v/>
      </c>
      <c r="S53" s="60" t="str">
        <f t="shared" si="67"/>
        <v/>
      </c>
      <c r="T53" s="60" t="str">
        <f t="shared" si="68"/>
        <v/>
      </c>
      <c r="U53" s="60" t="str">
        <f t="shared" si="69"/>
        <v/>
      </c>
      <c r="V53" s="60" t="str">
        <f t="shared" si="70"/>
        <v/>
      </c>
      <c r="W53" s="60" t="str">
        <f t="shared" si="71"/>
        <v/>
      </c>
      <c r="X53" s="60" t="str">
        <f t="shared" si="72"/>
        <v/>
      </c>
      <c r="Y53" s="60" t="str">
        <f t="shared" si="73"/>
        <v/>
      </c>
      <c r="Z53" s="67"/>
      <c r="AA53" s="60"/>
      <c r="AB53" s="60"/>
      <c r="AC53" s="60"/>
      <c r="AD53" s="60">
        <f t="shared" si="74"/>
        <v>0</v>
      </c>
      <c r="AE53" s="67"/>
      <c r="AF53" s="60"/>
      <c r="AG53" s="60"/>
      <c r="AH53" s="60"/>
      <c r="AI53" s="60">
        <f t="shared" si="75"/>
        <v>0</v>
      </c>
      <c r="AJ53" s="67"/>
      <c r="AK53" s="60">
        <v>34</v>
      </c>
      <c r="AL53" s="60">
        <v>0</v>
      </c>
      <c r="AM53" s="60">
        <v>5</v>
      </c>
      <c r="AN53" s="60">
        <f t="shared" si="76"/>
        <v>5</v>
      </c>
      <c r="AO53" s="67"/>
      <c r="AP53" s="60">
        <v>28</v>
      </c>
      <c r="AQ53" s="60">
        <v>3</v>
      </c>
      <c r="AR53" s="60">
        <v>5</v>
      </c>
      <c r="AS53" s="60">
        <f t="shared" si="77"/>
        <v>8</v>
      </c>
      <c r="AT53" s="67"/>
      <c r="AU53" s="88" t="s">
        <v>56</v>
      </c>
      <c r="AV53" s="60">
        <v>0</v>
      </c>
      <c r="AW53" s="60">
        <v>5</v>
      </c>
      <c r="AX53" s="60">
        <f t="shared" si="78"/>
        <v>5</v>
      </c>
      <c r="AY53" s="67"/>
      <c r="AZ53" s="60"/>
      <c r="BA53" s="60"/>
      <c r="BB53" s="60"/>
      <c r="BC53" s="60">
        <f t="shared" si="79"/>
        <v>0</v>
      </c>
      <c r="BD53" s="67"/>
      <c r="BE53" s="60"/>
      <c r="BF53" s="60"/>
      <c r="BG53" s="60"/>
      <c r="BH53" s="60">
        <f t="shared" si="80"/>
        <v>0</v>
      </c>
      <c r="BI53" s="67"/>
      <c r="BJ53" s="60"/>
      <c r="BK53" s="60"/>
      <c r="BL53" s="60"/>
      <c r="BM53" s="60">
        <f t="shared" si="81"/>
        <v>0</v>
      </c>
      <c r="BN53" s="67"/>
      <c r="BO53" s="60">
        <v>48</v>
      </c>
      <c r="BQ53" s="60">
        <f t="shared" si="52"/>
        <v>0</v>
      </c>
      <c r="BR53" s="60">
        <f t="shared" si="53"/>
        <v>0</v>
      </c>
      <c r="BS53" s="60">
        <f t="shared" si="54"/>
        <v>0</v>
      </c>
      <c r="BT53" s="60">
        <f t="shared" si="55"/>
        <v>0</v>
      </c>
      <c r="BU53" s="60">
        <f t="shared" si="56"/>
        <v>0</v>
      </c>
      <c r="BV53" s="60">
        <f t="shared" si="57"/>
        <v>0</v>
      </c>
      <c r="BW53" s="60">
        <f t="shared" si="58"/>
        <v>1</v>
      </c>
    </row>
    <row r="54" spans="1:75" s="66" customFormat="1" ht="15" x14ac:dyDescent="0.25">
      <c r="A54" s="56">
        <f t="shared" si="24"/>
        <v>49</v>
      </c>
      <c r="B54" s="89" t="s">
        <v>98</v>
      </c>
      <c r="C54" s="87" t="s">
        <v>17</v>
      </c>
      <c r="D54" s="89" t="s">
        <v>248</v>
      </c>
      <c r="E54" s="56">
        <f t="shared" si="42"/>
        <v>17</v>
      </c>
      <c r="F54" s="56">
        <f t="shared" si="59"/>
        <v>1</v>
      </c>
      <c r="G54" s="67"/>
      <c r="H54" s="74">
        <f t="shared" si="60"/>
        <v>19</v>
      </c>
      <c r="I54" s="74" t="str">
        <f t="shared" si="61"/>
        <v/>
      </c>
      <c r="J54" s="74" t="str">
        <f t="shared" si="62"/>
        <v/>
      </c>
      <c r="K54" s="74" t="str">
        <f t="shared" si="63"/>
        <v/>
      </c>
      <c r="L54" s="74" t="str">
        <f t="shared" si="64"/>
        <v/>
      </c>
      <c r="M54" s="74" t="str">
        <f t="shared" si="65"/>
        <v/>
      </c>
      <c r="N54" s="74" t="str">
        <f t="shared" si="43"/>
        <v/>
      </c>
      <c r="O54" s="74" t="str">
        <f t="shared" si="44"/>
        <v/>
      </c>
      <c r="P54" s="67"/>
      <c r="Q54" s="56">
        <f>AD54+AI54+AN54+AS54+AX54+BC54+BH54+BM54</f>
        <v>17</v>
      </c>
      <c r="R54" s="74" t="str">
        <f t="shared" si="66"/>
        <v/>
      </c>
      <c r="S54" s="74" t="str">
        <f t="shared" si="67"/>
        <v/>
      </c>
      <c r="T54" s="74" t="str">
        <f t="shared" si="68"/>
        <v/>
      </c>
      <c r="U54" s="74" t="str">
        <f t="shared" si="69"/>
        <v/>
      </c>
      <c r="V54" s="74" t="str">
        <f t="shared" si="70"/>
        <v/>
      </c>
      <c r="W54" s="74" t="str">
        <f t="shared" si="71"/>
        <v/>
      </c>
      <c r="X54" s="74" t="str">
        <f t="shared" si="72"/>
        <v/>
      </c>
      <c r="Y54" s="60" t="str">
        <f t="shared" si="73"/>
        <v/>
      </c>
      <c r="Z54" s="67"/>
      <c r="AA54" s="60">
        <v>19</v>
      </c>
      <c r="AB54" s="60">
        <v>12</v>
      </c>
      <c r="AC54" s="60">
        <v>5</v>
      </c>
      <c r="AD54" s="60">
        <f t="shared" si="74"/>
        <v>17</v>
      </c>
      <c r="AE54" s="67"/>
      <c r="AF54" s="60"/>
      <c r="AG54" s="60"/>
      <c r="AH54" s="60"/>
      <c r="AI54" s="60">
        <f t="shared" si="75"/>
        <v>0</v>
      </c>
      <c r="AJ54" s="67"/>
      <c r="AK54" s="60"/>
      <c r="AL54" s="60"/>
      <c r="AM54" s="60"/>
      <c r="AN54" s="60">
        <f t="shared" si="76"/>
        <v>0</v>
      </c>
      <c r="AO54" s="67"/>
      <c r="AP54" s="60"/>
      <c r="AQ54" s="60"/>
      <c r="AR54" s="60"/>
      <c r="AS54" s="60">
        <f t="shared" si="77"/>
        <v>0</v>
      </c>
      <c r="AT54" s="67"/>
      <c r="AU54" s="60"/>
      <c r="AV54" s="60"/>
      <c r="AW54" s="60"/>
      <c r="AX54" s="60">
        <f t="shared" si="78"/>
        <v>0</v>
      </c>
      <c r="AY54" s="67"/>
      <c r="AZ54" s="60"/>
      <c r="BA54" s="60"/>
      <c r="BB54" s="60"/>
      <c r="BC54" s="60">
        <f t="shared" si="79"/>
        <v>0</v>
      </c>
      <c r="BD54" s="67"/>
      <c r="BE54" s="60"/>
      <c r="BF54" s="60"/>
      <c r="BG54" s="60"/>
      <c r="BH54" s="60">
        <f t="shared" si="80"/>
        <v>0</v>
      </c>
      <c r="BI54" s="67"/>
      <c r="BJ54" s="60"/>
      <c r="BK54" s="60"/>
      <c r="BL54" s="60"/>
      <c r="BM54" s="60">
        <f t="shared" si="81"/>
        <v>0</v>
      </c>
      <c r="BN54" s="67"/>
      <c r="BO54" s="60">
        <v>49</v>
      </c>
      <c r="BQ54" s="60"/>
      <c r="BR54" s="60"/>
      <c r="BS54" s="60"/>
      <c r="BT54" s="60"/>
      <c r="BU54" s="60"/>
      <c r="BV54" s="60"/>
      <c r="BW54" s="60"/>
    </row>
    <row r="55" spans="1:75" s="66" customFormat="1" ht="15" x14ac:dyDescent="0.25">
      <c r="A55" s="56">
        <f t="shared" si="24"/>
        <v>50</v>
      </c>
      <c r="B55" s="89" t="s">
        <v>794</v>
      </c>
      <c r="C55" s="87" t="s">
        <v>795</v>
      </c>
      <c r="D55" s="89" t="s">
        <v>249</v>
      </c>
      <c r="E55" s="56">
        <f t="shared" si="42"/>
        <v>16</v>
      </c>
      <c r="F55" s="56">
        <f t="shared" si="59"/>
        <v>1</v>
      </c>
      <c r="G55" s="67"/>
      <c r="H55" s="60">
        <f t="shared" si="60"/>
        <v>20</v>
      </c>
      <c r="I55" s="60" t="str">
        <f t="shared" si="61"/>
        <v/>
      </c>
      <c r="J55" s="60" t="str">
        <f t="shared" si="62"/>
        <v/>
      </c>
      <c r="K55" s="60" t="str">
        <f t="shared" si="63"/>
        <v/>
      </c>
      <c r="L55" s="60" t="str">
        <f t="shared" si="64"/>
        <v/>
      </c>
      <c r="M55" s="60" t="str">
        <f t="shared" si="65"/>
        <v/>
      </c>
      <c r="N55" s="60" t="str">
        <f t="shared" si="43"/>
        <v/>
      </c>
      <c r="O55" s="60" t="str">
        <f t="shared" si="44"/>
        <v/>
      </c>
      <c r="P55" s="67"/>
      <c r="Q55" s="56">
        <f t="shared" ref="Q55:Q70" si="82">AD55+AI55+AN55+AS55+AX55+BC55+BH55</f>
        <v>16</v>
      </c>
      <c r="R55" s="60" t="str">
        <f t="shared" si="66"/>
        <v/>
      </c>
      <c r="S55" s="60" t="str">
        <f t="shared" si="67"/>
        <v/>
      </c>
      <c r="T55" s="60" t="str">
        <f t="shared" si="68"/>
        <v/>
      </c>
      <c r="U55" s="60" t="str">
        <f t="shared" si="69"/>
        <v/>
      </c>
      <c r="V55" s="60" t="str">
        <f t="shared" si="70"/>
        <v/>
      </c>
      <c r="W55" s="60" t="str">
        <f t="shared" si="71"/>
        <v/>
      </c>
      <c r="X55" s="60" t="str">
        <f t="shared" si="72"/>
        <v/>
      </c>
      <c r="Y55" s="60" t="str">
        <f t="shared" si="73"/>
        <v/>
      </c>
      <c r="Z55" s="67"/>
      <c r="AA55" s="60">
        <v>20</v>
      </c>
      <c r="AB55" s="60">
        <v>11</v>
      </c>
      <c r="AC55" s="60">
        <v>5</v>
      </c>
      <c r="AD55" s="60">
        <f t="shared" si="74"/>
        <v>16</v>
      </c>
      <c r="AE55" s="67"/>
      <c r="AF55" s="60"/>
      <c r="AG55" s="60"/>
      <c r="AH55" s="60"/>
      <c r="AI55" s="60">
        <f t="shared" si="75"/>
        <v>0</v>
      </c>
      <c r="AJ55" s="67"/>
      <c r="AK55" s="60"/>
      <c r="AL55" s="60"/>
      <c r="AM55" s="60"/>
      <c r="AN55" s="60">
        <f t="shared" si="76"/>
        <v>0</v>
      </c>
      <c r="AO55" s="67"/>
      <c r="AP55" s="60"/>
      <c r="AQ55" s="60"/>
      <c r="AR55" s="60"/>
      <c r="AS55" s="60">
        <f t="shared" si="77"/>
        <v>0</v>
      </c>
      <c r="AT55" s="67"/>
      <c r="AU55" s="60"/>
      <c r="AV55" s="60"/>
      <c r="AW55" s="60"/>
      <c r="AX55" s="60">
        <f t="shared" si="78"/>
        <v>0</v>
      </c>
      <c r="AY55" s="67"/>
      <c r="AZ55" s="60"/>
      <c r="BA55" s="60"/>
      <c r="BB55" s="60"/>
      <c r="BC55" s="60">
        <f t="shared" si="79"/>
        <v>0</v>
      </c>
      <c r="BD55" s="67"/>
      <c r="BE55" s="60"/>
      <c r="BF55" s="60"/>
      <c r="BG55" s="60"/>
      <c r="BH55" s="60">
        <f t="shared" si="80"/>
        <v>0</v>
      </c>
      <c r="BI55" s="67"/>
      <c r="BJ55" s="60"/>
      <c r="BK55" s="60"/>
      <c r="BL55" s="60"/>
      <c r="BM55" s="60">
        <f t="shared" si="81"/>
        <v>0</v>
      </c>
      <c r="BN55" s="67"/>
      <c r="BO55" s="60">
        <v>50</v>
      </c>
      <c r="BQ55" s="60"/>
      <c r="BR55" s="60"/>
      <c r="BS55" s="60"/>
      <c r="BT55" s="60"/>
      <c r="BU55" s="60"/>
      <c r="BV55" s="60"/>
      <c r="BW55" s="60"/>
    </row>
    <row r="56" spans="1:75" x14ac:dyDescent="0.25">
      <c r="A56" s="56">
        <f t="shared" si="24"/>
        <v>51</v>
      </c>
      <c r="B56" s="87" t="s">
        <v>872</v>
      </c>
      <c r="C56" s="87" t="s">
        <v>68</v>
      </c>
      <c r="D56" s="87" t="s">
        <v>243</v>
      </c>
      <c r="E56" s="56">
        <f t="shared" si="42"/>
        <v>14</v>
      </c>
      <c r="F56" s="56">
        <f t="shared" si="59"/>
        <v>1</v>
      </c>
      <c r="G56" s="67"/>
      <c r="H56" s="60" t="str">
        <f t="shared" si="60"/>
        <v/>
      </c>
      <c r="I56" s="60" t="str">
        <f t="shared" si="61"/>
        <v/>
      </c>
      <c r="J56" s="60">
        <f t="shared" si="62"/>
        <v>22</v>
      </c>
      <c r="K56" s="60" t="str">
        <f t="shared" si="63"/>
        <v/>
      </c>
      <c r="L56" s="60" t="str">
        <f t="shared" si="64"/>
        <v/>
      </c>
      <c r="M56" s="60" t="str">
        <f t="shared" si="65"/>
        <v/>
      </c>
      <c r="N56" s="60" t="str">
        <f t="shared" si="43"/>
        <v/>
      </c>
      <c r="O56" s="60" t="str">
        <f t="shared" si="44"/>
        <v/>
      </c>
      <c r="P56" s="67"/>
      <c r="Q56" s="56">
        <f t="shared" si="82"/>
        <v>14</v>
      </c>
      <c r="R56" s="60" t="str">
        <f t="shared" si="66"/>
        <v/>
      </c>
      <c r="S56" s="60" t="str">
        <f t="shared" si="67"/>
        <v/>
      </c>
      <c r="T56" s="60" t="str">
        <f t="shared" si="68"/>
        <v/>
      </c>
      <c r="U56" s="60" t="str">
        <f t="shared" si="69"/>
        <v/>
      </c>
      <c r="V56" s="60" t="str">
        <f t="shared" si="70"/>
        <v/>
      </c>
      <c r="W56" s="60" t="str">
        <f t="shared" si="71"/>
        <v/>
      </c>
      <c r="X56" s="60" t="str">
        <f t="shared" si="72"/>
        <v/>
      </c>
      <c r="Y56" s="60" t="str">
        <f t="shared" si="73"/>
        <v/>
      </c>
      <c r="Z56" s="67"/>
      <c r="AA56" s="60"/>
      <c r="AB56" s="60"/>
      <c r="AC56" s="60"/>
      <c r="AD56" s="60">
        <f t="shared" si="74"/>
        <v>0</v>
      </c>
      <c r="AE56" s="67"/>
      <c r="AF56" s="60"/>
      <c r="AG56" s="60"/>
      <c r="AH56" s="60"/>
      <c r="AI56" s="60">
        <f t="shared" si="75"/>
        <v>0</v>
      </c>
      <c r="AJ56" s="67"/>
      <c r="AK56" s="60">
        <v>22</v>
      </c>
      <c r="AL56" s="60">
        <v>9</v>
      </c>
      <c r="AM56" s="60">
        <v>5</v>
      </c>
      <c r="AN56" s="60">
        <f t="shared" si="76"/>
        <v>14</v>
      </c>
      <c r="AO56" s="67"/>
      <c r="AP56" s="60"/>
      <c r="AQ56" s="60"/>
      <c r="AR56" s="60"/>
      <c r="AS56" s="60">
        <f t="shared" si="77"/>
        <v>0</v>
      </c>
      <c r="AT56" s="67"/>
      <c r="AU56" s="60"/>
      <c r="AV56" s="60"/>
      <c r="AW56" s="60"/>
      <c r="AX56" s="60">
        <f t="shared" si="78"/>
        <v>0</v>
      </c>
      <c r="AY56" s="67"/>
      <c r="AZ56" s="60"/>
      <c r="BA56" s="60"/>
      <c r="BB56" s="60"/>
      <c r="BC56" s="60">
        <f t="shared" si="79"/>
        <v>0</v>
      </c>
      <c r="BD56" s="67"/>
      <c r="BE56" s="60"/>
      <c r="BF56" s="60"/>
      <c r="BG56" s="60"/>
      <c r="BH56" s="60">
        <f t="shared" si="80"/>
        <v>0</v>
      </c>
      <c r="BI56" s="67"/>
      <c r="BJ56" s="60"/>
      <c r="BK56" s="60"/>
      <c r="BL56" s="60"/>
      <c r="BM56" s="60">
        <f t="shared" si="81"/>
        <v>0</v>
      </c>
      <c r="BN56" s="67"/>
      <c r="BO56" s="60">
        <v>51</v>
      </c>
    </row>
    <row r="57" spans="1:75" x14ac:dyDescent="0.25">
      <c r="A57" s="56">
        <f t="shared" si="24"/>
        <v>52</v>
      </c>
      <c r="B57" s="89" t="s">
        <v>193</v>
      </c>
      <c r="C57" s="87" t="s">
        <v>314</v>
      </c>
      <c r="D57" s="89" t="s">
        <v>22</v>
      </c>
      <c r="E57" s="56">
        <f t="shared" si="42"/>
        <v>13</v>
      </c>
      <c r="F57" s="56">
        <f t="shared" si="59"/>
        <v>1</v>
      </c>
      <c r="G57" s="67"/>
      <c r="H57" s="60">
        <f t="shared" si="60"/>
        <v>23</v>
      </c>
      <c r="I57" s="60" t="str">
        <f t="shared" si="61"/>
        <v/>
      </c>
      <c r="J57" s="60" t="str">
        <f t="shared" si="62"/>
        <v/>
      </c>
      <c r="K57" s="60" t="str">
        <f t="shared" si="63"/>
        <v/>
      </c>
      <c r="L57" s="60" t="str">
        <f t="shared" si="64"/>
        <v/>
      </c>
      <c r="M57" s="60" t="str">
        <f t="shared" si="65"/>
        <v/>
      </c>
      <c r="N57" s="60" t="str">
        <f t="shared" si="43"/>
        <v/>
      </c>
      <c r="O57" s="60" t="str">
        <f t="shared" si="44"/>
        <v/>
      </c>
      <c r="P57" s="67"/>
      <c r="Q57" s="56">
        <f t="shared" si="82"/>
        <v>13</v>
      </c>
      <c r="R57" s="60" t="str">
        <f t="shared" si="66"/>
        <v/>
      </c>
      <c r="S57" s="60" t="str">
        <f t="shared" si="67"/>
        <v/>
      </c>
      <c r="T57" s="60" t="str">
        <f t="shared" si="68"/>
        <v/>
      </c>
      <c r="U57" s="60" t="str">
        <f t="shared" si="69"/>
        <v/>
      </c>
      <c r="V57" s="60" t="str">
        <f t="shared" si="70"/>
        <v/>
      </c>
      <c r="W57" s="60" t="str">
        <f t="shared" si="71"/>
        <v/>
      </c>
      <c r="X57" s="60" t="str">
        <f t="shared" si="72"/>
        <v/>
      </c>
      <c r="Y57" s="60" t="str">
        <f t="shared" si="73"/>
        <v/>
      </c>
      <c r="Z57" s="67"/>
      <c r="AA57" s="60">
        <v>23</v>
      </c>
      <c r="AB57" s="60">
        <v>8</v>
      </c>
      <c r="AC57" s="60">
        <v>5</v>
      </c>
      <c r="AD57" s="60">
        <f t="shared" si="74"/>
        <v>13</v>
      </c>
      <c r="AE57" s="67"/>
      <c r="AF57" s="60"/>
      <c r="AG57" s="60"/>
      <c r="AH57" s="60"/>
      <c r="AI57" s="60">
        <f t="shared" si="75"/>
        <v>0</v>
      </c>
      <c r="AJ57" s="67"/>
      <c r="AK57" s="60"/>
      <c r="AL57" s="60"/>
      <c r="AM57" s="60"/>
      <c r="AN57" s="60">
        <f t="shared" si="76"/>
        <v>0</v>
      </c>
      <c r="AO57" s="67"/>
      <c r="AP57" s="60"/>
      <c r="AQ57" s="60"/>
      <c r="AR57" s="60"/>
      <c r="AS57" s="60">
        <f t="shared" si="77"/>
        <v>0</v>
      </c>
      <c r="AT57" s="67"/>
      <c r="AU57" s="60"/>
      <c r="AV57" s="60"/>
      <c r="AW57" s="60"/>
      <c r="AX57" s="60">
        <f t="shared" si="78"/>
        <v>0</v>
      </c>
      <c r="AY57" s="67"/>
      <c r="AZ57" s="60"/>
      <c r="BA57" s="60"/>
      <c r="BB57" s="60"/>
      <c r="BC57" s="60">
        <f t="shared" si="79"/>
        <v>0</v>
      </c>
      <c r="BD57" s="67"/>
      <c r="BE57" s="60"/>
      <c r="BF57" s="60"/>
      <c r="BG57" s="60"/>
      <c r="BH57" s="60">
        <f t="shared" si="80"/>
        <v>0</v>
      </c>
      <c r="BI57" s="67"/>
      <c r="BJ57" s="60"/>
      <c r="BK57" s="60"/>
      <c r="BL57" s="60"/>
      <c r="BM57" s="60">
        <f t="shared" si="81"/>
        <v>0</v>
      </c>
      <c r="BN57" s="67"/>
      <c r="BO57" s="60">
        <v>52</v>
      </c>
    </row>
    <row r="58" spans="1:75" x14ac:dyDescent="0.25">
      <c r="A58" s="56">
        <f t="shared" si="24"/>
        <v>53</v>
      </c>
      <c r="B58" s="89" t="s">
        <v>754</v>
      </c>
      <c r="C58" s="87" t="s">
        <v>755</v>
      </c>
      <c r="D58" s="89" t="s">
        <v>11</v>
      </c>
      <c r="E58" s="56">
        <f t="shared" si="42"/>
        <v>12</v>
      </c>
      <c r="F58" s="56">
        <f t="shared" si="59"/>
        <v>2</v>
      </c>
      <c r="G58" s="67"/>
      <c r="H58" s="74" t="str">
        <f t="shared" si="60"/>
        <v/>
      </c>
      <c r="I58" s="74" t="str">
        <f t="shared" si="61"/>
        <v>DSQ</v>
      </c>
      <c r="J58" s="74" t="str">
        <f t="shared" si="62"/>
        <v/>
      </c>
      <c r="K58" s="74" t="str">
        <f t="shared" si="63"/>
        <v/>
      </c>
      <c r="L58" s="74">
        <f t="shared" si="64"/>
        <v>29</v>
      </c>
      <c r="M58" s="74" t="str">
        <f t="shared" si="65"/>
        <v/>
      </c>
      <c r="N58" s="74" t="str">
        <f t="shared" si="43"/>
        <v/>
      </c>
      <c r="O58" s="74" t="str">
        <f t="shared" si="44"/>
        <v/>
      </c>
      <c r="P58" s="67"/>
      <c r="Q58" s="56">
        <f t="shared" si="82"/>
        <v>12</v>
      </c>
      <c r="R58" s="74" t="str">
        <f t="shared" si="66"/>
        <v/>
      </c>
      <c r="S58" s="74" t="str">
        <f t="shared" si="67"/>
        <v/>
      </c>
      <c r="T58" s="74" t="str">
        <f t="shared" si="68"/>
        <v/>
      </c>
      <c r="U58" s="74" t="str">
        <f t="shared" si="69"/>
        <v/>
      </c>
      <c r="V58" s="74" t="str">
        <f t="shared" si="70"/>
        <v/>
      </c>
      <c r="W58" s="74" t="str">
        <f t="shared" si="71"/>
        <v/>
      </c>
      <c r="X58" s="74" t="str">
        <f t="shared" si="72"/>
        <v/>
      </c>
      <c r="Y58" s="60" t="str">
        <f t="shared" si="73"/>
        <v/>
      </c>
      <c r="Z58" s="67"/>
      <c r="AA58" s="60"/>
      <c r="AB58" s="60"/>
      <c r="AC58" s="60"/>
      <c r="AD58" s="60">
        <f t="shared" si="74"/>
        <v>0</v>
      </c>
      <c r="AE58" s="67"/>
      <c r="AF58" s="88" t="s">
        <v>56</v>
      </c>
      <c r="AG58" s="60">
        <v>0</v>
      </c>
      <c r="AH58" s="60">
        <v>5</v>
      </c>
      <c r="AI58" s="60">
        <f t="shared" si="75"/>
        <v>5</v>
      </c>
      <c r="AJ58" s="67"/>
      <c r="AK58" s="60"/>
      <c r="AL58" s="60"/>
      <c r="AM58" s="60"/>
      <c r="AN58" s="60">
        <f t="shared" si="76"/>
        <v>0</v>
      </c>
      <c r="AO58" s="67"/>
      <c r="AP58" s="60"/>
      <c r="AQ58" s="60"/>
      <c r="AR58" s="60"/>
      <c r="AS58" s="60">
        <f t="shared" si="77"/>
        <v>0</v>
      </c>
      <c r="AT58" s="67"/>
      <c r="AU58" s="60">
        <v>29</v>
      </c>
      <c r="AV58" s="60">
        <v>2</v>
      </c>
      <c r="AW58" s="60">
        <v>5</v>
      </c>
      <c r="AX58" s="60">
        <f t="shared" si="78"/>
        <v>7</v>
      </c>
      <c r="AY58" s="67"/>
      <c r="AZ58" s="60"/>
      <c r="BA58" s="60"/>
      <c r="BB58" s="60"/>
      <c r="BC58" s="60">
        <f t="shared" si="79"/>
        <v>0</v>
      </c>
      <c r="BD58" s="67"/>
      <c r="BE58" s="60"/>
      <c r="BF58" s="60"/>
      <c r="BG58" s="60"/>
      <c r="BH58" s="60">
        <f t="shared" si="80"/>
        <v>0</v>
      </c>
      <c r="BI58" s="67"/>
      <c r="BJ58" s="60"/>
      <c r="BK58" s="60"/>
      <c r="BL58" s="60"/>
      <c r="BM58" s="60">
        <f t="shared" si="81"/>
        <v>0</v>
      </c>
      <c r="BN58" s="67"/>
      <c r="BO58" s="60">
        <v>53</v>
      </c>
    </row>
    <row r="59" spans="1:75" x14ac:dyDescent="0.25">
      <c r="A59" s="56">
        <f t="shared" si="24"/>
        <v>54</v>
      </c>
      <c r="B59" s="87" t="s">
        <v>861</v>
      </c>
      <c r="C59" s="87" t="s">
        <v>28</v>
      </c>
      <c r="D59" s="87" t="s">
        <v>120</v>
      </c>
      <c r="E59" s="56">
        <f t="shared" si="42"/>
        <v>11</v>
      </c>
      <c r="F59" s="56">
        <f t="shared" si="59"/>
        <v>2</v>
      </c>
      <c r="G59" s="67"/>
      <c r="H59" s="60" t="str">
        <f t="shared" si="60"/>
        <v/>
      </c>
      <c r="I59" s="60" t="str">
        <f t="shared" si="61"/>
        <v/>
      </c>
      <c r="J59" s="60">
        <f t="shared" si="62"/>
        <v>37</v>
      </c>
      <c r="K59" s="60">
        <f t="shared" si="63"/>
        <v>30</v>
      </c>
      <c r="L59" s="60" t="str">
        <f t="shared" si="64"/>
        <v/>
      </c>
      <c r="M59" s="60" t="str">
        <f t="shared" si="65"/>
        <v/>
      </c>
      <c r="N59" s="60" t="str">
        <f t="shared" si="43"/>
        <v/>
      </c>
      <c r="O59" s="60" t="str">
        <f t="shared" si="44"/>
        <v/>
      </c>
      <c r="P59" s="67"/>
      <c r="Q59" s="56">
        <f t="shared" si="82"/>
        <v>11</v>
      </c>
      <c r="R59" s="60" t="str">
        <f t="shared" si="66"/>
        <v/>
      </c>
      <c r="S59" s="60" t="str">
        <f t="shared" si="67"/>
        <v/>
      </c>
      <c r="T59" s="60" t="str">
        <f t="shared" si="68"/>
        <v/>
      </c>
      <c r="U59" s="60" t="str">
        <f t="shared" si="69"/>
        <v/>
      </c>
      <c r="V59" s="60" t="str">
        <f t="shared" si="70"/>
        <v/>
      </c>
      <c r="W59" s="60" t="str">
        <f t="shared" si="71"/>
        <v/>
      </c>
      <c r="X59" s="60" t="str">
        <f t="shared" si="72"/>
        <v/>
      </c>
      <c r="Y59" s="60" t="str">
        <f t="shared" si="73"/>
        <v/>
      </c>
      <c r="Z59" s="67"/>
      <c r="AA59" s="60"/>
      <c r="AB59" s="60"/>
      <c r="AC59" s="60"/>
      <c r="AD59" s="60">
        <f t="shared" si="74"/>
        <v>0</v>
      </c>
      <c r="AE59" s="67"/>
      <c r="AF59" s="60"/>
      <c r="AG59" s="60"/>
      <c r="AH59" s="60"/>
      <c r="AI59" s="60">
        <f t="shared" si="75"/>
        <v>0</v>
      </c>
      <c r="AJ59" s="67"/>
      <c r="AK59" s="68">
        <v>37</v>
      </c>
      <c r="AL59" s="60">
        <v>0</v>
      </c>
      <c r="AM59" s="60">
        <v>5</v>
      </c>
      <c r="AN59" s="60">
        <f t="shared" si="76"/>
        <v>5</v>
      </c>
      <c r="AO59" s="67"/>
      <c r="AP59" s="60">
        <v>30</v>
      </c>
      <c r="AQ59" s="60">
        <v>1</v>
      </c>
      <c r="AR59" s="60">
        <v>5</v>
      </c>
      <c r="AS59" s="60">
        <f t="shared" si="77"/>
        <v>6</v>
      </c>
      <c r="AT59" s="67"/>
      <c r="AU59" s="60"/>
      <c r="AV59" s="60"/>
      <c r="AW59" s="60"/>
      <c r="AX59" s="60">
        <f t="shared" si="78"/>
        <v>0</v>
      </c>
      <c r="AY59" s="67"/>
      <c r="AZ59" s="60"/>
      <c r="BA59" s="60"/>
      <c r="BB59" s="60"/>
      <c r="BC59" s="60">
        <f t="shared" si="79"/>
        <v>0</v>
      </c>
      <c r="BD59" s="67"/>
      <c r="BE59" s="60"/>
      <c r="BF59" s="60"/>
      <c r="BG59" s="60"/>
      <c r="BH59" s="60">
        <f t="shared" si="80"/>
        <v>0</v>
      </c>
      <c r="BI59" s="67"/>
      <c r="BJ59" s="60"/>
      <c r="BK59" s="60"/>
      <c r="BL59" s="60"/>
      <c r="BM59" s="60">
        <f t="shared" si="81"/>
        <v>0</v>
      </c>
      <c r="BN59" s="67"/>
      <c r="BO59" s="60">
        <v>54</v>
      </c>
    </row>
    <row r="60" spans="1:75" x14ac:dyDescent="0.25">
      <c r="A60" s="56">
        <f t="shared" si="24"/>
        <v>54</v>
      </c>
      <c r="B60" s="89" t="s">
        <v>746</v>
      </c>
      <c r="C60" s="87" t="s">
        <v>747</v>
      </c>
      <c r="D60" s="89" t="s">
        <v>22</v>
      </c>
      <c r="E60" s="56">
        <f t="shared" si="42"/>
        <v>11</v>
      </c>
      <c r="F60" s="56">
        <f t="shared" si="59"/>
        <v>1</v>
      </c>
      <c r="G60" s="67"/>
      <c r="H60" s="74">
        <f t="shared" si="60"/>
        <v>25</v>
      </c>
      <c r="I60" s="74" t="str">
        <f t="shared" si="61"/>
        <v/>
      </c>
      <c r="J60" s="74" t="str">
        <f t="shared" si="62"/>
        <v/>
      </c>
      <c r="K60" s="74" t="str">
        <f t="shared" si="63"/>
        <v/>
      </c>
      <c r="L60" s="74" t="str">
        <f t="shared" si="64"/>
        <v/>
      </c>
      <c r="M60" s="74" t="str">
        <f t="shared" si="65"/>
        <v/>
      </c>
      <c r="N60" s="74" t="str">
        <f t="shared" si="43"/>
        <v/>
      </c>
      <c r="O60" s="74" t="str">
        <f t="shared" si="44"/>
        <v/>
      </c>
      <c r="P60" s="67"/>
      <c r="Q60" s="56">
        <f t="shared" si="82"/>
        <v>11</v>
      </c>
      <c r="R60" s="74" t="str">
        <f t="shared" si="66"/>
        <v/>
      </c>
      <c r="S60" s="74" t="str">
        <f t="shared" si="67"/>
        <v/>
      </c>
      <c r="T60" s="74" t="str">
        <f t="shared" si="68"/>
        <v/>
      </c>
      <c r="U60" s="74" t="str">
        <f t="shared" si="69"/>
        <v/>
      </c>
      <c r="V60" s="74" t="str">
        <f t="shared" si="70"/>
        <v/>
      </c>
      <c r="W60" s="74" t="str">
        <f t="shared" si="71"/>
        <v/>
      </c>
      <c r="X60" s="74" t="str">
        <f t="shared" si="72"/>
        <v/>
      </c>
      <c r="Y60" s="60" t="str">
        <f t="shared" si="73"/>
        <v/>
      </c>
      <c r="Z60" s="67"/>
      <c r="AA60" s="60">
        <v>25</v>
      </c>
      <c r="AB60" s="60">
        <v>6</v>
      </c>
      <c r="AC60" s="60">
        <v>5</v>
      </c>
      <c r="AD60" s="60">
        <f t="shared" si="74"/>
        <v>11</v>
      </c>
      <c r="AE60" s="67"/>
      <c r="AF60" s="60"/>
      <c r="AG60" s="60"/>
      <c r="AH60" s="60"/>
      <c r="AI60" s="60">
        <f t="shared" si="75"/>
        <v>0</v>
      </c>
      <c r="AJ60" s="67"/>
      <c r="AK60" s="60"/>
      <c r="AL60" s="60"/>
      <c r="AM60" s="60"/>
      <c r="AN60" s="60">
        <f t="shared" si="76"/>
        <v>0</v>
      </c>
      <c r="AO60" s="67"/>
      <c r="AP60" s="60"/>
      <c r="AQ60" s="60"/>
      <c r="AR60" s="60"/>
      <c r="AS60" s="60">
        <f t="shared" si="77"/>
        <v>0</v>
      </c>
      <c r="AT60" s="67"/>
      <c r="AU60" s="60"/>
      <c r="AV60" s="60"/>
      <c r="AW60" s="60"/>
      <c r="AX60" s="60">
        <f t="shared" si="78"/>
        <v>0</v>
      </c>
      <c r="AY60" s="67"/>
      <c r="AZ60" s="60"/>
      <c r="BA60" s="60"/>
      <c r="BB60" s="60"/>
      <c r="BC60" s="60">
        <f t="shared" si="79"/>
        <v>0</v>
      </c>
      <c r="BD60" s="67"/>
      <c r="BE60" s="68"/>
      <c r="BF60" s="60"/>
      <c r="BG60" s="60"/>
      <c r="BH60" s="60">
        <f t="shared" si="80"/>
        <v>0</v>
      </c>
      <c r="BI60" s="67"/>
      <c r="BJ60" s="60"/>
      <c r="BK60" s="60"/>
      <c r="BL60" s="60"/>
      <c r="BM60" s="60">
        <f t="shared" si="81"/>
        <v>0</v>
      </c>
      <c r="BN60" s="67"/>
      <c r="BO60" s="60">
        <v>55</v>
      </c>
    </row>
    <row r="61" spans="1:75" x14ac:dyDescent="0.25">
      <c r="A61" s="56">
        <f t="shared" si="24"/>
        <v>56</v>
      </c>
      <c r="B61" s="87" t="s">
        <v>188</v>
      </c>
      <c r="C61" s="87" t="s">
        <v>873</v>
      </c>
      <c r="D61" s="87" t="s">
        <v>120</v>
      </c>
      <c r="E61" s="56">
        <f t="shared" si="42"/>
        <v>10</v>
      </c>
      <c r="F61" s="56">
        <f t="shared" si="59"/>
        <v>2</v>
      </c>
      <c r="G61" s="67"/>
      <c r="H61" s="60" t="str">
        <f t="shared" si="60"/>
        <v/>
      </c>
      <c r="I61" s="60" t="str">
        <f t="shared" si="61"/>
        <v/>
      </c>
      <c r="J61" s="60">
        <f t="shared" si="62"/>
        <v>36</v>
      </c>
      <c r="K61" s="60" t="str">
        <f t="shared" si="63"/>
        <v/>
      </c>
      <c r="L61" s="60">
        <f t="shared" si="64"/>
        <v>41</v>
      </c>
      <c r="M61" s="60" t="str">
        <f t="shared" si="65"/>
        <v/>
      </c>
      <c r="N61" s="60" t="str">
        <f t="shared" si="43"/>
        <v/>
      </c>
      <c r="O61" s="60" t="str">
        <f t="shared" si="44"/>
        <v/>
      </c>
      <c r="P61" s="67"/>
      <c r="Q61" s="56">
        <f t="shared" si="82"/>
        <v>10</v>
      </c>
      <c r="R61" s="60" t="str">
        <f t="shared" si="66"/>
        <v/>
      </c>
      <c r="S61" s="60" t="str">
        <f t="shared" si="67"/>
        <v/>
      </c>
      <c r="T61" s="60" t="str">
        <f t="shared" si="68"/>
        <v/>
      </c>
      <c r="U61" s="60" t="str">
        <f t="shared" si="69"/>
        <v/>
      </c>
      <c r="V61" s="60" t="str">
        <f t="shared" si="70"/>
        <v/>
      </c>
      <c r="W61" s="60" t="str">
        <f t="shared" si="71"/>
        <v/>
      </c>
      <c r="X61" s="60" t="str">
        <f t="shared" si="72"/>
        <v/>
      </c>
      <c r="Y61" s="60" t="str">
        <f t="shared" si="73"/>
        <v/>
      </c>
      <c r="Z61" s="67"/>
      <c r="AA61" s="60"/>
      <c r="AB61" s="60"/>
      <c r="AC61" s="60"/>
      <c r="AD61" s="60">
        <f t="shared" si="74"/>
        <v>0</v>
      </c>
      <c r="AE61" s="67"/>
      <c r="AF61" s="60"/>
      <c r="AG61" s="60"/>
      <c r="AH61" s="60"/>
      <c r="AI61" s="60">
        <f t="shared" si="75"/>
        <v>0</v>
      </c>
      <c r="AJ61" s="67"/>
      <c r="AK61" s="60">
        <v>36</v>
      </c>
      <c r="AL61" s="60">
        <v>0</v>
      </c>
      <c r="AM61" s="60">
        <v>5</v>
      </c>
      <c r="AN61" s="60">
        <f t="shared" si="76"/>
        <v>5</v>
      </c>
      <c r="AO61" s="67"/>
      <c r="AP61" s="60"/>
      <c r="AQ61" s="60"/>
      <c r="AR61" s="60"/>
      <c r="AS61" s="60">
        <f t="shared" si="77"/>
        <v>0</v>
      </c>
      <c r="AT61" s="67"/>
      <c r="AU61" s="60">
        <v>41</v>
      </c>
      <c r="AV61" s="60">
        <v>0</v>
      </c>
      <c r="AW61" s="60">
        <v>5</v>
      </c>
      <c r="AX61" s="60">
        <f t="shared" si="78"/>
        <v>5</v>
      </c>
      <c r="AY61" s="67"/>
      <c r="AZ61" s="60"/>
      <c r="BA61" s="60"/>
      <c r="BB61" s="60"/>
      <c r="BC61" s="60">
        <f t="shared" si="79"/>
        <v>0</v>
      </c>
      <c r="BD61" s="67"/>
      <c r="BE61" s="60"/>
      <c r="BF61" s="60"/>
      <c r="BG61" s="60"/>
      <c r="BH61" s="60">
        <f t="shared" si="80"/>
        <v>0</v>
      </c>
      <c r="BI61" s="67"/>
      <c r="BJ61" s="60"/>
      <c r="BK61" s="60"/>
      <c r="BL61" s="60"/>
      <c r="BM61" s="60">
        <f t="shared" si="81"/>
        <v>0</v>
      </c>
      <c r="BN61" s="67"/>
      <c r="BO61" s="60">
        <v>56</v>
      </c>
    </row>
    <row r="62" spans="1:75" x14ac:dyDescent="0.25">
      <c r="A62" s="56">
        <f t="shared" si="24"/>
        <v>56</v>
      </c>
      <c r="B62" s="87" t="s">
        <v>100</v>
      </c>
      <c r="C62" s="87" t="s">
        <v>886</v>
      </c>
      <c r="D62" s="87" t="s">
        <v>455</v>
      </c>
      <c r="E62" s="56">
        <f t="shared" si="42"/>
        <v>10</v>
      </c>
      <c r="F62" s="56">
        <f t="shared" si="59"/>
        <v>1</v>
      </c>
      <c r="G62" s="67"/>
      <c r="H62" s="60" t="str">
        <f t="shared" si="60"/>
        <v/>
      </c>
      <c r="I62" s="60" t="str">
        <f t="shared" si="61"/>
        <v/>
      </c>
      <c r="J62" s="60" t="str">
        <f t="shared" si="62"/>
        <v/>
      </c>
      <c r="K62" s="60">
        <f t="shared" si="63"/>
        <v>26</v>
      </c>
      <c r="L62" s="60" t="str">
        <f t="shared" si="64"/>
        <v/>
      </c>
      <c r="M62" s="60" t="str">
        <f t="shared" si="65"/>
        <v/>
      </c>
      <c r="N62" s="60" t="str">
        <f t="shared" si="43"/>
        <v/>
      </c>
      <c r="O62" s="60" t="str">
        <f t="shared" si="44"/>
        <v/>
      </c>
      <c r="P62" s="67"/>
      <c r="Q62" s="56">
        <f t="shared" si="82"/>
        <v>10</v>
      </c>
      <c r="R62" s="60" t="str">
        <f t="shared" si="66"/>
        <v/>
      </c>
      <c r="S62" s="60" t="str">
        <f t="shared" si="67"/>
        <v/>
      </c>
      <c r="T62" s="60" t="str">
        <f t="shared" si="68"/>
        <v/>
      </c>
      <c r="U62" s="60" t="str">
        <f t="shared" si="69"/>
        <v/>
      </c>
      <c r="V62" s="60" t="str">
        <f t="shared" si="70"/>
        <v/>
      </c>
      <c r="W62" s="60" t="str">
        <f t="shared" si="71"/>
        <v/>
      </c>
      <c r="X62" s="60" t="str">
        <f t="shared" si="72"/>
        <v/>
      </c>
      <c r="Y62" s="60" t="str">
        <f t="shared" si="73"/>
        <v/>
      </c>
      <c r="Z62" s="67"/>
      <c r="AA62" s="60"/>
      <c r="AB62" s="60"/>
      <c r="AC62" s="60"/>
      <c r="AD62" s="60">
        <f t="shared" si="74"/>
        <v>0</v>
      </c>
      <c r="AE62" s="67"/>
      <c r="AF62" s="60"/>
      <c r="AG62" s="60"/>
      <c r="AH62" s="60"/>
      <c r="AI62" s="60">
        <f t="shared" si="75"/>
        <v>0</v>
      </c>
      <c r="AJ62" s="67"/>
      <c r="AK62" s="60"/>
      <c r="AL62" s="60"/>
      <c r="AM62" s="60"/>
      <c r="AN62" s="60">
        <f t="shared" si="76"/>
        <v>0</v>
      </c>
      <c r="AO62" s="67"/>
      <c r="AP62" s="60">
        <v>26</v>
      </c>
      <c r="AQ62" s="60">
        <v>5</v>
      </c>
      <c r="AR62" s="60">
        <v>5</v>
      </c>
      <c r="AS62" s="60">
        <f t="shared" si="77"/>
        <v>10</v>
      </c>
      <c r="AT62" s="67"/>
      <c r="AU62" s="60"/>
      <c r="AV62" s="60"/>
      <c r="AW62" s="60"/>
      <c r="AX62" s="60">
        <f t="shared" si="78"/>
        <v>0</v>
      </c>
      <c r="AY62" s="67"/>
      <c r="AZ62" s="60"/>
      <c r="BA62" s="60"/>
      <c r="BB62" s="60"/>
      <c r="BC62" s="60">
        <f t="shared" si="79"/>
        <v>0</v>
      </c>
      <c r="BD62" s="67"/>
      <c r="BE62" s="60"/>
      <c r="BF62" s="60"/>
      <c r="BG62" s="60"/>
      <c r="BH62" s="60">
        <f t="shared" si="80"/>
        <v>0</v>
      </c>
      <c r="BI62" s="67"/>
      <c r="BJ62" s="60"/>
      <c r="BK62" s="60"/>
      <c r="BL62" s="60"/>
      <c r="BM62" s="60">
        <f t="shared" si="81"/>
        <v>0</v>
      </c>
      <c r="BN62" s="67"/>
      <c r="BO62" s="60">
        <v>57</v>
      </c>
    </row>
    <row r="63" spans="1:75" x14ac:dyDescent="0.25">
      <c r="A63" s="56">
        <f t="shared" si="24"/>
        <v>58</v>
      </c>
      <c r="B63" s="89" t="s">
        <v>760</v>
      </c>
      <c r="C63" s="87" t="s">
        <v>761</v>
      </c>
      <c r="D63" s="89" t="s">
        <v>828</v>
      </c>
      <c r="E63" s="56">
        <f t="shared" si="42"/>
        <v>9</v>
      </c>
      <c r="F63" s="56">
        <f t="shared" si="59"/>
        <v>1</v>
      </c>
      <c r="G63" s="67"/>
      <c r="H63" s="74">
        <f t="shared" si="60"/>
        <v>27</v>
      </c>
      <c r="I63" s="74" t="str">
        <f t="shared" si="61"/>
        <v/>
      </c>
      <c r="J63" s="74" t="str">
        <f t="shared" si="62"/>
        <v/>
      </c>
      <c r="K63" s="74" t="str">
        <f t="shared" si="63"/>
        <v/>
      </c>
      <c r="L63" s="74" t="str">
        <f t="shared" si="64"/>
        <v/>
      </c>
      <c r="M63" s="74" t="str">
        <f t="shared" si="65"/>
        <v/>
      </c>
      <c r="N63" s="74" t="str">
        <f t="shared" si="43"/>
        <v/>
      </c>
      <c r="O63" s="74" t="str">
        <f t="shared" si="44"/>
        <v/>
      </c>
      <c r="P63" s="67"/>
      <c r="Q63" s="56">
        <f t="shared" si="82"/>
        <v>9</v>
      </c>
      <c r="R63" s="74" t="str">
        <f t="shared" si="66"/>
        <v/>
      </c>
      <c r="S63" s="74" t="str">
        <f t="shared" si="67"/>
        <v/>
      </c>
      <c r="T63" s="74" t="str">
        <f t="shared" si="68"/>
        <v/>
      </c>
      <c r="U63" s="74" t="str">
        <f t="shared" si="69"/>
        <v/>
      </c>
      <c r="V63" s="74" t="str">
        <f t="shared" si="70"/>
        <v/>
      </c>
      <c r="W63" s="74" t="str">
        <f t="shared" si="71"/>
        <v/>
      </c>
      <c r="X63" s="74" t="str">
        <f t="shared" si="72"/>
        <v/>
      </c>
      <c r="Y63" s="60" t="str">
        <f t="shared" si="73"/>
        <v/>
      </c>
      <c r="Z63" s="67"/>
      <c r="AA63" s="60">
        <v>27</v>
      </c>
      <c r="AB63" s="60">
        <v>4</v>
      </c>
      <c r="AC63" s="60">
        <v>5</v>
      </c>
      <c r="AD63" s="60">
        <f t="shared" si="74"/>
        <v>9</v>
      </c>
      <c r="AE63" s="67"/>
      <c r="AF63" s="60"/>
      <c r="AG63" s="60"/>
      <c r="AH63" s="60"/>
      <c r="AI63" s="60">
        <f t="shared" si="75"/>
        <v>0</v>
      </c>
      <c r="AJ63" s="67"/>
      <c r="AK63" s="68"/>
      <c r="AL63" s="60"/>
      <c r="AM63" s="60"/>
      <c r="AN63" s="60">
        <f t="shared" si="76"/>
        <v>0</v>
      </c>
      <c r="AO63" s="67"/>
      <c r="AP63" s="79"/>
      <c r="AQ63" s="60"/>
      <c r="AR63" s="60"/>
      <c r="AS63" s="60">
        <f t="shared" si="77"/>
        <v>0</v>
      </c>
      <c r="AT63" s="67"/>
      <c r="AU63" s="60"/>
      <c r="AV63" s="60"/>
      <c r="AW63" s="60"/>
      <c r="AX63" s="60">
        <f t="shared" si="78"/>
        <v>0</v>
      </c>
      <c r="AY63" s="67"/>
      <c r="AZ63" s="60"/>
      <c r="BA63" s="60"/>
      <c r="BB63" s="60"/>
      <c r="BC63" s="60">
        <f t="shared" si="79"/>
        <v>0</v>
      </c>
      <c r="BD63" s="67"/>
      <c r="BE63" s="60"/>
      <c r="BF63" s="60"/>
      <c r="BG63" s="60"/>
      <c r="BH63" s="60">
        <f t="shared" si="80"/>
        <v>0</v>
      </c>
      <c r="BI63" s="67"/>
      <c r="BJ63" s="60"/>
      <c r="BK63" s="60"/>
      <c r="BL63" s="60"/>
      <c r="BM63" s="60">
        <f t="shared" si="81"/>
        <v>0</v>
      </c>
      <c r="BN63" s="67"/>
      <c r="BO63" s="60">
        <v>58</v>
      </c>
    </row>
    <row r="64" spans="1:75" x14ac:dyDescent="0.25">
      <c r="A64" s="56">
        <f t="shared" si="24"/>
        <v>59</v>
      </c>
      <c r="B64" s="87" t="s">
        <v>272</v>
      </c>
      <c r="C64" s="87" t="s">
        <v>901</v>
      </c>
      <c r="D64" s="87" t="s">
        <v>11</v>
      </c>
      <c r="E64" s="56">
        <f t="shared" si="42"/>
        <v>5</v>
      </c>
      <c r="F64" s="56">
        <f t="shared" si="59"/>
        <v>1</v>
      </c>
      <c r="G64" s="67"/>
      <c r="H64" s="60" t="str">
        <f t="shared" si="60"/>
        <v/>
      </c>
      <c r="I64" s="60" t="str">
        <f t="shared" si="61"/>
        <v/>
      </c>
      <c r="J64" s="60" t="str">
        <f t="shared" si="62"/>
        <v/>
      </c>
      <c r="K64" s="60" t="str">
        <f t="shared" si="63"/>
        <v/>
      </c>
      <c r="L64" s="60">
        <f t="shared" si="64"/>
        <v>32</v>
      </c>
      <c r="M64" s="60" t="str">
        <f t="shared" si="65"/>
        <v/>
      </c>
      <c r="N64" s="60" t="str">
        <f t="shared" si="43"/>
        <v/>
      </c>
      <c r="O64" s="60" t="str">
        <f t="shared" si="44"/>
        <v/>
      </c>
      <c r="P64" s="67"/>
      <c r="Q64" s="56">
        <f t="shared" si="82"/>
        <v>5</v>
      </c>
      <c r="R64" s="60" t="str">
        <f t="shared" si="66"/>
        <v/>
      </c>
      <c r="S64" s="60" t="str">
        <f t="shared" si="67"/>
        <v/>
      </c>
      <c r="T64" s="60" t="str">
        <f t="shared" si="68"/>
        <v/>
      </c>
      <c r="U64" s="60" t="str">
        <f t="shared" si="69"/>
        <v/>
      </c>
      <c r="V64" s="60" t="str">
        <f t="shared" si="70"/>
        <v/>
      </c>
      <c r="W64" s="60" t="str">
        <f t="shared" si="71"/>
        <v/>
      </c>
      <c r="X64" s="60" t="str">
        <f t="shared" si="72"/>
        <v/>
      </c>
      <c r="Y64" s="60" t="str">
        <f t="shared" si="73"/>
        <v/>
      </c>
      <c r="Z64" s="67"/>
      <c r="AA64" s="60"/>
      <c r="AB64" s="60"/>
      <c r="AC64" s="60"/>
      <c r="AD64" s="60">
        <f t="shared" si="74"/>
        <v>0</v>
      </c>
      <c r="AE64" s="67"/>
      <c r="AF64" s="60"/>
      <c r="AG64" s="60"/>
      <c r="AH64" s="60"/>
      <c r="AI64" s="60">
        <f t="shared" si="75"/>
        <v>0</v>
      </c>
      <c r="AJ64" s="67"/>
      <c r="AK64" s="60"/>
      <c r="AL64" s="60"/>
      <c r="AM64" s="60"/>
      <c r="AN64" s="60">
        <f t="shared" si="76"/>
        <v>0</v>
      </c>
      <c r="AO64" s="67"/>
      <c r="AP64" s="60"/>
      <c r="AQ64" s="60"/>
      <c r="AR64" s="60"/>
      <c r="AS64" s="60">
        <f t="shared" si="77"/>
        <v>0</v>
      </c>
      <c r="AT64" s="67"/>
      <c r="AU64" s="60">
        <v>32</v>
      </c>
      <c r="AV64" s="60">
        <v>0</v>
      </c>
      <c r="AW64" s="60">
        <v>5</v>
      </c>
      <c r="AX64" s="60">
        <f t="shared" si="78"/>
        <v>5</v>
      </c>
      <c r="AY64" s="67"/>
      <c r="AZ64" s="60"/>
      <c r="BA64" s="60"/>
      <c r="BB64" s="60"/>
      <c r="BC64" s="60">
        <f t="shared" si="79"/>
        <v>0</v>
      </c>
      <c r="BD64" s="67"/>
      <c r="BE64" s="60"/>
      <c r="BF64" s="60"/>
      <c r="BG64" s="60"/>
      <c r="BH64" s="60">
        <f t="shared" si="80"/>
        <v>0</v>
      </c>
      <c r="BI64" s="67"/>
      <c r="BJ64" s="60"/>
      <c r="BK64" s="60"/>
      <c r="BL64" s="60"/>
      <c r="BM64" s="60">
        <f t="shared" si="81"/>
        <v>0</v>
      </c>
      <c r="BN64" s="67"/>
      <c r="BO64" s="60">
        <v>59</v>
      </c>
    </row>
    <row r="65" spans="1:75" x14ac:dyDescent="0.25">
      <c r="A65" s="56">
        <f t="shared" si="24"/>
        <v>59</v>
      </c>
      <c r="B65" s="89" t="s">
        <v>753</v>
      </c>
      <c r="C65" s="87" t="s">
        <v>299</v>
      </c>
      <c r="D65" s="89" t="s">
        <v>22</v>
      </c>
      <c r="E65" s="56">
        <f t="shared" si="42"/>
        <v>5</v>
      </c>
      <c r="F65" s="56">
        <f t="shared" si="59"/>
        <v>1</v>
      </c>
      <c r="G65" s="67"/>
      <c r="H65" s="74" t="str">
        <f t="shared" si="60"/>
        <v>DSQ</v>
      </c>
      <c r="I65" s="74" t="str">
        <f t="shared" si="61"/>
        <v/>
      </c>
      <c r="J65" s="74" t="str">
        <f t="shared" si="62"/>
        <v/>
      </c>
      <c r="K65" s="74" t="str">
        <f t="shared" si="63"/>
        <v/>
      </c>
      <c r="L65" s="74" t="str">
        <f t="shared" si="64"/>
        <v/>
      </c>
      <c r="M65" s="74" t="str">
        <f t="shared" si="65"/>
        <v/>
      </c>
      <c r="N65" s="74" t="str">
        <f t="shared" si="43"/>
        <v/>
      </c>
      <c r="O65" s="74" t="str">
        <f t="shared" si="44"/>
        <v/>
      </c>
      <c r="P65" s="67"/>
      <c r="Q65" s="56">
        <f t="shared" si="82"/>
        <v>5</v>
      </c>
      <c r="R65" s="74" t="str">
        <f t="shared" si="66"/>
        <v/>
      </c>
      <c r="S65" s="74" t="str">
        <f t="shared" si="67"/>
        <v/>
      </c>
      <c r="T65" s="74" t="str">
        <f t="shared" si="68"/>
        <v/>
      </c>
      <c r="U65" s="74" t="str">
        <f t="shared" si="69"/>
        <v/>
      </c>
      <c r="V65" s="74" t="str">
        <f t="shared" si="70"/>
        <v/>
      </c>
      <c r="W65" s="74" t="str">
        <f t="shared" si="71"/>
        <v/>
      </c>
      <c r="X65" s="74" t="str">
        <f t="shared" si="72"/>
        <v/>
      </c>
      <c r="Y65" s="60" t="str">
        <f t="shared" si="73"/>
        <v/>
      </c>
      <c r="Z65" s="67"/>
      <c r="AA65" s="88" t="s">
        <v>56</v>
      </c>
      <c r="AB65" s="60">
        <v>0</v>
      </c>
      <c r="AC65" s="60">
        <v>5</v>
      </c>
      <c r="AD65" s="60">
        <f t="shared" si="74"/>
        <v>5</v>
      </c>
      <c r="AE65" s="67"/>
      <c r="AF65" s="76"/>
      <c r="AG65" s="60"/>
      <c r="AH65" s="60"/>
      <c r="AI65" s="60">
        <f t="shared" si="75"/>
        <v>0</v>
      </c>
      <c r="AJ65" s="67"/>
      <c r="AK65" s="79"/>
      <c r="AL65" s="60"/>
      <c r="AM65" s="60"/>
      <c r="AN65" s="60">
        <f t="shared" si="76"/>
        <v>0</v>
      </c>
      <c r="AO65" s="67"/>
      <c r="AP65" s="60"/>
      <c r="AQ65" s="60"/>
      <c r="AR65" s="60"/>
      <c r="AS65" s="60">
        <f t="shared" si="77"/>
        <v>0</v>
      </c>
      <c r="AT65" s="67"/>
      <c r="AU65" s="60"/>
      <c r="AV65" s="60"/>
      <c r="AW65" s="60"/>
      <c r="AX65" s="60">
        <f t="shared" si="78"/>
        <v>0</v>
      </c>
      <c r="AY65" s="67"/>
      <c r="AZ65" s="60"/>
      <c r="BA65" s="60"/>
      <c r="BB65" s="60"/>
      <c r="BC65" s="60">
        <f t="shared" si="79"/>
        <v>0</v>
      </c>
      <c r="BD65" s="67"/>
      <c r="BE65" s="60"/>
      <c r="BF65" s="60"/>
      <c r="BG65" s="60"/>
      <c r="BH65" s="60">
        <f t="shared" si="80"/>
        <v>0</v>
      </c>
      <c r="BI65" s="67"/>
      <c r="BJ65" s="60"/>
      <c r="BK65" s="60"/>
      <c r="BL65" s="60"/>
      <c r="BM65" s="60">
        <f t="shared" si="81"/>
        <v>0</v>
      </c>
      <c r="BN65" s="67"/>
      <c r="BO65" s="60">
        <v>60</v>
      </c>
      <c r="BQ65"/>
      <c r="BR65"/>
      <c r="BS65"/>
      <c r="BT65"/>
      <c r="BU65"/>
      <c r="BV65"/>
      <c r="BW65"/>
    </row>
    <row r="66" spans="1:75" x14ac:dyDescent="0.25">
      <c r="A66" s="56">
        <f t="shared" si="24"/>
        <v>59</v>
      </c>
      <c r="B66" s="89" t="s">
        <v>775</v>
      </c>
      <c r="C66" s="87" t="s">
        <v>776</v>
      </c>
      <c r="D66" s="89" t="s">
        <v>246</v>
      </c>
      <c r="E66" s="56">
        <f t="shared" si="42"/>
        <v>5</v>
      </c>
      <c r="F66" s="56">
        <f t="shared" si="59"/>
        <v>1</v>
      </c>
      <c r="G66" s="67"/>
      <c r="H66" s="60" t="str">
        <f t="shared" si="60"/>
        <v>DSQ</v>
      </c>
      <c r="I66" s="60" t="str">
        <f t="shared" si="61"/>
        <v/>
      </c>
      <c r="J66" s="60" t="str">
        <f t="shared" si="62"/>
        <v/>
      </c>
      <c r="K66" s="60" t="str">
        <f t="shared" si="63"/>
        <v/>
      </c>
      <c r="L66" s="60" t="str">
        <f t="shared" si="64"/>
        <v/>
      </c>
      <c r="M66" s="60" t="str">
        <f t="shared" si="65"/>
        <v/>
      </c>
      <c r="N66" s="60" t="str">
        <f t="shared" si="43"/>
        <v/>
      </c>
      <c r="O66" s="60" t="str">
        <f t="shared" si="44"/>
        <v/>
      </c>
      <c r="P66" s="67"/>
      <c r="Q66" s="56">
        <f t="shared" si="82"/>
        <v>5</v>
      </c>
      <c r="R66" s="60" t="str">
        <f t="shared" si="66"/>
        <v/>
      </c>
      <c r="S66" s="60" t="str">
        <f t="shared" si="67"/>
        <v/>
      </c>
      <c r="T66" s="60" t="str">
        <f t="shared" si="68"/>
        <v/>
      </c>
      <c r="U66" s="60" t="str">
        <f t="shared" si="69"/>
        <v/>
      </c>
      <c r="V66" s="60" t="str">
        <f t="shared" si="70"/>
        <v/>
      </c>
      <c r="W66" s="60" t="str">
        <f t="shared" si="71"/>
        <v/>
      </c>
      <c r="X66" s="60" t="str">
        <f t="shared" si="72"/>
        <v/>
      </c>
      <c r="Y66" s="60" t="str">
        <f t="shared" si="73"/>
        <v/>
      </c>
      <c r="Z66" s="67"/>
      <c r="AA66" s="88" t="s">
        <v>56</v>
      </c>
      <c r="AB66" s="60">
        <v>0</v>
      </c>
      <c r="AC66" s="60">
        <v>5</v>
      </c>
      <c r="AD66" s="60">
        <f t="shared" si="74"/>
        <v>5</v>
      </c>
      <c r="AE66" s="67"/>
      <c r="AF66" s="76"/>
      <c r="AG66" s="60"/>
      <c r="AH66" s="60"/>
      <c r="AI66" s="60">
        <f t="shared" si="75"/>
        <v>0</v>
      </c>
      <c r="AJ66" s="67"/>
      <c r="AK66" s="60"/>
      <c r="AL66" s="60"/>
      <c r="AM66" s="60"/>
      <c r="AN66" s="60">
        <f t="shared" si="76"/>
        <v>0</v>
      </c>
      <c r="AO66" s="67"/>
      <c r="AP66" s="60"/>
      <c r="AQ66" s="60"/>
      <c r="AR66" s="60"/>
      <c r="AS66" s="60">
        <f t="shared" si="77"/>
        <v>0</v>
      </c>
      <c r="AT66" s="67"/>
      <c r="AU66" s="60"/>
      <c r="AV66" s="60"/>
      <c r="AW66" s="60"/>
      <c r="AX66" s="60">
        <f t="shared" si="78"/>
        <v>0</v>
      </c>
      <c r="AY66" s="67"/>
      <c r="AZ66" s="60"/>
      <c r="BA66" s="60"/>
      <c r="BB66" s="60"/>
      <c r="BC66" s="60">
        <f t="shared" si="79"/>
        <v>0</v>
      </c>
      <c r="BD66" s="67"/>
      <c r="BE66" s="60"/>
      <c r="BF66" s="60"/>
      <c r="BG66" s="60"/>
      <c r="BH66" s="60">
        <f t="shared" si="80"/>
        <v>0</v>
      </c>
      <c r="BI66" s="67"/>
      <c r="BJ66" s="60"/>
      <c r="BK66" s="60"/>
      <c r="BL66" s="60"/>
      <c r="BM66" s="60">
        <f t="shared" si="81"/>
        <v>0</v>
      </c>
      <c r="BN66" s="67"/>
      <c r="BO66" s="60">
        <v>61</v>
      </c>
      <c r="BQ66"/>
      <c r="BR66"/>
      <c r="BS66"/>
      <c r="BT66"/>
      <c r="BU66"/>
      <c r="BV66"/>
      <c r="BW66"/>
    </row>
    <row r="67" spans="1:75" x14ac:dyDescent="0.25">
      <c r="A67" s="56">
        <f t="shared" si="24"/>
        <v>0</v>
      </c>
      <c r="B67" s="87" t="s">
        <v>866</v>
      </c>
      <c r="C67" s="87" t="s">
        <v>314</v>
      </c>
      <c r="D67" s="87" t="s">
        <v>249</v>
      </c>
      <c r="E67" s="56">
        <f t="shared" si="42"/>
        <v>0</v>
      </c>
      <c r="F67" s="56">
        <f t="shared" si="59"/>
        <v>0</v>
      </c>
      <c r="G67" s="67"/>
      <c r="H67" s="60" t="str">
        <f t="shared" si="60"/>
        <v/>
      </c>
      <c r="I67" s="60" t="str">
        <f t="shared" si="61"/>
        <v/>
      </c>
      <c r="J67" s="60" t="str">
        <f t="shared" si="62"/>
        <v/>
      </c>
      <c r="K67" s="60" t="str">
        <f t="shared" si="63"/>
        <v/>
      </c>
      <c r="L67" s="60" t="str">
        <f t="shared" si="64"/>
        <v/>
      </c>
      <c r="M67" s="60" t="str">
        <f t="shared" si="65"/>
        <v/>
      </c>
      <c r="N67" s="60" t="str">
        <f t="shared" si="43"/>
        <v/>
      </c>
      <c r="O67" s="60" t="str">
        <f t="shared" si="44"/>
        <v/>
      </c>
      <c r="P67" s="67"/>
      <c r="Q67" s="56">
        <f t="shared" si="82"/>
        <v>0</v>
      </c>
      <c r="R67" s="60" t="str">
        <f t="shared" si="66"/>
        <v/>
      </c>
      <c r="S67" s="60" t="str">
        <f t="shared" si="67"/>
        <v/>
      </c>
      <c r="T67" s="60" t="str">
        <f t="shared" si="68"/>
        <v/>
      </c>
      <c r="U67" s="60" t="str">
        <f t="shared" si="69"/>
        <v/>
      </c>
      <c r="V67" s="60" t="str">
        <f t="shared" si="70"/>
        <v/>
      </c>
      <c r="W67" s="60" t="str">
        <f t="shared" si="71"/>
        <v/>
      </c>
      <c r="X67" s="60" t="str">
        <f t="shared" si="72"/>
        <v/>
      </c>
      <c r="Y67" s="60" t="str">
        <f t="shared" si="73"/>
        <v/>
      </c>
      <c r="Z67" s="67"/>
      <c r="AA67" s="60"/>
      <c r="AB67" s="60"/>
      <c r="AC67" s="60"/>
      <c r="AD67" s="60">
        <f t="shared" si="74"/>
        <v>0</v>
      </c>
      <c r="AE67" s="67"/>
      <c r="AF67" s="60"/>
      <c r="AG67" s="60"/>
      <c r="AH67" s="60"/>
      <c r="AI67" s="60">
        <f t="shared" si="75"/>
        <v>0</v>
      </c>
      <c r="AJ67" s="67"/>
      <c r="AK67" s="60"/>
      <c r="AL67" s="60"/>
      <c r="AM67" s="60"/>
      <c r="AN67" s="60">
        <f t="shared" si="76"/>
        <v>0</v>
      </c>
      <c r="AO67" s="67"/>
      <c r="AP67" s="60"/>
      <c r="AQ67" s="60"/>
      <c r="AR67" s="60"/>
      <c r="AS67" s="60">
        <f t="shared" si="77"/>
        <v>0</v>
      </c>
      <c r="AT67" s="67"/>
      <c r="AU67" s="60"/>
      <c r="AV67" s="60"/>
      <c r="AW67" s="60"/>
      <c r="AX67" s="60">
        <f t="shared" si="78"/>
        <v>0</v>
      </c>
      <c r="AY67" s="67"/>
      <c r="AZ67" s="60"/>
      <c r="BA67" s="60"/>
      <c r="BB67" s="60"/>
      <c r="BC67" s="60">
        <f t="shared" si="79"/>
        <v>0</v>
      </c>
      <c r="BD67" s="67"/>
      <c r="BE67" s="60"/>
      <c r="BF67" s="60"/>
      <c r="BG67" s="60"/>
      <c r="BH67" s="60">
        <f t="shared" si="80"/>
        <v>0</v>
      </c>
      <c r="BI67" s="67"/>
      <c r="BJ67" s="60"/>
      <c r="BK67" s="60"/>
      <c r="BL67" s="60"/>
      <c r="BM67" s="60">
        <f t="shared" si="81"/>
        <v>0</v>
      </c>
      <c r="BN67" s="67"/>
      <c r="BQ67"/>
      <c r="BR67"/>
      <c r="BS67"/>
      <c r="BT67"/>
      <c r="BU67"/>
      <c r="BV67"/>
      <c r="BW67"/>
    </row>
    <row r="68" spans="1:75" x14ac:dyDescent="0.25">
      <c r="A68" s="56">
        <f t="shared" si="24"/>
        <v>0</v>
      </c>
      <c r="B68" s="87" t="s">
        <v>868</v>
      </c>
      <c r="C68" s="87" t="s">
        <v>869</v>
      </c>
      <c r="D68" s="87" t="s">
        <v>613</v>
      </c>
      <c r="E68" s="56">
        <f t="shared" si="42"/>
        <v>0</v>
      </c>
      <c r="F68" s="56">
        <f t="shared" si="59"/>
        <v>0</v>
      </c>
      <c r="G68" s="67"/>
      <c r="H68" s="60" t="str">
        <f t="shared" si="60"/>
        <v/>
      </c>
      <c r="I68" s="60" t="str">
        <f t="shared" si="61"/>
        <v/>
      </c>
      <c r="J68" s="60" t="str">
        <f t="shared" si="62"/>
        <v/>
      </c>
      <c r="K68" s="60" t="str">
        <f t="shared" si="63"/>
        <v/>
      </c>
      <c r="L68" s="60" t="str">
        <f t="shared" si="64"/>
        <v/>
      </c>
      <c r="M68" s="60" t="str">
        <f t="shared" si="65"/>
        <v/>
      </c>
      <c r="N68" s="60" t="str">
        <f t="shared" si="43"/>
        <v/>
      </c>
      <c r="O68" s="60" t="str">
        <f t="shared" si="44"/>
        <v/>
      </c>
      <c r="P68" s="67"/>
      <c r="Q68" s="56">
        <f t="shared" si="82"/>
        <v>0</v>
      </c>
      <c r="R68" s="60" t="str">
        <f t="shared" si="66"/>
        <v/>
      </c>
      <c r="S68" s="60" t="str">
        <f t="shared" si="67"/>
        <v/>
      </c>
      <c r="T68" s="60" t="str">
        <f t="shared" si="68"/>
        <v/>
      </c>
      <c r="U68" s="60" t="str">
        <f t="shared" si="69"/>
        <v/>
      </c>
      <c r="V68" s="60" t="str">
        <f t="shared" si="70"/>
        <v/>
      </c>
      <c r="W68" s="60" t="str">
        <f t="shared" si="71"/>
        <v/>
      </c>
      <c r="X68" s="60" t="str">
        <f t="shared" si="72"/>
        <v/>
      </c>
      <c r="Y68" s="60" t="str">
        <f t="shared" si="73"/>
        <v/>
      </c>
      <c r="Z68" s="67"/>
      <c r="AA68" s="60"/>
      <c r="AB68" s="60"/>
      <c r="AC68" s="60"/>
      <c r="AD68" s="60">
        <f t="shared" si="74"/>
        <v>0</v>
      </c>
      <c r="AE68" s="67"/>
      <c r="AF68" s="60"/>
      <c r="AG68" s="60"/>
      <c r="AH68" s="60"/>
      <c r="AI68" s="60">
        <f t="shared" si="75"/>
        <v>0</v>
      </c>
      <c r="AJ68" s="67"/>
      <c r="AK68" s="60"/>
      <c r="AL68" s="60"/>
      <c r="AM68" s="60"/>
      <c r="AN68" s="60">
        <f t="shared" si="76"/>
        <v>0</v>
      </c>
      <c r="AO68" s="67"/>
      <c r="AP68" s="60"/>
      <c r="AQ68" s="60"/>
      <c r="AR68" s="60"/>
      <c r="AS68" s="60">
        <f t="shared" si="77"/>
        <v>0</v>
      </c>
      <c r="AT68" s="67"/>
      <c r="AU68" s="60"/>
      <c r="AV68" s="60"/>
      <c r="AW68" s="60"/>
      <c r="AX68" s="60">
        <f t="shared" si="78"/>
        <v>0</v>
      </c>
      <c r="AY68" s="67"/>
      <c r="AZ68" s="60"/>
      <c r="BA68" s="60"/>
      <c r="BB68" s="60"/>
      <c r="BC68" s="60">
        <f t="shared" si="79"/>
        <v>0</v>
      </c>
      <c r="BD68" s="67"/>
      <c r="BE68" s="60"/>
      <c r="BF68" s="60"/>
      <c r="BG68" s="60"/>
      <c r="BH68" s="60">
        <f t="shared" si="80"/>
        <v>0</v>
      </c>
      <c r="BI68" s="67"/>
      <c r="BJ68" s="60"/>
      <c r="BK68" s="60"/>
      <c r="BL68" s="60"/>
      <c r="BM68" s="60">
        <f t="shared" si="81"/>
        <v>0</v>
      </c>
      <c r="BN68" s="67"/>
      <c r="BQ68"/>
      <c r="BR68"/>
      <c r="BS68"/>
      <c r="BT68"/>
      <c r="BU68"/>
      <c r="BV68"/>
      <c r="BW68"/>
    </row>
    <row r="69" spans="1:75" x14ac:dyDescent="0.25">
      <c r="A69" s="56">
        <f t="shared" si="24"/>
        <v>0</v>
      </c>
      <c r="B69" s="87" t="s">
        <v>902</v>
      </c>
      <c r="C69" s="87" t="s">
        <v>903</v>
      </c>
      <c r="D69" s="87" t="s">
        <v>11</v>
      </c>
      <c r="E69" s="56">
        <f t="shared" si="42"/>
        <v>0</v>
      </c>
      <c r="F69" s="56">
        <f t="shared" si="59"/>
        <v>0</v>
      </c>
      <c r="G69" s="67"/>
      <c r="H69" s="60" t="str">
        <f t="shared" si="60"/>
        <v/>
      </c>
      <c r="I69" s="60" t="str">
        <f t="shared" si="61"/>
        <v/>
      </c>
      <c r="J69" s="60" t="str">
        <f t="shared" si="62"/>
        <v/>
      </c>
      <c r="K69" s="60" t="str">
        <f t="shared" si="63"/>
        <v/>
      </c>
      <c r="L69" s="60" t="str">
        <f t="shared" si="64"/>
        <v/>
      </c>
      <c r="M69" s="60" t="str">
        <f t="shared" si="65"/>
        <v/>
      </c>
      <c r="N69" s="60" t="str">
        <f t="shared" si="43"/>
        <v/>
      </c>
      <c r="O69" s="60" t="str">
        <f t="shared" si="44"/>
        <v/>
      </c>
      <c r="P69" s="67"/>
      <c r="Q69" s="56">
        <f t="shared" si="82"/>
        <v>0</v>
      </c>
      <c r="R69" s="60" t="str">
        <f t="shared" si="66"/>
        <v/>
      </c>
      <c r="S69" s="60" t="str">
        <f t="shared" si="67"/>
        <v/>
      </c>
      <c r="T69" s="60" t="str">
        <f t="shared" si="68"/>
        <v/>
      </c>
      <c r="U69" s="60" t="str">
        <f t="shared" si="69"/>
        <v/>
      </c>
      <c r="V69" s="60" t="str">
        <f t="shared" si="70"/>
        <v/>
      </c>
      <c r="W69" s="60" t="str">
        <f t="shared" si="71"/>
        <v/>
      </c>
      <c r="X69" s="60" t="str">
        <f t="shared" si="72"/>
        <v/>
      </c>
      <c r="Y69" s="60" t="str">
        <f t="shared" si="73"/>
        <v/>
      </c>
      <c r="Z69" s="67"/>
      <c r="AA69" s="60"/>
      <c r="AB69" s="60"/>
      <c r="AC69" s="60"/>
      <c r="AD69" s="60">
        <f t="shared" si="74"/>
        <v>0</v>
      </c>
      <c r="AE69" s="67"/>
      <c r="AF69" s="60"/>
      <c r="AG69" s="60"/>
      <c r="AH69" s="60"/>
      <c r="AI69" s="60">
        <f t="shared" si="75"/>
        <v>0</v>
      </c>
      <c r="AJ69" s="67"/>
      <c r="AK69" s="60"/>
      <c r="AL69" s="60"/>
      <c r="AM69" s="60"/>
      <c r="AN69" s="60">
        <f t="shared" si="76"/>
        <v>0</v>
      </c>
      <c r="AO69" s="67"/>
      <c r="AP69" s="60"/>
      <c r="AQ69" s="60"/>
      <c r="AR69" s="60"/>
      <c r="AS69" s="60">
        <f t="shared" si="77"/>
        <v>0</v>
      </c>
      <c r="AT69" s="67"/>
      <c r="AU69" s="60"/>
      <c r="AV69" s="60"/>
      <c r="AW69" s="60"/>
      <c r="AX69" s="60">
        <f t="shared" si="78"/>
        <v>0</v>
      </c>
      <c r="AY69" s="67"/>
      <c r="AZ69" s="60"/>
      <c r="BA69" s="60"/>
      <c r="BB69" s="60"/>
      <c r="BC69" s="60">
        <f t="shared" si="79"/>
        <v>0</v>
      </c>
      <c r="BD69" s="67"/>
      <c r="BE69" s="60"/>
      <c r="BF69" s="60"/>
      <c r="BG69" s="60"/>
      <c r="BH69" s="60">
        <f t="shared" si="80"/>
        <v>0</v>
      </c>
      <c r="BI69" s="67"/>
      <c r="BJ69" s="60"/>
      <c r="BK69" s="60"/>
      <c r="BL69" s="60"/>
      <c r="BM69" s="60">
        <f t="shared" si="81"/>
        <v>0</v>
      </c>
      <c r="BN69" s="67"/>
      <c r="BQ69"/>
      <c r="BR69"/>
      <c r="BS69"/>
      <c r="BT69"/>
      <c r="BU69"/>
      <c r="BV69"/>
      <c r="BW69"/>
    </row>
    <row r="70" spans="1:75" x14ac:dyDescent="0.25">
      <c r="F70"/>
      <c r="G70" s="67"/>
      <c r="H70" s="60" t="str">
        <f t="shared" si="60"/>
        <v/>
      </c>
      <c r="I70" s="60" t="str">
        <f t="shared" si="61"/>
        <v/>
      </c>
      <c r="J70" s="60" t="str">
        <f t="shared" si="62"/>
        <v/>
      </c>
      <c r="K70" s="60" t="str">
        <f t="shared" si="63"/>
        <v/>
      </c>
      <c r="L70" s="60" t="str">
        <f t="shared" si="64"/>
        <v/>
      </c>
      <c r="M70" s="60" t="str">
        <f t="shared" si="65"/>
        <v/>
      </c>
      <c r="N70" s="60" t="str">
        <f t="shared" si="43"/>
        <v/>
      </c>
      <c r="O70" s="60" t="str">
        <f t="shared" si="44"/>
        <v/>
      </c>
      <c r="P70" s="67"/>
      <c r="Q70" s="56">
        <f t="shared" si="82"/>
        <v>0</v>
      </c>
      <c r="R70" s="60" t="str">
        <f t="shared" si="66"/>
        <v/>
      </c>
      <c r="S70" s="60" t="str">
        <f t="shared" si="67"/>
        <v/>
      </c>
      <c r="T70" s="60" t="str">
        <f t="shared" si="68"/>
        <v/>
      </c>
      <c r="U70" s="60" t="str">
        <f t="shared" si="69"/>
        <v/>
      </c>
      <c r="V70" s="60" t="str">
        <f t="shared" si="70"/>
        <v/>
      </c>
      <c r="W70" s="60" t="str">
        <f t="shared" si="71"/>
        <v/>
      </c>
      <c r="X70" s="60" t="str">
        <f t="shared" si="72"/>
        <v/>
      </c>
      <c r="Y70" s="60" t="str">
        <f t="shared" si="73"/>
        <v/>
      </c>
      <c r="Z70" s="67"/>
      <c r="AA70" s="60"/>
      <c r="AB70" s="60"/>
      <c r="AC70" s="60"/>
      <c r="AD70" s="60">
        <f t="shared" ref="AD70" si="83">AB70+AC70</f>
        <v>0</v>
      </c>
      <c r="AE70" s="67"/>
      <c r="AF70" s="60"/>
      <c r="AG70" s="60"/>
      <c r="AH70" s="60"/>
      <c r="AI70" s="60">
        <f t="shared" ref="AI70" si="84">AG70+AH70</f>
        <v>0</v>
      </c>
      <c r="AJ70" s="67"/>
      <c r="AK70" s="60"/>
      <c r="AL70" s="60"/>
      <c r="AM70" s="60"/>
      <c r="AN70" s="60">
        <f t="shared" ref="AN70" si="85">AL70+AM70</f>
        <v>0</v>
      </c>
      <c r="AO70" s="67"/>
      <c r="AP70" s="60"/>
      <c r="AQ70" s="60"/>
      <c r="AR70" s="60"/>
      <c r="AS70" s="60">
        <f t="shared" ref="AS70" si="86">AQ70+AR70</f>
        <v>0</v>
      </c>
      <c r="AT70" s="67"/>
      <c r="AU70" s="60"/>
      <c r="AV70" s="60"/>
      <c r="AW70" s="60"/>
      <c r="AX70" s="60">
        <f t="shared" ref="AX70" si="87">AV70+AW70</f>
        <v>0</v>
      </c>
      <c r="AY70" s="67"/>
      <c r="AZ70" s="60"/>
      <c r="BA70" s="60"/>
      <c r="BB70" s="60"/>
      <c r="BC70" s="60">
        <f t="shared" ref="BC70" si="88">BA70+BB70</f>
        <v>0</v>
      </c>
      <c r="BD70" s="67"/>
      <c r="BE70" s="60"/>
      <c r="BF70" s="60"/>
      <c r="BG70" s="60"/>
      <c r="BH70" s="60">
        <f t="shared" ref="BH70" si="89">BF70+BG70</f>
        <v>0</v>
      </c>
      <c r="BI70" s="67"/>
      <c r="BJ70" s="60"/>
      <c r="BK70" s="60"/>
      <c r="BL70" s="60"/>
      <c r="BM70" s="60">
        <f t="shared" ref="BM70" si="90">BK70+BL70</f>
        <v>0</v>
      </c>
      <c r="BN70" s="67"/>
      <c r="BQ70"/>
      <c r="BR70"/>
      <c r="BS70"/>
      <c r="BT70"/>
      <c r="BU70"/>
      <c r="BV70"/>
      <c r="BW70"/>
    </row>
    <row r="71" spans="1:75" x14ac:dyDescent="0.25">
      <c r="F71"/>
      <c r="G71" s="67"/>
      <c r="H71" s="60" t="str">
        <f t="shared" ref="H71:H72" si="91">IF(AA71="","",AA71)</f>
        <v/>
      </c>
      <c r="I71" s="60" t="str">
        <f t="shared" ref="I71:I72" si="92">IF(AF71="","",AF71)</f>
        <v/>
      </c>
      <c r="J71" s="60" t="str">
        <f t="shared" ref="J71:J72" si="93">IF(AK71="","",AK71)</f>
        <v/>
      </c>
      <c r="K71" s="60" t="str">
        <f t="shared" ref="K71:K72" si="94">IF(AP71="","",AP71)</f>
        <v/>
      </c>
      <c r="L71" s="60" t="str">
        <f t="shared" ref="L71:L72" si="95">IF(AU71="","",AU71)</f>
        <v/>
      </c>
      <c r="M71" s="60" t="str">
        <f t="shared" ref="M71:M72" si="96">IF(AZ71="","",AZ71)</f>
        <v/>
      </c>
      <c r="N71" s="60" t="str">
        <f t="shared" ref="N71:N72" si="97">IF(BE71="","",BE71)</f>
        <v/>
      </c>
      <c r="O71" s="60" t="str">
        <f t="shared" ref="O71:O72" si="98">IF(BJ71="","",BJ71)</f>
        <v/>
      </c>
      <c r="P71" s="67"/>
      <c r="Q71" s="56">
        <f t="shared" ref="Q71:Q72" si="99">AD71+AI71+AN71+AS71+AX71+BC71+BH71</f>
        <v>0</v>
      </c>
      <c r="R71" s="60" t="str">
        <f t="shared" ref="R71:R72" si="100">IF($F71&gt;=5,IF(AB71="","",AB71),"")</f>
        <v/>
      </c>
      <c r="S71" s="60" t="str">
        <f t="shared" ref="S71:S72" si="101">IF($F71&gt;=5,IF(AG71="","",AG71),"")</f>
        <v/>
      </c>
      <c r="T71" s="60" t="str">
        <f t="shared" ref="T71:T72" si="102">IF($F71&gt;=5,IF(AL71="","",AL71),"")</f>
        <v/>
      </c>
      <c r="U71" s="60" t="str">
        <f t="shared" ref="U71:U72" si="103">IF($F71&gt;=5,IF(AQ71="","",AQ71),"")</f>
        <v/>
      </c>
      <c r="V71" s="60" t="str">
        <f t="shared" ref="V71:V72" si="104">IF($F71&gt;=5,IF(AV71="","",AV71),"")</f>
        <v/>
      </c>
      <c r="W71" s="60" t="str">
        <f t="shared" ref="W71:W72" si="105">IF($F71&gt;=5,IF(BA71="","",BA71),"")</f>
        <v/>
      </c>
      <c r="X71" s="60" t="str">
        <f t="shared" ref="X71:X72" si="106">IF($F71&gt;=5,IF(BF71="","",BF71),"")</f>
        <v/>
      </c>
      <c r="Y71" s="60" t="str">
        <f t="shared" ref="Y71:Y72" si="107">IF($F71&gt;=5,IF(BK71="","",BK71),"")</f>
        <v/>
      </c>
      <c r="Z71" s="67"/>
      <c r="AA71" s="60"/>
      <c r="AB71" s="60"/>
      <c r="AC71" s="60"/>
      <c r="AD71" s="60">
        <f t="shared" ref="AD71:AD72" si="108">AB71+AC71</f>
        <v>0</v>
      </c>
      <c r="AE71" s="67"/>
      <c r="AF71" s="60"/>
      <c r="AG71" s="60"/>
      <c r="AH71" s="60"/>
      <c r="AI71" s="60">
        <f t="shared" ref="AI71:AI72" si="109">AG71+AH71</f>
        <v>0</v>
      </c>
      <c r="AJ71" s="67"/>
      <c r="AK71" s="60"/>
      <c r="AL71" s="60"/>
      <c r="AM71" s="60"/>
      <c r="AN71" s="60">
        <f t="shared" ref="AN71:AN72" si="110">AL71+AM71</f>
        <v>0</v>
      </c>
      <c r="AO71" s="67"/>
      <c r="AP71" s="60"/>
      <c r="AQ71" s="60"/>
      <c r="AR71" s="60"/>
      <c r="AS71" s="60">
        <f t="shared" ref="AS71:AS72" si="111">AQ71+AR71</f>
        <v>0</v>
      </c>
      <c r="AT71" s="67"/>
      <c r="AU71" s="60"/>
      <c r="AV71" s="60"/>
      <c r="AW71" s="60"/>
      <c r="AX71" s="60">
        <f t="shared" ref="AX71:AX72" si="112">AV71+AW71</f>
        <v>0</v>
      </c>
      <c r="AY71" s="67"/>
      <c r="AZ71" s="60"/>
      <c r="BA71" s="60"/>
      <c r="BB71" s="60"/>
      <c r="BC71" s="60">
        <f t="shared" ref="BC71:BC72" si="113">BA71+BB71</f>
        <v>0</v>
      </c>
      <c r="BD71" s="67"/>
      <c r="BE71" s="60"/>
      <c r="BF71" s="60"/>
      <c r="BG71" s="60"/>
      <c r="BH71" s="60">
        <f t="shared" ref="BH71:BH72" si="114">BF71+BG71</f>
        <v>0</v>
      </c>
      <c r="BI71" s="67"/>
      <c r="BJ71" s="60"/>
      <c r="BK71" s="60"/>
      <c r="BL71" s="60"/>
      <c r="BM71" s="60">
        <f t="shared" ref="BM71:BM72" si="115">BK71+BL71</f>
        <v>0</v>
      </c>
      <c r="BN71" s="67"/>
      <c r="BQ71"/>
      <c r="BR71"/>
      <c r="BS71"/>
      <c r="BT71"/>
      <c r="BU71"/>
      <c r="BV71"/>
      <c r="BW71"/>
    </row>
    <row r="72" spans="1:75" x14ac:dyDescent="0.25">
      <c r="E72"/>
      <c r="F72"/>
      <c r="G72" s="67"/>
      <c r="H72" s="60" t="str">
        <f t="shared" si="91"/>
        <v/>
      </c>
      <c r="I72" s="60" t="str">
        <f t="shared" si="92"/>
        <v/>
      </c>
      <c r="J72" s="60" t="str">
        <f t="shared" si="93"/>
        <v/>
      </c>
      <c r="K72" s="60" t="str">
        <f t="shared" si="94"/>
        <v/>
      </c>
      <c r="L72" s="60" t="str">
        <f t="shared" si="95"/>
        <v/>
      </c>
      <c r="M72" s="60" t="str">
        <f t="shared" si="96"/>
        <v/>
      </c>
      <c r="N72" s="60" t="str">
        <f t="shared" si="97"/>
        <v/>
      </c>
      <c r="O72" s="60" t="str">
        <f t="shared" si="98"/>
        <v/>
      </c>
      <c r="P72" s="67"/>
      <c r="Q72" s="56">
        <f t="shared" si="99"/>
        <v>0</v>
      </c>
      <c r="R72" s="60" t="str">
        <f t="shared" si="100"/>
        <v/>
      </c>
      <c r="S72" s="60" t="str">
        <f t="shared" si="101"/>
        <v/>
      </c>
      <c r="T72" s="60" t="str">
        <f t="shared" si="102"/>
        <v/>
      </c>
      <c r="U72" s="60" t="str">
        <f t="shared" si="103"/>
        <v/>
      </c>
      <c r="V72" s="60" t="str">
        <f t="shared" si="104"/>
        <v/>
      </c>
      <c r="W72" s="60" t="str">
        <f t="shared" si="105"/>
        <v/>
      </c>
      <c r="X72" s="60" t="str">
        <f t="shared" si="106"/>
        <v/>
      </c>
      <c r="Y72" s="60" t="str">
        <f t="shared" si="107"/>
        <v/>
      </c>
      <c r="Z72" s="67"/>
      <c r="AA72" s="60"/>
      <c r="AB72" s="60"/>
      <c r="AC72" s="60"/>
      <c r="AD72" s="60">
        <f t="shared" si="108"/>
        <v>0</v>
      </c>
      <c r="AE72" s="67"/>
      <c r="AF72" s="60"/>
      <c r="AG72" s="60"/>
      <c r="AH72" s="60"/>
      <c r="AI72" s="60">
        <f t="shared" si="109"/>
        <v>0</v>
      </c>
      <c r="AJ72" s="67"/>
      <c r="AK72" s="60"/>
      <c r="AL72" s="60"/>
      <c r="AM72" s="60"/>
      <c r="AN72" s="60">
        <f t="shared" si="110"/>
        <v>0</v>
      </c>
      <c r="AO72" s="67"/>
      <c r="AP72" s="60"/>
      <c r="AQ72" s="60"/>
      <c r="AR72" s="60"/>
      <c r="AS72" s="60">
        <f t="shared" si="111"/>
        <v>0</v>
      </c>
      <c r="AT72" s="67"/>
      <c r="AU72" s="60"/>
      <c r="AV72" s="60"/>
      <c r="AW72" s="60"/>
      <c r="AX72" s="60">
        <f t="shared" si="112"/>
        <v>0</v>
      </c>
      <c r="AY72" s="67"/>
      <c r="AZ72" s="60"/>
      <c r="BA72" s="60"/>
      <c r="BB72" s="60"/>
      <c r="BC72" s="60">
        <f t="shared" si="113"/>
        <v>0</v>
      </c>
      <c r="BD72" s="67"/>
      <c r="BE72" s="60"/>
      <c r="BF72" s="60"/>
      <c r="BG72" s="60"/>
      <c r="BH72" s="60">
        <f t="shared" si="114"/>
        <v>0</v>
      </c>
      <c r="BI72" s="67"/>
      <c r="BJ72" s="60"/>
      <c r="BK72" s="60"/>
      <c r="BL72" s="60"/>
      <c r="BM72" s="60">
        <f t="shared" si="115"/>
        <v>0</v>
      </c>
      <c r="BN72" s="67"/>
      <c r="BQ72"/>
      <c r="BR72"/>
      <c r="BS72"/>
      <c r="BT72"/>
      <c r="BU72"/>
      <c r="BV72"/>
      <c r="BW72"/>
    </row>
    <row r="73" spans="1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1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1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1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1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1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1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1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B6:BN69">
    <sortCondition descending="1" ref="E6:E69"/>
  </sortState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W146"/>
  <sheetViews>
    <sheetView zoomScale="90" zoomScaleNormal="90" zoomScalePageLayoutView="90" workbookViewId="0">
      <selection activeCell="A3" sqref="A3"/>
    </sheetView>
  </sheetViews>
  <sheetFormatPr defaultColWidth="11" defaultRowHeight="15.75" x14ac:dyDescent="0.25"/>
  <cols>
    <col min="1" max="1" width="8" customWidth="1"/>
    <col min="2" max="2" width="20" customWidth="1"/>
    <col min="3" max="3" width="23" bestFit="1" customWidth="1"/>
    <col min="4" max="4" width="11.375" customWidth="1"/>
    <col min="5" max="5" width="8.625" style="5" customWidth="1"/>
    <col min="6" max="6" width="6.625" style="5" customWidth="1"/>
    <col min="7" max="7" width="2.5" style="3" customWidth="1"/>
    <col min="8" max="8" width="7.625" style="5" customWidth="1"/>
    <col min="9" max="9" width="7.375" style="5" bestFit="1" customWidth="1"/>
    <col min="10" max="12" width="5.875" style="5" customWidth="1"/>
    <col min="13" max="13" width="7.375" style="5" customWidth="1"/>
    <col min="14" max="14" width="7.625" style="5" customWidth="1"/>
    <col min="15" max="15" width="7" style="5" customWidth="1"/>
    <col min="16" max="16" width="2.5" style="3" customWidth="1"/>
    <col min="17" max="17" width="8.625" style="5" customWidth="1"/>
    <col min="18" max="22" width="5.875" style="5" customWidth="1"/>
    <col min="23" max="23" width="6.375" style="5" customWidth="1"/>
    <col min="24" max="25" width="6.5" style="5" customWidth="1"/>
    <col min="26" max="26" width="2.5" style="3" customWidth="1"/>
    <col min="27" max="27" width="5.125" style="3" customWidth="1"/>
    <col min="28" max="30" width="5.375" style="3" customWidth="1"/>
    <col min="31" max="31" width="2.5" style="3" customWidth="1"/>
    <col min="32" max="32" width="5.125" style="3" customWidth="1"/>
    <col min="33" max="35" width="5.375" style="3" customWidth="1"/>
    <col min="36" max="36" width="2.5" style="3" customWidth="1"/>
    <col min="37" max="37" width="5.125" style="3" customWidth="1"/>
    <col min="38" max="40" width="5.375" style="3" customWidth="1"/>
    <col min="41" max="41" width="2.5" style="3" customWidth="1"/>
    <col min="42" max="42" width="5.125" style="3" customWidth="1"/>
    <col min="43" max="45" width="5.375" style="3" customWidth="1"/>
    <col min="46" max="46" width="2.5" style="3" customWidth="1"/>
    <col min="47" max="47" width="5.125" style="3" customWidth="1"/>
    <col min="48" max="50" width="5.375" style="3" customWidth="1"/>
    <col min="51" max="51" width="2.5" style="3" customWidth="1"/>
    <col min="52" max="52" width="5.125" style="3" customWidth="1"/>
    <col min="53" max="55" width="5.375" style="3" customWidth="1"/>
    <col min="56" max="56" width="2.5" style="3" customWidth="1"/>
    <col min="57" max="57" width="5.125" style="3" customWidth="1"/>
    <col min="58" max="60" width="5.375" style="3" customWidth="1"/>
    <col min="61" max="61" width="2.5" style="3" customWidth="1"/>
    <col min="62" max="62" width="5.125" style="3" customWidth="1"/>
    <col min="63" max="65" width="5.375" style="3" customWidth="1"/>
    <col min="66" max="66" width="2.5" style="3" customWidth="1"/>
    <col min="69" max="74" width="13.875" style="3" customWidth="1"/>
    <col min="75" max="75" width="12.125" style="3" customWidth="1"/>
  </cols>
  <sheetData>
    <row r="1" spans="1:75" s="2" customFormat="1" ht="18.75" x14ac:dyDescent="0.3">
      <c r="A1" s="2" t="s">
        <v>712</v>
      </c>
      <c r="E1" s="4"/>
      <c r="F1" s="4"/>
      <c r="G1" s="4"/>
      <c r="I1" s="4"/>
      <c r="J1" s="4"/>
      <c r="K1" s="4"/>
      <c r="L1" s="4"/>
      <c r="M1" s="4"/>
      <c r="N1" s="4"/>
      <c r="O1" s="4"/>
      <c r="P1" s="4"/>
      <c r="Q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G1" s="4"/>
      <c r="AH1" s="4"/>
      <c r="AJ1" s="4"/>
      <c r="AK1" s="4"/>
      <c r="AL1" s="4"/>
      <c r="AM1" s="4"/>
      <c r="AN1" s="4"/>
      <c r="AO1" s="4"/>
      <c r="AP1" s="4"/>
      <c r="AQ1" s="104"/>
      <c r="AR1" s="104"/>
      <c r="AS1" s="104"/>
      <c r="AT1" s="10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Q1" s="4"/>
      <c r="BR1" s="4"/>
      <c r="BS1" s="4"/>
      <c r="BT1" s="4"/>
      <c r="BU1" s="4"/>
      <c r="BV1" s="4"/>
      <c r="BW1" s="4"/>
    </row>
    <row r="2" spans="1:75" x14ac:dyDescent="0.25">
      <c r="A2" s="66" t="str">
        <f>'Forside 2017'!A2</f>
        <v>Etter 5 av 8 renn</v>
      </c>
    </row>
    <row r="3" spans="1:75" s="55" customFormat="1" ht="101.25" x14ac:dyDescent="0.25">
      <c r="E3" s="56"/>
      <c r="F3" s="56"/>
      <c r="G3" s="57"/>
      <c r="H3" s="58" t="s">
        <v>448</v>
      </c>
      <c r="I3" s="72" t="s">
        <v>449</v>
      </c>
      <c r="J3" s="70" t="s">
        <v>495</v>
      </c>
      <c r="K3" s="70" t="s">
        <v>450</v>
      </c>
      <c r="L3" s="58" t="s">
        <v>451</v>
      </c>
      <c r="M3" s="58" t="s">
        <v>393</v>
      </c>
      <c r="N3" s="58" t="s">
        <v>496</v>
      </c>
      <c r="O3" s="58" t="s">
        <v>497</v>
      </c>
      <c r="P3" s="57"/>
      <c r="Q3" s="56"/>
      <c r="R3" s="58" t="s">
        <v>448</v>
      </c>
      <c r="S3" s="72" t="s">
        <v>449</v>
      </c>
      <c r="T3" s="70" t="s">
        <v>495</v>
      </c>
      <c r="U3" s="70" t="s">
        <v>450</v>
      </c>
      <c r="V3" s="58" t="s">
        <v>451</v>
      </c>
      <c r="W3" s="58" t="s">
        <v>393</v>
      </c>
      <c r="X3" s="58" t="s">
        <v>496</v>
      </c>
      <c r="Y3" s="58" t="s">
        <v>497</v>
      </c>
      <c r="Z3" s="57"/>
      <c r="AA3" s="104" t="s">
        <v>452</v>
      </c>
      <c r="AB3" s="104"/>
      <c r="AC3" s="104"/>
      <c r="AD3" s="104"/>
      <c r="AE3" s="57"/>
      <c r="AF3" s="104" t="s">
        <v>479</v>
      </c>
      <c r="AG3" s="104"/>
      <c r="AH3" s="104"/>
      <c r="AI3" s="104"/>
      <c r="AJ3" s="57"/>
      <c r="AK3" s="104" t="s">
        <v>477</v>
      </c>
      <c r="AL3" s="104"/>
      <c r="AM3" s="104"/>
      <c r="AN3" s="104"/>
      <c r="AO3" s="57"/>
      <c r="AP3" s="104" t="s">
        <v>478</v>
      </c>
      <c r="AQ3" s="104"/>
      <c r="AR3" s="104"/>
      <c r="AS3" s="104"/>
      <c r="AT3" s="57"/>
      <c r="AU3" s="104" t="s">
        <v>457</v>
      </c>
      <c r="AV3" s="104"/>
      <c r="AW3" s="104"/>
      <c r="AX3" s="104"/>
      <c r="AY3" s="57"/>
      <c r="AZ3" s="104" t="s">
        <v>442</v>
      </c>
      <c r="BA3" s="104"/>
      <c r="BB3" s="104"/>
      <c r="BC3" s="104"/>
      <c r="BD3" s="57"/>
      <c r="BE3" s="104" t="s">
        <v>509</v>
      </c>
      <c r="BF3" s="104"/>
      <c r="BG3" s="104"/>
      <c r="BH3" s="104"/>
      <c r="BI3" s="57"/>
      <c r="BJ3" s="104" t="s">
        <v>510</v>
      </c>
      <c r="BK3" s="104"/>
      <c r="BL3" s="104"/>
      <c r="BM3" s="104"/>
      <c r="BN3" s="57"/>
      <c r="BQ3" s="56"/>
      <c r="BR3" s="56"/>
      <c r="BS3" s="56"/>
      <c r="BT3" s="56"/>
      <c r="BU3" s="56"/>
      <c r="BV3" s="56"/>
      <c r="BW3" s="56"/>
    </row>
    <row r="4" spans="1:75" s="55" customFormat="1" ht="15" x14ac:dyDescent="0.25">
      <c r="A4" s="56"/>
      <c r="E4" s="56"/>
      <c r="F4" s="56" t="s">
        <v>365</v>
      </c>
      <c r="G4" s="57"/>
      <c r="H4" s="71">
        <v>42404</v>
      </c>
      <c r="I4" s="69">
        <v>42405</v>
      </c>
      <c r="J4" s="73">
        <v>42410</v>
      </c>
      <c r="K4" s="61">
        <v>42411</v>
      </c>
      <c r="L4" s="61">
        <v>42415</v>
      </c>
      <c r="M4" s="69">
        <v>42430</v>
      </c>
      <c r="N4" s="61">
        <v>42805</v>
      </c>
      <c r="O4" s="61">
        <v>42441</v>
      </c>
      <c r="P4" s="57"/>
      <c r="Q4" s="56" t="s">
        <v>5</v>
      </c>
      <c r="R4" s="71">
        <v>42404</v>
      </c>
      <c r="S4" s="69">
        <v>42405</v>
      </c>
      <c r="T4" s="73">
        <v>42410</v>
      </c>
      <c r="U4" s="61">
        <v>42411</v>
      </c>
      <c r="V4" s="61">
        <v>42415</v>
      </c>
      <c r="W4" s="69">
        <v>42430</v>
      </c>
      <c r="X4" s="61">
        <v>42805</v>
      </c>
      <c r="Y4" s="61">
        <v>42441</v>
      </c>
      <c r="Z4" s="57"/>
      <c r="AA4" s="59"/>
      <c r="AB4" s="104" t="s">
        <v>508</v>
      </c>
      <c r="AC4" s="104"/>
      <c r="AD4" s="104"/>
      <c r="AE4" s="57"/>
      <c r="AF4" s="59"/>
      <c r="AG4" s="104" t="s">
        <v>508</v>
      </c>
      <c r="AH4" s="104"/>
      <c r="AI4" s="104"/>
      <c r="AJ4" s="57"/>
      <c r="AK4" s="59"/>
      <c r="AL4" s="104" t="s">
        <v>207</v>
      </c>
      <c r="AM4" s="104"/>
      <c r="AN4" s="104"/>
      <c r="AO4" s="57"/>
      <c r="AP4" s="59"/>
      <c r="AQ4" s="104" t="s">
        <v>207</v>
      </c>
      <c r="AR4" s="104"/>
      <c r="AS4" s="104"/>
      <c r="AT4" s="57"/>
      <c r="AU4" s="59"/>
      <c r="AV4" s="104" t="s">
        <v>207</v>
      </c>
      <c r="AW4" s="104"/>
      <c r="AX4" s="104"/>
      <c r="AY4" s="57"/>
      <c r="AZ4" s="59"/>
      <c r="BA4" s="104" t="s">
        <v>207</v>
      </c>
      <c r="BB4" s="104"/>
      <c r="BC4" s="104"/>
      <c r="BD4" s="57"/>
      <c r="BE4" s="59"/>
      <c r="BF4" s="104" t="s">
        <v>207</v>
      </c>
      <c r="BG4" s="104"/>
      <c r="BH4" s="104"/>
      <c r="BI4" s="57"/>
      <c r="BJ4" s="59"/>
      <c r="BK4" s="104" t="s">
        <v>207</v>
      </c>
      <c r="BL4" s="104"/>
      <c r="BM4" s="104"/>
      <c r="BN4" s="57"/>
      <c r="BQ4" s="56" t="s">
        <v>402</v>
      </c>
      <c r="BR4" s="56" t="s">
        <v>402</v>
      </c>
      <c r="BS4" s="56" t="s">
        <v>402</v>
      </c>
      <c r="BT4" s="56" t="s">
        <v>402</v>
      </c>
      <c r="BU4" s="56" t="s">
        <v>402</v>
      </c>
      <c r="BV4" s="56" t="s">
        <v>402</v>
      </c>
      <c r="BW4" s="56" t="s">
        <v>402</v>
      </c>
    </row>
    <row r="5" spans="1:75" s="55" customFormat="1" ht="15" x14ac:dyDescent="0.25">
      <c r="A5" s="86" t="s">
        <v>1</v>
      </c>
      <c r="B5" s="63" t="s">
        <v>2</v>
      </c>
      <c r="C5" s="63" t="s">
        <v>3</v>
      </c>
      <c r="D5" s="63" t="s">
        <v>4</v>
      </c>
      <c r="E5" s="86" t="s">
        <v>5</v>
      </c>
      <c r="F5" s="86" t="s">
        <v>366</v>
      </c>
      <c r="G5" s="64"/>
      <c r="H5" s="105" t="s">
        <v>506</v>
      </c>
      <c r="I5" s="105"/>
      <c r="J5" s="105"/>
      <c r="K5" s="105"/>
      <c r="L5" s="105"/>
      <c r="M5" s="105"/>
      <c r="N5" s="105"/>
      <c r="O5" s="105"/>
      <c r="P5" s="64"/>
      <c r="Q5" s="86" t="s">
        <v>364</v>
      </c>
      <c r="R5" s="105" t="s">
        <v>507</v>
      </c>
      <c r="S5" s="106"/>
      <c r="T5" s="106"/>
      <c r="U5" s="106"/>
      <c r="V5" s="106"/>
      <c r="W5" s="106"/>
      <c r="X5" s="106"/>
      <c r="Y5" s="106"/>
      <c r="Z5" s="64"/>
      <c r="AA5" s="86" t="s">
        <v>1</v>
      </c>
      <c r="AB5" s="86" t="s">
        <v>205</v>
      </c>
      <c r="AC5" s="86" t="s">
        <v>204</v>
      </c>
      <c r="AD5" s="86" t="s">
        <v>206</v>
      </c>
      <c r="AE5" s="64"/>
      <c r="AF5" s="86" t="s">
        <v>1</v>
      </c>
      <c r="AG5" s="86" t="s">
        <v>205</v>
      </c>
      <c r="AH5" s="86" t="s">
        <v>204</v>
      </c>
      <c r="AI5" s="86" t="s">
        <v>206</v>
      </c>
      <c r="AJ5" s="64"/>
      <c r="AK5" s="86" t="s">
        <v>1</v>
      </c>
      <c r="AL5" s="86" t="s">
        <v>205</v>
      </c>
      <c r="AM5" s="86" t="s">
        <v>204</v>
      </c>
      <c r="AN5" s="86" t="s">
        <v>206</v>
      </c>
      <c r="AO5" s="64"/>
      <c r="AP5" s="86" t="s">
        <v>1</v>
      </c>
      <c r="AQ5" s="86" t="s">
        <v>205</v>
      </c>
      <c r="AR5" s="86" t="s">
        <v>204</v>
      </c>
      <c r="AS5" s="86" t="s">
        <v>206</v>
      </c>
      <c r="AT5" s="64"/>
      <c r="AU5" s="86" t="s">
        <v>1</v>
      </c>
      <c r="AV5" s="86" t="s">
        <v>205</v>
      </c>
      <c r="AW5" s="86" t="s">
        <v>204</v>
      </c>
      <c r="AX5" s="86" t="s">
        <v>206</v>
      </c>
      <c r="AY5" s="64"/>
      <c r="AZ5" s="86" t="s">
        <v>1</v>
      </c>
      <c r="BA5" s="86" t="s">
        <v>205</v>
      </c>
      <c r="BB5" s="86" t="s">
        <v>204</v>
      </c>
      <c r="BC5" s="86" t="s">
        <v>206</v>
      </c>
      <c r="BD5" s="64"/>
      <c r="BE5" s="86" t="s">
        <v>1</v>
      </c>
      <c r="BF5" s="86" t="s">
        <v>205</v>
      </c>
      <c r="BG5" s="86" t="s">
        <v>204</v>
      </c>
      <c r="BH5" s="86" t="s">
        <v>206</v>
      </c>
      <c r="BI5" s="64"/>
      <c r="BJ5" s="86" t="s">
        <v>1</v>
      </c>
      <c r="BK5" s="86" t="s">
        <v>205</v>
      </c>
      <c r="BL5" s="86" t="s">
        <v>204</v>
      </c>
      <c r="BM5" s="86" t="s">
        <v>206</v>
      </c>
      <c r="BN5" s="64"/>
      <c r="BQ5" s="85" t="s">
        <v>480</v>
      </c>
      <c r="BR5" s="85" t="s">
        <v>415</v>
      </c>
      <c r="BS5" s="85" t="s">
        <v>424</v>
      </c>
      <c r="BT5" s="85" t="s">
        <v>425</v>
      </c>
      <c r="BU5" s="85" t="s">
        <v>426</v>
      </c>
      <c r="BV5" s="85" t="s">
        <v>427</v>
      </c>
      <c r="BW5" s="85" t="s">
        <v>416</v>
      </c>
    </row>
    <row r="6" spans="1:75" s="66" customFormat="1" ht="15" x14ac:dyDescent="0.25">
      <c r="A6" s="56">
        <v>1</v>
      </c>
      <c r="B6" s="89" t="s">
        <v>674</v>
      </c>
      <c r="C6" s="87" t="s">
        <v>810</v>
      </c>
      <c r="D6" s="89" t="s">
        <v>234</v>
      </c>
      <c r="E6" s="56">
        <f>Q6-V6</f>
        <v>405</v>
      </c>
      <c r="F6" s="56">
        <f t="shared" ref="F6:F38" si="0">COUNT(AC6,AH6,AM6,AR6,AW6,BB6,BG6,BL6)</f>
        <v>5</v>
      </c>
      <c r="G6" s="67"/>
      <c r="H6" s="74">
        <f t="shared" ref="H6:H38" si="1">IF(AA6="","",AA6)</f>
        <v>2</v>
      </c>
      <c r="I6" s="74">
        <f t="shared" ref="I6:I38" si="2">IF(AF6="","",AF6)</f>
        <v>1</v>
      </c>
      <c r="J6" s="74">
        <f t="shared" ref="J6:J38" si="3">IF(AK6="","",AK6)</f>
        <v>1</v>
      </c>
      <c r="K6" s="74">
        <f t="shared" ref="K6:K38" si="4">IF(AP6="","",AP6)</f>
        <v>1</v>
      </c>
      <c r="L6" s="67">
        <f t="shared" ref="L6:L20" si="5">IF(AU6="","",AU6)</f>
        <v>18</v>
      </c>
      <c r="M6" s="74" t="str">
        <f t="shared" ref="M6:M11" si="6">IF(AZ6="","",AZ6)</f>
        <v/>
      </c>
      <c r="N6" s="74" t="str">
        <f t="shared" ref="N6:N11" si="7">IF(BE6="","",BE6)</f>
        <v/>
      </c>
      <c r="O6" s="74" t="str">
        <f t="shared" ref="O6:O11" si="8">IF(BJ6="","",BJ6)</f>
        <v/>
      </c>
      <c r="P6" s="67"/>
      <c r="Q6" s="56">
        <f t="shared" ref="Q6:Q22" si="9">AD6+AI6+AN6+AS6+AX6+BC6+BH6</f>
        <v>418</v>
      </c>
      <c r="R6" s="74">
        <f t="shared" ref="R6:R36" si="10">IF($F6&gt;=5,IF(AB6="","",AB6),"")</f>
        <v>80</v>
      </c>
      <c r="S6" s="74">
        <f t="shared" ref="S6:S36" si="11">IF($F6&gt;=5,IF(AG6="","",AG6),"")</f>
        <v>100</v>
      </c>
      <c r="T6" s="74">
        <f t="shared" ref="T6:T36" si="12">IF($F6&gt;=5,IF(AL6="","",AL6),"")</f>
        <v>100</v>
      </c>
      <c r="U6" s="74">
        <f t="shared" ref="U6:U36" si="13">IF($F6&gt;=5,IF(AQ6="","",AQ6),"")</f>
        <v>100</v>
      </c>
      <c r="V6" s="67">
        <f t="shared" ref="V6:V20" si="14">IF($F6&gt;=5,IF(AV6="","",AV6),"")</f>
        <v>13</v>
      </c>
      <c r="W6" s="74" t="str">
        <f t="shared" ref="W6:W20" si="15">IF($F6&gt;=5,IF(BA6="","",BA6),"")</f>
        <v/>
      </c>
      <c r="X6" s="74" t="str">
        <f t="shared" ref="X6:X20" si="16">IF($F6&gt;=5,IF(BF6="","",BF6),"")</f>
        <v/>
      </c>
      <c r="Y6" s="60" t="str">
        <f t="shared" ref="Y6:Y20" si="17">IF($F6&gt;=5,IF(BK6="","",BK6),"")</f>
        <v/>
      </c>
      <c r="Z6" s="67"/>
      <c r="AA6" s="60">
        <v>2</v>
      </c>
      <c r="AB6" s="60">
        <v>80</v>
      </c>
      <c r="AC6" s="60">
        <v>5</v>
      </c>
      <c r="AD6" s="60">
        <f t="shared" ref="AD6:AD38" si="18">AB6+AC6</f>
        <v>85</v>
      </c>
      <c r="AE6" s="67"/>
      <c r="AF6" s="68">
        <v>1</v>
      </c>
      <c r="AG6" s="60">
        <v>100</v>
      </c>
      <c r="AH6" s="60">
        <v>5</v>
      </c>
      <c r="AI6" s="60">
        <f t="shared" ref="AI6:AI38" si="19">AG6+AH6</f>
        <v>105</v>
      </c>
      <c r="AJ6" s="67"/>
      <c r="AK6" s="60">
        <v>1</v>
      </c>
      <c r="AL6" s="60">
        <v>100</v>
      </c>
      <c r="AM6" s="60">
        <v>5</v>
      </c>
      <c r="AN6" s="60">
        <f t="shared" ref="AN6:AN38" si="20">AL6+AM6</f>
        <v>105</v>
      </c>
      <c r="AO6" s="67"/>
      <c r="AP6" s="60">
        <v>1</v>
      </c>
      <c r="AQ6" s="60">
        <v>100</v>
      </c>
      <c r="AR6" s="60">
        <v>5</v>
      </c>
      <c r="AS6" s="60">
        <f t="shared" ref="AS6:AS38" si="21">AQ6+AR6</f>
        <v>105</v>
      </c>
      <c r="AT6" s="67"/>
      <c r="AU6" s="60">
        <v>18</v>
      </c>
      <c r="AV6" s="60">
        <v>13</v>
      </c>
      <c r="AW6" s="60">
        <v>5</v>
      </c>
      <c r="AX6" s="60">
        <f t="shared" ref="AX6:AX38" si="22">AV6+AW6</f>
        <v>18</v>
      </c>
      <c r="AY6" s="67"/>
      <c r="AZ6" s="60"/>
      <c r="BA6" s="60"/>
      <c r="BB6" s="60"/>
      <c r="BC6" s="60">
        <f t="shared" ref="BC6:BC38" si="23">BA6+BB6</f>
        <v>0</v>
      </c>
      <c r="BD6" s="67"/>
      <c r="BE6" s="68"/>
      <c r="BF6" s="60"/>
      <c r="BG6" s="60"/>
      <c r="BH6" s="60">
        <f t="shared" ref="BH6:BH38" si="24">BF6+BG6</f>
        <v>0</v>
      </c>
      <c r="BI6" s="67"/>
      <c r="BJ6" s="60"/>
      <c r="BK6" s="60"/>
      <c r="BL6" s="60"/>
      <c r="BM6" s="60">
        <f t="shared" ref="BM6:BM38" si="25">BK6+BL6</f>
        <v>0</v>
      </c>
      <c r="BN6" s="67"/>
      <c r="BO6" s="60">
        <v>1</v>
      </c>
      <c r="BP6" s="60">
        <v>100</v>
      </c>
      <c r="BQ6" s="60">
        <f>IF($F6=7,1,0)</f>
        <v>0</v>
      </c>
      <c r="BR6" s="60">
        <f>IF($F6=6,1,0)</f>
        <v>0</v>
      </c>
      <c r="BS6" s="60">
        <f>IF($F6=5,1,0)</f>
        <v>1</v>
      </c>
      <c r="BT6" s="60">
        <f>IF($F6=4,1,0)</f>
        <v>0</v>
      </c>
      <c r="BU6" s="60">
        <f>IF($F6=3,1,0)</f>
        <v>0</v>
      </c>
      <c r="BV6" s="60">
        <f>IF($F6=2,1,0)</f>
        <v>0</v>
      </c>
      <c r="BW6" s="60">
        <f>IF($F6=1,1,0)</f>
        <v>0</v>
      </c>
    </row>
    <row r="7" spans="1:75" s="66" customFormat="1" ht="15" x14ac:dyDescent="0.25">
      <c r="A7" s="56">
        <f t="shared" ref="A7:A38" si="26">IF(E7&lt;E6,BO7,A6)</f>
        <v>2</v>
      </c>
      <c r="B7" s="89" t="s">
        <v>27</v>
      </c>
      <c r="C7" s="87" t="s">
        <v>811</v>
      </c>
      <c r="D7" s="89" t="s">
        <v>249</v>
      </c>
      <c r="E7" s="56">
        <f>Q7-T7</f>
        <v>335</v>
      </c>
      <c r="F7" s="56">
        <f t="shared" si="0"/>
        <v>5</v>
      </c>
      <c r="G7" s="67"/>
      <c r="H7" s="74">
        <f t="shared" si="1"/>
        <v>1</v>
      </c>
      <c r="I7" s="74">
        <f t="shared" si="2"/>
        <v>2</v>
      </c>
      <c r="J7" s="67">
        <f t="shared" si="3"/>
        <v>6</v>
      </c>
      <c r="K7" s="74">
        <f t="shared" si="4"/>
        <v>4</v>
      </c>
      <c r="L7" s="74">
        <f t="shared" si="5"/>
        <v>2</v>
      </c>
      <c r="M7" s="74" t="str">
        <f t="shared" si="6"/>
        <v/>
      </c>
      <c r="N7" s="74" t="str">
        <f t="shared" si="7"/>
        <v/>
      </c>
      <c r="O7" s="74" t="str">
        <f t="shared" si="8"/>
        <v/>
      </c>
      <c r="P7" s="67"/>
      <c r="Q7" s="56">
        <f t="shared" si="9"/>
        <v>375</v>
      </c>
      <c r="R7" s="74">
        <f t="shared" si="10"/>
        <v>100</v>
      </c>
      <c r="S7" s="74">
        <f t="shared" si="11"/>
        <v>80</v>
      </c>
      <c r="T7" s="67">
        <f t="shared" si="12"/>
        <v>40</v>
      </c>
      <c r="U7" s="74">
        <f t="shared" si="13"/>
        <v>50</v>
      </c>
      <c r="V7" s="74">
        <f t="shared" si="14"/>
        <v>80</v>
      </c>
      <c r="W7" s="74" t="str">
        <f t="shared" si="15"/>
        <v/>
      </c>
      <c r="X7" s="74" t="str">
        <f t="shared" si="16"/>
        <v/>
      </c>
      <c r="Y7" s="60" t="str">
        <f t="shared" si="17"/>
        <v/>
      </c>
      <c r="Z7" s="67"/>
      <c r="AA7" s="60">
        <v>1</v>
      </c>
      <c r="AB7" s="60">
        <v>100</v>
      </c>
      <c r="AC7" s="60">
        <v>5</v>
      </c>
      <c r="AD7" s="60">
        <f t="shared" si="18"/>
        <v>105</v>
      </c>
      <c r="AE7" s="67"/>
      <c r="AF7" s="60">
        <v>2</v>
      </c>
      <c r="AG7" s="60">
        <v>80</v>
      </c>
      <c r="AH7" s="60">
        <v>5</v>
      </c>
      <c r="AI7" s="60">
        <f t="shared" si="19"/>
        <v>85</v>
      </c>
      <c r="AJ7" s="67"/>
      <c r="AK7" s="60">
        <v>6</v>
      </c>
      <c r="AL7" s="60">
        <v>40</v>
      </c>
      <c r="AM7" s="60">
        <v>5</v>
      </c>
      <c r="AN7" s="60">
        <f t="shared" si="20"/>
        <v>45</v>
      </c>
      <c r="AO7" s="67"/>
      <c r="AP7" s="60">
        <v>4</v>
      </c>
      <c r="AQ7" s="60">
        <v>50</v>
      </c>
      <c r="AR7" s="60">
        <v>5</v>
      </c>
      <c r="AS7" s="60">
        <f t="shared" si="21"/>
        <v>55</v>
      </c>
      <c r="AT7" s="67"/>
      <c r="AU7" s="60">
        <v>2</v>
      </c>
      <c r="AV7" s="60">
        <v>80</v>
      </c>
      <c r="AW7" s="60">
        <v>5</v>
      </c>
      <c r="AX7" s="60">
        <f t="shared" si="22"/>
        <v>85</v>
      </c>
      <c r="AY7" s="67"/>
      <c r="AZ7" s="60"/>
      <c r="BA7" s="60"/>
      <c r="BB7" s="60"/>
      <c r="BC7" s="60">
        <f t="shared" si="23"/>
        <v>0</v>
      </c>
      <c r="BD7" s="67"/>
      <c r="BE7" s="68"/>
      <c r="BF7" s="60"/>
      <c r="BG7" s="60"/>
      <c r="BH7" s="60">
        <f t="shared" si="24"/>
        <v>0</v>
      </c>
      <c r="BI7" s="67"/>
      <c r="BJ7" s="60"/>
      <c r="BK7" s="60"/>
      <c r="BL7" s="60"/>
      <c r="BM7" s="60">
        <f t="shared" si="25"/>
        <v>0</v>
      </c>
      <c r="BN7" s="67"/>
      <c r="BO7" s="60">
        <v>2</v>
      </c>
      <c r="BP7" s="60">
        <v>80</v>
      </c>
      <c r="BQ7" s="60">
        <f t="shared" ref="BQ7:BQ18" si="27">IF($F7=7,1,0)</f>
        <v>0</v>
      </c>
      <c r="BR7" s="60">
        <f t="shared" ref="BR7:BR18" si="28">IF($F7=6,1,0)</f>
        <v>0</v>
      </c>
      <c r="BS7" s="60">
        <f t="shared" ref="BS7:BS18" si="29">IF($F7=5,1,0)</f>
        <v>1</v>
      </c>
      <c r="BT7" s="60">
        <f t="shared" ref="BT7:BT18" si="30">IF($F7=4,1,0)</f>
        <v>0</v>
      </c>
      <c r="BU7" s="60">
        <f t="shared" ref="BU7:BU18" si="31">IF($F7=3,1,0)</f>
        <v>0</v>
      </c>
      <c r="BV7" s="60">
        <f t="shared" ref="BV7:BV18" si="32">IF($F7=2,1,0)</f>
        <v>0</v>
      </c>
      <c r="BW7" s="60">
        <f t="shared" ref="BW7:BW18" si="33">IF($F7=1,1,0)</f>
        <v>0</v>
      </c>
    </row>
    <row r="8" spans="1:75" s="66" customFormat="1" ht="15" x14ac:dyDescent="0.25">
      <c r="A8" s="56">
        <f t="shared" si="26"/>
        <v>3</v>
      </c>
      <c r="B8" s="89" t="s">
        <v>807</v>
      </c>
      <c r="C8" s="87" t="s">
        <v>211</v>
      </c>
      <c r="D8" s="89" t="s">
        <v>18</v>
      </c>
      <c r="E8" s="56">
        <f>Q8-R8</f>
        <v>275</v>
      </c>
      <c r="F8" s="56">
        <f t="shared" si="0"/>
        <v>5</v>
      </c>
      <c r="G8" s="67"/>
      <c r="H8" s="67">
        <f t="shared" si="1"/>
        <v>4</v>
      </c>
      <c r="I8" s="74">
        <f t="shared" si="2"/>
        <v>4</v>
      </c>
      <c r="J8" s="74">
        <f t="shared" si="3"/>
        <v>3</v>
      </c>
      <c r="K8" s="74">
        <f t="shared" si="4"/>
        <v>2</v>
      </c>
      <c r="L8" s="74">
        <f t="shared" si="5"/>
        <v>3</v>
      </c>
      <c r="M8" s="74" t="str">
        <f t="shared" si="6"/>
        <v/>
      </c>
      <c r="N8" s="74" t="str">
        <f t="shared" si="7"/>
        <v/>
      </c>
      <c r="O8" s="74" t="str">
        <f t="shared" si="8"/>
        <v/>
      </c>
      <c r="P8" s="67"/>
      <c r="Q8" s="56">
        <f t="shared" si="9"/>
        <v>325</v>
      </c>
      <c r="R8" s="67">
        <f t="shared" si="10"/>
        <v>50</v>
      </c>
      <c r="S8" s="74">
        <f t="shared" si="11"/>
        <v>50</v>
      </c>
      <c r="T8" s="74">
        <f t="shared" si="12"/>
        <v>60</v>
      </c>
      <c r="U8" s="74">
        <f t="shared" si="13"/>
        <v>80</v>
      </c>
      <c r="V8" s="74">
        <f t="shared" si="14"/>
        <v>60</v>
      </c>
      <c r="W8" s="74" t="str">
        <f t="shared" si="15"/>
        <v/>
      </c>
      <c r="X8" s="74" t="str">
        <f t="shared" si="16"/>
        <v/>
      </c>
      <c r="Y8" s="60" t="str">
        <f t="shared" si="17"/>
        <v/>
      </c>
      <c r="Z8" s="67"/>
      <c r="AA8" s="76">
        <v>4</v>
      </c>
      <c r="AB8" s="60">
        <v>50</v>
      </c>
      <c r="AC8" s="60">
        <v>5</v>
      </c>
      <c r="AD8" s="60">
        <f t="shared" si="18"/>
        <v>55</v>
      </c>
      <c r="AE8" s="67"/>
      <c r="AF8" s="60">
        <v>4</v>
      </c>
      <c r="AG8" s="60">
        <v>50</v>
      </c>
      <c r="AH8" s="60">
        <v>5</v>
      </c>
      <c r="AI8" s="60">
        <f t="shared" si="19"/>
        <v>55</v>
      </c>
      <c r="AJ8" s="67"/>
      <c r="AK8" s="60">
        <v>3</v>
      </c>
      <c r="AL8" s="60">
        <v>60</v>
      </c>
      <c r="AM8" s="60">
        <v>5</v>
      </c>
      <c r="AN8" s="60">
        <f t="shared" si="20"/>
        <v>65</v>
      </c>
      <c r="AO8" s="67"/>
      <c r="AP8" s="60">
        <v>2</v>
      </c>
      <c r="AQ8" s="60">
        <v>80</v>
      </c>
      <c r="AR8" s="60">
        <v>5</v>
      </c>
      <c r="AS8" s="60">
        <f t="shared" si="21"/>
        <v>85</v>
      </c>
      <c r="AT8" s="67"/>
      <c r="AU8" s="60">
        <v>3</v>
      </c>
      <c r="AV8" s="60">
        <v>60</v>
      </c>
      <c r="AW8" s="60">
        <v>5</v>
      </c>
      <c r="AX8" s="60">
        <f t="shared" si="22"/>
        <v>65</v>
      </c>
      <c r="AY8" s="67"/>
      <c r="AZ8" s="60"/>
      <c r="BA8" s="60"/>
      <c r="BB8" s="60"/>
      <c r="BC8" s="60">
        <f t="shared" si="23"/>
        <v>0</v>
      </c>
      <c r="BD8" s="67"/>
      <c r="BE8" s="60"/>
      <c r="BF8" s="60"/>
      <c r="BG8" s="60"/>
      <c r="BH8" s="60">
        <f t="shared" si="24"/>
        <v>0</v>
      </c>
      <c r="BI8" s="67"/>
      <c r="BJ8" s="60"/>
      <c r="BK8" s="60"/>
      <c r="BL8" s="60"/>
      <c r="BM8" s="60">
        <f t="shared" si="25"/>
        <v>0</v>
      </c>
      <c r="BN8" s="67"/>
      <c r="BO8" s="60">
        <v>3</v>
      </c>
      <c r="BP8" s="60">
        <v>60</v>
      </c>
      <c r="BQ8" s="60">
        <f t="shared" si="27"/>
        <v>0</v>
      </c>
      <c r="BR8" s="60">
        <f t="shared" si="28"/>
        <v>0</v>
      </c>
      <c r="BS8" s="60">
        <f t="shared" si="29"/>
        <v>1</v>
      </c>
      <c r="BT8" s="60">
        <f t="shared" si="30"/>
        <v>0</v>
      </c>
      <c r="BU8" s="60">
        <f t="shared" si="31"/>
        <v>0</v>
      </c>
      <c r="BV8" s="60">
        <f t="shared" si="32"/>
        <v>0</v>
      </c>
      <c r="BW8" s="60">
        <f t="shared" si="33"/>
        <v>0</v>
      </c>
    </row>
    <row r="9" spans="1:75" s="66" customFormat="1" ht="15" x14ac:dyDescent="0.25">
      <c r="A9" s="56">
        <f t="shared" si="26"/>
        <v>4</v>
      </c>
      <c r="B9" s="89" t="s">
        <v>642</v>
      </c>
      <c r="C9" s="87" t="s">
        <v>643</v>
      </c>
      <c r="D9" s="89" t="s">
        <v>18</v>
      </c>
      <c r="E9" s="56">
        <f>Q9-U9</f>
        <v>235</v>
      </c>
      <c r="F9" s="56">
        <f t="shared" si="0"/>
        <v>5</v>
      </c>
      <c r="G9" s="67"/>
      <c r="H9" s="74">
        <f t="shared" si="1"/>
        <v>3</v>
      </c>
      <c r="I9" s="74">
        <f t="shared" si="2"/>
        <v>3</v>
      </c>
      <c r="J9" s="74">
        <f t="shared" si="3"/>
        <v>5</v>
      </c>
      <c r="K9" s="67">
        <f t="shared" si="4"/>
        <v>6</v>
      </c>
      <c r="L9" s="74">
        <f t="shared" si="5"/>
        <v>5</v>
      </c>
      <c r="M9" s="74" t="str">
        <f t="shared" si="6"/>
        <v/>
      </c>
      <c r="N9" s="74" t="str">
        <f t="shared" si="7"/>
        <v/>
      </c>
      <c r="O9" s="74" t="str">
        <f t="shared" si="8"/>
        <v/>
      </c>
      <c r="P9" s="67"/>
      <c r="Q9" s="56">
        <f t="shared" si="9"/>
        <v>275</v>
      </c>
      <c r="R9" s="74">
        <f t="shared" si="10"/>
        <v>60</v>
      </c>
      <c r="S9" s="74">
        <f t="shared" si="11"/>
        <v>60</v>
      </c>
      <c r="T9" s="74">
        <f t="shared" si="12"/>
        <v>45</v>
      </c>
      <c r="U9" s="67">
        <f t="shared" si="13"/>
        <v>40</v>
      </c>
      <c r="V9" s="74">
        <f t="shared" si="14"/>
        <v>45</v>
      </c>
      <c r="W9" s="74" t="str">
        <f t="shared" si="15"/>
        <v/>
      </c>
      <c r="X9" s="74" t="str">
        <f t="shared" si="16"/>
        <v/>
      </c>
      <c r="Y9" s="60" t="str">
        <f t="shared" si="17"/>
        <v/>
      </c>
      <c r="Z9" s="67"/>
      <c r="AA9" s="60">
        <v>3</v>
      </c>
      <c r="AB9" s="60">
        <v>60</v>
      </c>
      <c r="AC9" s="60">
        <v>5</v>
      </c>
      <c r="AD9" s="60">
        <f t="shared" si="18"/>
        <v>65</v>
      </c>
      <c r="AE9" s="67"/>
      <c r="AF9" s="76">
        <v>3</v>
      </c>
      <c r="AG9" s="60">
        <v>60</v>
      </c>
      <c r="AH9" s="60">
        <v>5</v>
      </c>
      <c r="AI9" s="60">
        <f t="shared" si="19"/>
        <v>65</v>
      </c>
      <c r="AJ9" s="67"/>
      <c r="AK9" s="60">
        <v>5</v>
      </c>
      <c r="AL9" s="60">
        <v>45</v>
      </c>
      <c r="AM9" s="60">
        <v>5</v>
      </c>
      <c r="AN9" s="60">
        <f t="shared" si="20"/>
        <v>50</v>
      </c>
      <c r="AO9" s="67"/>
      <c r="AP9" s="60">
        <v>6</v>
      </c>
      <c r="AQ9" s="60">
        <v>40</v>
      </c>
      <c r="AR9" s="60">
        <v>5</v>
      </c>
      <c r="AS9" s="60">
        <f t="shared" si="21"/>
        <v>45</v>
      </c>
      <c r="AT9" s="67"/>
      <c r="AU9" s="60">
        <v>5</v>
      </c>
      <c r="AV9" s="60">
        <v>45</v>
      </c>
      <c r="AW9" s="60">
        <v>5</v>
      </c>
      <c r="AX9" s="60">
        <f t="shared" si="22"/>
        <v>50</v>
      </c>
      <c r="AY9" s="67"/>
      <c r="AZ9" s="60"/>
      <c r="BA9" s="60"/>
      <c r="BB9" s="60"/>
      <c r="BC9" s="60">
        <f t="shared" si="23"/>
        <v>0</v>
      </c>
      <c r="BD9" s="67"/>
      <c r="BE9" s="60"/>
      <c r="BF9" s="60"/>
      <c r="BG9" s="60"/>
      <c r="BH9" s="60">
        <f t="shared" si="24"/>
        <v>0</v>
      </c>
      <c r="BI9" s="67"/>
      <c r="BJ9" s="60"/>
      <c r="BK9" s="60"/>
      <c r="BL9" s="60"/>
      <c r="BM9" s="60">
        <f t="shared" si="25"/>
        <v>0</v>
      </c>
      <c r="BN9" s="67"/>
      <c r="BO9" s="60">
        <v>4</v>
      </c>
      <c r="BP9" s="60">
        <v>50</v>
      </c>
      <c r="BQ9" s="60">
        <f t="shared" si="27"/>
        <v>0</v>
      </c>
      <c r="BR9" s="60">
        <f t="shared" si="28"/>
        <v>0</v>
      </c>
      <c r="BS9" s="60">
        <f t="shared" si="29"/>
        <v>1</v>
      </c>
      <c r="BT9" s="60">
        <f t="shared" si="30"/>
        <v>0</v>
      </c>
      <c r="BU9" s="60">
        <f t="shared" si="31"/>
        <v>0</v>
      </c>
      <c r="BV9" s="60">
        <f t="shared" si="32"/>
        <v>0</v>
      </c>
      <c r="BW9" s="60">
        <f t="shared" si="33"/>
        <v>0</v>
      </c>
    </row>
    <row r="10" spans="1:75" s="66" customFormat="1" ht="15" x14ac:dyDescent="0.25">
      <c r="A10" s="56">
        <f t="shared" si="26"/>
        <v>5</v>
      </c>
      <c r="B10" s="89" t="s">
        <v>814</v>
      </c>
      <c r="C10" s="78" t="s">
        <v>815</v>
      </c>
      <c r="D10" s="89" t="s">
        <v>22</v>
      </c>
      <c r="E10" s="56">
        <f>Q10-V10</f>
        <v>161</v>
      </c>
      <c r="F10" s="56">
        <f t="shared" si="0"/>
        <v>5</v>
      </c>
      <c r="G10" s="67"/>
      <c r="H10" s="74">
        <f t="shared" si="1"/>
        <v>8</v>
      </c>
      <c r="I10" s="74">
        <f t="shared" si="2"/>
        <v>6</v>
      </c>
      <c r="J10" s="74">
        <f t="shared" si="3"/>
        <v>8</v>
      </c>
      <c r="K10" s="74">
        <f t="shared" si="4"/>
        <v>8</v>
      </c>
      <c r="L10" s="67">
        <f t="shared" si="5"/>
        <v>9</v>
      </c>
      <c r="M10" s="74" t="str">
        <f t="shared" si="6"/>
        <v/>
      </c>
      <c r="N10" s="74" t="str">
        <f t="shared" si="7"/>
        <v/>
      </c>
      <c r="O10" s="74" t="str">
        <f t="shared" si="8"/>
        <v/>
      </c>
      <c r="P10" s="67"/>
      <c r="Q10" s="56">
        <f t="shared" si="9"/>
        <v>190</v>
      </c>
      <c r="R10" s="74">
        <f t="shared" si="10"/>
        <v>32</v>
      </c>
      <c r="S10" s="74">
        <f t="shared" si="11"/>
        <v>40</v>
      </c>
      <c r="T10" s="74">
        <f t="shared" si="12"/>
        <v>32</v>
      </c>
      <c r="U10" s="74">
        <f t="shared" si="13"/>
        <v>32</v>
      </c>
      <c r="V10" s="67">
        <f t="shared" si="14"/>
        <v>29</v>
      </c>
      <c r="W10" s="74" t="str">
        <f t="shared" si="15"/>
        <v/>
      </c>
      <c r="X10" s="74" t="str">
        <f t="shared" si="16"/>
        <v/>
      </c>
      <c r="Y10" s="60" t="str">
        <f t="shared" si="17"/>
        <v/>
      </c>
      <c r="Z10" s="67"/>
      <c r="AA10" s="60">
        <v>8</v>
      </c>
      <c r="AB10" s="60">
        <v>32</v>
      </c>
      <c r="AC10" s="60">
        <v>5</v>
      </c>
      <c r="AD10" s="60">
        <f t="shared" si="18"/>
        <v>37</v>
      </c>
      <c r="AE10" s="67"/>
      <c r="AF10" s="60">
        <v>6</v>
      </c>
      <c r="AG10" s="60">
        <v>40</v>
      </c>
      <c r="AH10" s="60">
        <v>5</v>
      </c>
      <c r="AI10" s="60">
        <f t="shared" si="19"/>
        <v>45</v>
      </c>
      <c r="AJ10" s="67"/>
      <c r="AK10" s="60">
        <v>8</v>
      </c>
      <c r="AL10" s="60">
        <v>32</v>
      </c>
      <c r="AM10" s="60">
        <v>5</v>
      </c>
      <c r="AN10" s="60">
        <f t="shared" si="20"/>
        <v>37</v>
      </c>
      <c r="AO10" s="67"/>
      <c r="AP10" s="79">
        <v>8</v>
      </c>
      <c r="AQ10" s="60">
        <v>32</v>
      </c>
      <c r="AR10" s="60">
        <v>5</v>
      </c>
      <c r="AS10" s="60">
        <f t="shared" si="21"/>
        <v>37</v>
      </c>
      <c r="AT10" s="67"/>
      <c r="AU10" s="60">
        <v>9</v>
      </c>
      <c r="AV10" s="60">
        <v>29</v>
      </c>
      <c r="AW10" s="60">
        <v>5</v>
      </c>
      <c r="AX10" s="60">
        <f t="shared" si="22"/>
        <v>34</v>
      </c>
      <c r="AY10" s="67"/>
      <c r="AZ10" s="60"/>
      <c r="BA10" s="60"/>
      <c r="BB10" s="60"/>
      <c r="BC10" s="60">
        <f t="shared" si="23"/>
        <v>0</v>
      </c>
      <c r="BD10" s="67"/>
      <c r="BE10" s="60"/>
      <c r="BF10" s="60"/>
      <c r="BG10" s="60"/>
      <c r="BH10" s="60">
        <f t="shared" si="24"/>
        <v>0</v>
      </c>
      <c r="BI10" s="67"/>
      <c r="BJ10" s="60"/>
      <c r="BK10" s="60"/>
      <c r="BL10" s="60"/>
      <c r="BM10" s="60">
        <f t="shared" si="25"/>
        <v>0</v>
      </c>
      <c r="BN10" s="67"/>
      <c r="BO10" s="60">
        <v>5</v>
      </c>
      <c r="BP10" s="60">
        <v>45</v>
      </c>
      <c r="BQ10" s="60">
        <f t="shared" si="27"/>
        <v>0</v>
      </c>
      <c r="BR10" s="60">
        <f t="shared" si="28"/>
        <v>0</v>
      </c>
      <c r="BS10" s="60">
        <f t="shared" si="29"/>
        <v>1</v>
      </c>
      <c r="BT10" s="60">
        <f t="shared" si="30"/>
        <v>0</v>
      </c>
      <c r="BU10" s="60">
        <f t="shared" si="31"/>
        <v>0</v>
      </c>
      <c r="BV10" s="60">
        <f t="shared" si="32"/>
        <v>0</v>
      </c>
      <c r="BW10" s="60">
        <f t="shared" si="33"/>
        <v>0</v>
      </c>
    </row>
    <row r="11" spans="1:75" s="66" customFormat="1" ht="15" x14ac:dyDescent="0.25">
      <c r="A11" s="56">
        <f t="shared" si="26"/>
        <v>5</v>
      </c>
      <c r="B11" s="89" t="s">
        <v>821</v>
      </c>
      <c r="C11" s="87" t="s">
        <v>209</v>
      </c>
      <c r="D11" s="89" t="s">
        <v>249</v>
      </c>
      <c r="E11" s="56">
        <f>Q11</f>
        <v>161</v>
      </c>
      <c r="F11" s="56">
        <f t="shared" si="0"/>
        <v>4</v>
      </c>
      <c r="G11" s="67"/>
      <c r="H11" s="60">
        <f t="shared" si="1"/>
        <v>5</v>
      </c>
      <c r="I11" s="60" t="str">
        <f t="shared" si="2"/>
        <v>DSQ</v>
      </c>
      <c r="J11" s="60">
        <f t="shared" si="3"/>
        <v>7</v>
      </c>
      <c r="K11" s="60">
        <f t="shared" si="4"/>
        <v>3</v>
      </c>
      <c r="L11" s="60" t="str">
        <f t="shared" si="5"/>
        <v/>
      </c>
      <c r="M11" s="60" t="str">
        <f t="shared" si="6"/>
        <v/>
      </c>
      <c r="N11" s="60" t="str">
        <f t="shared" si="7"/>
        <v/>
      </c>
      <c r="O11" s="60" t="str">
        <f t="shared" si="8"/>
        <v/>
      </c>
      <c r="P11" s="67"/>
      <c r="Q11" s="56">
        <f t="shared" si="9"/>
        <v>161</v>
      </c>
      <c r="R11" s="60" t="str">
        <f t="shared" si="10"/>
        <v/>
      </c>
      <c r="S11" s="60" t="str">
        <f t="shared" si="11"/>
        <v/>
      </c>
      <c r="T11" s="60" t="str">
        <f t="shared" si="12"/>
        <v/>
      </c>
      <c r="U11" s="60" t="str">
        <f t="shared" si="13"/>
        <v/>
      </c>
      <c r="V11" s="60" t="str">
        <f t="shared" si="14"/>
        <v/>
      </c>
      <c r="W11" s="60" t="str">
        <f t="shared" si="15"/>
        <v/>
      </c>
      <c r="X11" s="60" t="str">
        <f t="shared" si="16"/>
        <v/>
      </c>
      <c r="Y11" s="60" t="str">
        <f t="shared" si="17"/>
        <v/>
      </c>
      <c r="Z11" s="67"/>
      <c r="AA11" s="60">
        <v>5</v>
      </c>
      <c r="AB11" s="60">
        <v>45</v>
      </c>
      <c r="AC11" s="60">
        <v>5</v>
      </c>
      <c r="AD11" s="60">
        <f t="shared" si="18"/>
        <v>50</v>
      </c>
      <c r="AE11" s="67"/>
      <c r="AF11" s="88" t="s">
        <v>56</v>
      </c>
      <c r="AG11" s="60">
        <v>0</v>
      </c>
      <c r="AH11" s="60">
        <v>5</v>
      </c>
      <c r="AI11" s="60">
        <f t="shared" si="19"/>
        <v>5</v>
      </c>
      <c r="AJ11" s="67"/>
      <c r="AK11" s="60">
        <v>7</v>
      </c>
      <c r="AL11" s="60">
        <v>36</v>
      </c>
      <c r="AM11" s="60">
        <v>5</v>
      </c>
      <c r="AN11" s="60">
        <f t="shared" si="20"/>
        <v>41</v>
      </c>
      <c r="AO11" s="67"/>
      <c r="AP11" s="60">
        <v>3</v>
      </c>
      <c r="AQ11" s="60">
        <v>60</v>
      </c>
      <c r="AR11" s="60">
        <v>5</v>
      </c>
      <c r="AS11" s="60">
        <f t="shared" si="21"/>
        <v>65</v>
      </c>
      <c r="AT11" s="67"/>
      <c r="AU11" s="60"/>
      <c r="AV11" s="60"/>
      <c r="AW11" s="60"/>
      <c r="AX11" s="60">
        <f t="shared" si="22"/>
        <v>0</v>
      </c>
      <c r="AY11" s="67"/>
      <c r="AZ11" s="60"/>
      <c r="BA11" s="60"/>
      <c r="BB11" s="60"/>
      <c r="BC11" s="60">
        <f t="shared" si="23"/>
        <v>0</v>
      </c>
      <c r="BD11" s="67"/>
      <c r="BE11" s="60"/>
      <c r="BF11" s="60"/>
      <c r="BG11" s="60"/>
      <c r="BH11" s="60">
        <f t="shared" si="24"/>
        <v>0</v>
      </c>
      <c r="BI11" s="67"/>
      <c r="BJ11" s="60"/>
      <c r="BK11" s="60"/>
      <c r="BL11" s="60"/>
      <c r="BM11" s="60">
        <f t="shared" si="25"/>
        <v>0</v>
      </c>
      <c r="BN11" s="67"/>
      <c r="BO11" s="60">
        <v>6</v>
      </c>
      <c r="BP11" s="60">
        <v>40</v>
      </c>
      <c r="BQ11" s="60">
        <f t="shared" si="27"/>
        <v>0</v>
      </c>
      <c r="BR11" s="60">
        <f t="shared" si="28"/>
        <v>0</v>
      </c>
      <c r="BS11" s="60">
        <f t="shared" si="29"/>
        <v>0</v>
      </c>
      <c r="BT11" s="60">
        <f t="shared" si="30"/>
        <v>1</v>
      </c>
      <c r="BU11" s="60">
        <f t="shared" si="31"/>
        <v>0</v>
      </c>
      <c r="BV11" s="60">
        <f t="shared" si="32"/>
        <v>0</v>
      </c>
      <c r="BW11" s="60">
        <f t="shared" si="33"/>
        <v>0</v>
      </c>
    </row>
    <row r="12" spans="1:75" s="66" customFormat="1" ht="15" x14ac:dyDescent="0.25">
      <c r="A12" s="56">
        <f t="shared" si="26"/>
        <v>7</v>
      </c>
      <c r="B12" s="87" t="s">
        <v>879</v>
      </c>
      <c r="C12" s="87" t="s">
        <v>687</v>
      </c>
      <c r="D12" s="87" t="s">
        <v>613</v>
      </c>
      <c r="E12" s="56">
        <f>Q12</f>
        <v>160</v>
      </c>
      <c r="F12" s="56">
        <f t="shared" si="0"/>
        <v>2</v>
      </c>
      <c r="G12" s="67"/>
      <c r="H12" s="60" t="str">
        <f t="shared" si="1"/>
        <v/>
      </c>
      <c r="I12" s="60" t="str">
        <f t="shared" si="2"/>
        <v/>
      </c>
      <c r="J12" s="60">
        <f t="shared" si="3"/>
        <v>4</v>
      </c>
      <c r="K12" s="60" t="str">
        <f t="shared" si="4"/>
        <v/>
      </c>
      <c r="L12" s="60">
        <f t="shared" si="5"/>
        <v>1</v>
      </c>
      <c r="M12" s="60">
        <f>IF(AU12="","",AU12)</f>
        <v>1</v>
      </c>
      <c r="N12" s="60" t="str">
        <f>IF(AZ12="","",AZ12)</f>
        <v/>
      </c>
      <c r="O12" s="60" t="str">
        <f>IF(BE12="","",BE12)</f>
        <v/>
      </c>
      <c r="P12" s="67"/>
      <c r="Q12" s="56">
        <f t="shared" si="9"/>
        <v>160</v>
      </c>
      <c r="R12" s="60" t="str">
        <f t="shared" si="10"/>
        <v/>
      </c>
      <c r="S12" s="60" t="str">
        <f t="shared" si="11"/>
        <v/>
      </c>
      <c r="T12" s="60" t="str">
        <f t="shared" si="12"/>
        <v/>
      </c>
      <c r="U12" s="60" t="str">
        <f t="shared" si="13"/>
        <v/>
      </c>
      <c r="V12" s="60" t="str">
        <f t="shared" si="14"/>
        <v/>
      </c>
      <c r="W12" s="60" t="str">
        <f t="shared" si="15"/>
        <v/>
      </c>
      <c r="X12" s="60" t="str">
        <f t="shared" si="16"/>
        <v/>
      </c>
      <c r="Y12" s="60" t="str">
        <f t="shared" si="17"/>
        <v/>
      </c>
      <c r="Z12" s="67"/>
      <c r="AA12" s="60"/>
      <c r="AB12" s="60"/>
      <c r="AC12" s="60"/>
      <c r="AD12" s="60">
        <f t="shared" si="18"/>
        <v>0</v>
      </c>
      <c r="AE12" s="67"/>
      <c r="AF12" s="60"/>
      <c r="AG12" s="60"/>
      <c r="AH12" s="60"/>
      <c r="AI12" s="60">
        <f t="shared" si="19"/>
        <v>0</v>
      </c>
      <c r="AJ12" s="67"/>
      <c r="AK12" s="60">
        <v>4</v>
      </c>
      <c r="AL12" s="60">
        <v>50</v>
      </c>
      <c r="AM12" s="60">
        <v>5</v>
      </c>
      <c r="AN12" s="60">
        <f t="shared" si="20"/>
        <v>55</v>
      </c>
      <c r="AO12" s="67"/>
      <c r="AP12" s="60"/>
      <c r="AQ12" s="60"/>
      <c r="AR12" s="60"/>
      <c r="AS12" s="60">
        <f t="shared" si="21"/>
        <v>0</v>
      </c>
      <c r="AT12" s="67"/>
      <c r="AU12" s="60">
        <v>1</v>
      </c>
      <c r="AV12" s="60">
        <v>100</v>
      </c>
      <c r="AW12" s="60">
        <v>5</v>
      </c>
      <c r="AX12" s="60">
        <f t="shared" si="22"/>
        <v>105</v>
      </c>
      <c r="AY12" s="67"/>
      <c r="AZ12" s="60"/>
      <c r="BA12" s="60"/>
      <c r="BB12" s="60"/>
      <c r="BC12" s="60">
        <f t="shared" si="23"/>
        <v>0</v>
      </c>
      <c r="BD12" s="67"/>
      <c r="BE12" s="60"/>
      <c r="BF12" s="60"/>
      <c r="BG12" s="60"/>
      <c r="BH12" s="60">
        <f t="shared" si="24"/>
        <v>0</v>
      </c>
      <c r="BI12" s="67"/>
      <c r="BJ12" s="60"/>
      <c r="BK12" s="60"/>
      <c r="BL12" s="60"/>
      <c r="BM12" s="60">
        <f t="shared" si="25"/>
        <v>0</v>
      </c>
      <c r="BN12" s="67"/>
      <c r="BO12" s="60">
        <v>7</v>
      </c>
      <c r="BP12" s="60">
        <v>36</v>
      </c>
      <c r="BQ12" s="60">
        <f t="shared" si="27"/>
        <v>0</v>
      </c>
      <c r="BR12" s="60">
        <f t="shared" si="28"/>
        <v>0</v>
      </c>
      <c r="BS12" s="60">
        <f t="shared" si="29"/>
        <v>0</v>
      </c>
      <c r="BT12" s="60">
        <f t="shared" si="30"/>
        <v>0</v>
      </c>
      <c r="BU12" s="60">
        <f t="shared" si="31"/>
        <v>0</v>
      </c>
      <c r="BV12" s="60">
        <f t="shared" si="32"/>
        <v>1</v>
      </c>
      <c r="BW12" s="60">
        <f t="shared" si="33"/>
        <v>0</v>
      </c>
    </row>
    <row r="13" spans="1:75" s="66" customFormat="1" ht="15" x14ac:dyDescent="0.25">
      <c r="A13" s="56">
        <f t="shared" si="26"/>
        <v>8</v>
      </c>
      <c r="B13" s="89" t="s">
        <v>816</v>
      </c>
      <c r="C13" s="87" t="s">
        <v>489</v>
      </c>
      <c r="D13" s="89" t="s">
        <v>18</v>
      </c>
      <c r="E13" s="56">
        <f>Q13-T13</f>
        <v>135</v>
      </c>
      <c r="F13" s="56">
        <f t="shared" si="0"/>
        <v>5</v>
      </c>
      <c r="G13" s="67"/>
      <c r="H13" s="74">
        <f t="shared" si="1"/>
        <v>10</v>
      </c>
      <c r="I13" s="74">
        <f t="shared" si="2"/>
        <v>8</v>
      </c>
      <c r="J13" s="67">
        <f t="shared" si="3"/>
        <v>17</v>
      </c>
      <c r="K13" s="74">
        <f t="shared" si="4"/>
        <v>10</v>
      </c>
      <c r="L13" s="74">
        <f t="shared" si="5"/>
        <v>10</v>
      </c>
      <c r="M13" s="74" t="str">
        <f>IF(AZ13="","",AZ13)</f>
        <v/>
      </c>
      <c r="N13" s="74" t="str">
        <f>IF(BE13="","",BE13)</f>
        <v/>
      </c>
      <c r="O13" s="74" t="str">
        <f>IF(BJ13="","",BJ13)</f>
        <v/>
      </c>
      <c r="P13" s="67"/>
      <c r="Q13" s="56">
        <f t="shared" si="9"/>
        <v>149</v>
      </c>
      <c r="R13" s="74">
        <f t="shared" si="10"/>
        <v>26</v>
      </c>
      <c r="S13" s="74">
        <f t="shared" si="11"/>
        <v>32</v>
      </c>
      <c r="T13" s="67">
        <f t="shared" si="12"/>
        <v>14</v>
      </c>
      <c r="U13" s="74">
        <f t="shared" si="13"/>
        <v>26</v>
      </c>
      <c r="V13" s="74">
        <f t="shared" si="14"/>
        <v>26</v>
      </c>
      <c r="W13" s="74" t="str">
        <f t="shared" si="15"/>
        <v/>
      </c>
      <c r="X13" s="74" t="str">
        <f t="shared" si="16"/>
        <v/>
      </c>
      <c r="Y13" s="60" t="str">
        <f t="shared" si="17"/>
        <v/>
      </c>
      <c r="Z13" s="67"/>
      <c r="AA13" s="60">
        <v>10</v>
      </c>
      <c r="AB13" s="60">
        <v>26</v>
      </c>
      <c r="AC13" s="60">
        <v>5</v>
      </c>
      <c r="AD13" s="60">
        <f t="shared" si="18"/>
        <v>31</v>
      </c>
      <c r="AE13" s="67"/>
      <c r="AF13" s="60">
        <v>8</v>
      </c>
      <c r="AG13" s="60">
        <v>32</v>
      </c>
      <c r="AH13" s="60">
        <v>5</v>
      </c>
      <c r="AI13" s="60">
        <f t="shared" si="19"/>
        <v>37</v>
      </c>
      <c r="AJ13" s="67"/>
      <c r="AK13" s="60">
        <v>17</v>
      </c>
      <c r="AL13" s="60">
        <v>14</v>
      </c>
      <c r="AM13" s="60">
        <v>5</v>
      </c>
      <c r="AN13" s="60">
        <f t="shared" si="20"/>
        <v>19</v>
      </c>
      <c r="AO13" s="67"/>
      <c r="AP13" s="60">
        <v>10</v>
      </c>
      <c r="AQ13" s="60">
        <v>26</v>
      </c>
      <c r="AR13" s="60">
        <v>5</v>
      </c>
      <c r="AS13" s="60">
        <f t="shared" si="21"/>
        <v>31</v>
      </c>
      <c r="AT13" s="67"/>
      <c r="AU13" s="60">
        <v>10</v>
      </c>
      <c r="AV13" s="60">
        <v>26</v>
      </c>
      <c r="AW13" s="60">
        <v>5</v>
      </c>
      <c r="AX13" s="60">
        <f t="shared" si="22"/>
        <v>31</v>
      </c>
      <c r="AY13" s="67"/>
      <c r="AZ13" s="60"/>
      <c r="BA13" s="60"/>
      <c r="BB13" s="60"/>
      <c r="BC13" s="60">
        <f t="shared" si="23"/>
        <v>0</v>
      </c>
      <c r="BD13" s="67"/>
      <c r="BE13" s="60"/>
      <c r="BF13" s="60"/>
      <c r="BG13" s="60"/>
      <c r="BH13" s="60">
        <f t="shared" si="24"/>
        <v>0</v>
      </c>
      <c r="BI13" s="67"/>
      <c r="BJ13" s="60"/>
      <c r="BK13" s="60"/>
      <c r="BL13" s="60"/>
      <c r="BM13" s="60">
        <f t="shared" si="25"/>
        <v>0</v>
      </c>
      <c r="BN13" s="67"/>
      <c r="BO13" s="60">
        <v>8</v>
      </c>
      <c r="BP13" s="60">
        <v>32</v>
      </c>
      <c r="BQ13" s="60">
        <f t="shared" si="27"/>
        <v>0</v>
      </c>
      <c r="BR13" s="60">
        <f t="shared" si="28"/>
        <v>0</v>
      </c>
      <c r="BS13" s="60">
        <f t="shared" si="29"/>
        <v>1</v>
      </c>
      <c r="BT13" s="60">
        <f t="shared" si="30"/>
        <v>0</v>
      </c>
      <c r="BU13" s="60">
        <f t="shared" si="31"/>
        <v>0</v>
      </c>
      <c r="BV13" s="60">
        <f t="shared" si="32"/>
        <v>0</v>
      </c>
      <c r="BW13" s="60">
        <f t="shared" si="33"/>
        <v>0</v>
      </c>
    </row>
    <row r="14" spans="1:75" s="66" customFormat="1" ht="15" x14ac:dyDescent="0.25">
      <c r="A14" s="56">
        <f t="shared" si="26"/>
        <v>9</v>
      </c>
      <c r="B14" s="89" t="s">
        <v>640</v>
      </c>
      <c r="C14" s="87" t="s">
        <v>641</v>
      </c>
      <c r="D14" s="89" t="s">
        <v>11</v>
      </c>
      <c r="E14" s="56">
        <f>Q14-U14</f>
        <v>130</v>
      </c>
      <c r="F14" s="56">
        <f t="shared" si="0"/>
        <v>5</v>
      </c>
      <c r="G14" s="67"/>
      <c r="H14" s="74">
        <f t="shared" si="1"/>
        <v>13</v>
      </c>
      <c r="I14" s="74">
        <f t="shared" si="2"/>
        <v>5</v>
      </c>
      <c r="J14" s="74">
        <f t="shared" si="3"/>
        <v>12</v>
      </c>
      <c r="K14" s="67">
        <f t="shared" si="4"/>
        <v>16</v>
      </c>
      <c r="L14" s="74">
        <f t="shared" si="5"/>
        <v>14</v>
      </c>
      <c r="M14" s="74" t="str">
        <f>IF(AZ14="","",AZ14)</f>
        <v/>
      </c>
      <c r="N14" s="74" t="str">
        <f>IF(BE14="","",BE14)</f>
        <v/>
      </c>
      <c r="O14" s="74" t="str">
        <f>IF(BJ14="","",BJ14)</f>
        <v/>
      </c>
      <c r="P14" s="67"/>
      <c r="Q14" s="56">
        <f t="shared" si="9"/>
        <v>145</v>
      </c>
      <c r="R14" s="74">
        <f t="shared" si="10"/>
        <v>20</v>
      </c>
      <c r="S14" s="74">
        <f t="shared" si="11"/>
        <v>45</v>
      </c>
      <c r="T14" s="74">
        <f t="shared" si="12"/>
        <v>22</v>
      </c>
      <c r="U14" s="67">
        <f t="shared" si="13"/>
        <v>15</v>
      </c>
      <c r="V14" s="74">
        <f t="shared" si="14"/>
        <v>18</v>
      </c>
      <c r="W14" s="74" t="str">
        <f t="shared" si="15"/>
        <v/>
      </c>
      <c r="X14" s="74" t="str">
        <f t="shared" si="16"/>
        <v/>
      </c>
      <c r="Y14" s="60" t="str">
        <f t="shared" si="17"/>
        <v/>
      </c>
      <c r="Z14" s="67"/>
      <c r="AA14" s="60">
        <v>13</v>
      </c>
      <c r="AB14" s="60">
        <v>20</v>
      </c>
      <c r="AC14" s="60">
        <v>5</v>
      </c>
      <c r="AD14" s="60">
        <f t="shared" si="18"/>
        <v>25</v>
      </c>
      <c r="AE14" s="67"/>
      <c r="AF14" s="60">
        <v>5</v>
      </c>
      <c r="AG14" s="60">
        <v>45</v>
      </c>
      <c r="AH14" s="60">
        <v>5</v>
      </c>
      <c r="AI14" s="60">
        <f t="shared" si="19"/>
        <v>50</v>
      </c>
      <c r="AJ14" s="67"/>
      <c r="AK14" s="60">
        <v>12</v>
      </c>
      <c r="AL14" s="60">
        <v>22</v>
      </c>
      <c r="AM14" s="60">
        <v>5</v>
      </c>
      <c r="AN14" s="60">
        <f t="shared" si="20"/>
        <v>27</v>
      </c>
      <c r="AO14" s="67"/>
      <c r="AP14" s="60">
        <v>16</v>
      </c>
      <c r="AQ14" s="60">
        <v>15</v>
      </c>
      <c r="AR14" s="60">
        <v>5</v>
      </c>
      <c r="AS14" s="60">
        <f t="shared" si="21"/>
        <v>20</v>
      </c>
      <c r="AT14" s="67"/>
      <c r="AU14" s="60">
        <v>14</v>
      </c>
      <c r="AV14" s="60">
        <v>18</v>
      </c>
      <c r="AW14" s="60">
        <v>5</v>
      </c>
      <c r="AX14" s="60">
        <f t="shared" si="22"/>
        <v>23</v>
      </c>
      <c r="AY14" s="67"/>
      <c r="AZ14" s="60"/>
      <c r="BA14" s="60"/>
      <c r="BB14" s="60"/>
      <c r="BC14" s="60">
        <f t="shared" si="23"/>
        <v>0</v>
      </c>
      <c r="BD14" s="67"/>
      <c r="BE14" s="68"/>
      <c r="BF14" s="60"/>
      <c r="BG14" s="60"/>
      <c r="BH14" s="60">
        <f t="shared" si="24"/>
        <v>0</v>
      </c>
      <c r="BI14" s="67"/>
      <c r="BJ14" s="60"/>
      <c r="BK14" s="60"/>
      <c r="BL14" s="60"/>
      <c r="BM14" s="60">
        <f t="shared" si="25"/>
        <v>0</v>
      </c>
      <c r="BN14" s="67"/>
      <c r="BO14" s="60">
        <v>9</v>
      </c>
      <c r="BP14" s="60">
        <v>29</v>
      </c>
      <c r="BQ14" s="60">
        <f t="shared" si="27"/>
        <v>0</v>
      </c>
      <c r="BR14" s="60">
        <f t="shared" si="28"/>
        <v>0</v>
      </c>
      <c r="BS14" s="60">
        <f t="shared" si="29"/>
        <v>1</v>
      </c>
      <c r="BT14" s="60">
        <f t="shared" si="30"/>
        <v>0</v>
      </c>
      <c r="BU14" s="60">
        <f t="shared" si="31"/>
        <v>0</v>
      </c>
      <c r="BV14" s="60">
        <f t="shared" si="32"/>
        <v>0</v>
      </c>
      <c r="BW14" s="60">
        <f t="shared" si="33"/>
        <v>0</v>
      </c>
    </row>
    <row r="15" spans="1:75" s="66" customFormat="1" ht="15" x14ac:dyDescent="0.25">
      <c r="A15" s="56">
        <f t="shared" si="26"/>
        <v>10</v>
      </c>
      <c r="B15" s="89" t="s">
        <v>648</v>
      </c>
      <c r="C15" s="78" t="s">
        <v>649</v>
      </c>
      <c r="D15" s="89" t="s">
        <v>11</v>
      </c>
      <c r="E15" s="56">
        <f t="shared" ref="E15:E38" si="34">Q15</f>
        <v>128</v>
      </c>
      <c r="F15" s="56">
        <f t="shared" si="0"/>
        <v>4</v>
      </c>
      <c r="G15" s="67"/>
      <c r="H15" s="60">
        <f t="shared" si="1"/>
        <v>6</v>
      </c>
      <c r="I15" s="60" t="str">
        <f t="shared" si="2"/>
        <v/>
      </c>
      <c r="J15" s="60">
        <f t="shared" si="3"/>
        <v>16</v>
      </c>
      <c r="K15" s="60">
        <f t="shared" si="4"/>
        <v>9</v>
      </c>
      <c r="L15" s="60">
        <f t="shared" si="5"/>
        <v>11</v>
      </c>
      <c r="M15" s="60" t="str">
        <f>IF(AZ15="","",AZ15)</f>
        <v/>
      </c>
      <c r="N15" s="60" t="str">
        <f>IF(BE15="","",BE15)</f>
        <v/>
      </c>
      <c r="O15" s="60" t="str">
        <f>IF(BJ15="","",BJ15)</f>
        <v/>
      </c>
      <c r="P15" s="67"/>
      <c r="Q15" s="56">
        <f t="shared" si="9"/>
        <v>128</v>
      </c>
      <c r="R15" s="60" t="str">
        <f t="shared" si="10"/>
        <v/>
      </c>
      <c r="S15" s="60" t="str">
        <f t="shared" si="11"/>
        <v/>
      </c>
      <c r="T15" s="60" t="str">
        <f t="shared" si="12"/>
        <v/>
      </c>
      <c r="U15" s="60" t="str">
        <f t="shared" si="13"/>
        <v/>
      </c>
      <c r="V15" s="60" t="str">
        <f t="shared" si="14"/>
        <v/>
      </c>
      <c r="W15" s="60" t="str">
        <f t="shared" si="15"/>
        <v/>
      </c>
      <c r="X15" s="60" t="str">
        <f t="shared" si="16"/>
        <v/>
      </c>
      <c r="Y15" s="60" t="str">
        <f t="shared" si="17"/>
        <v/>
      </c>
      <c r="Z15" s="67"/>
      <c r="AA15" s="60">
        <v>6</v>
      </c>
      <c r="AB15" s="60">
        <v>40</v>
      </c>
      <c r="AC15" s="60">
        <v>5</v>
      </c>
      <c r="AD15" s="60">
        <f t="shared" si="18"/>
        <v>45</v>
      </c>
      <c r="AE15" s="67"/>
      <c r="AF15" s="60"/>
      <c r="AG15" s="60"/>
      <c r="AH15" s="60"/>
      <c r="AI15" s="60">
        <f t="shared" si="19"/>
        <v>0</v>
      </c>
      <c r="AJ15" s="67"/>
      <c r="AK15" s="79">
        <v>16</v>
      </c>
      <c r="AL15" s="60">
        <v>15</v>
      </c>
      <c r="AM15" s="60">
        <v>5</v>
      </c>
      <c r="AN15" s="60">
        <f t="shared" si="20"/>
        <v>20</v>
      </c>
      <c r="AO15" s="67"/>
      <c r="AP15" s="60">
        <v>9</v>
      </c>
      <c r="AQ15" s="60">
        <v>29</v>
      </c>
      <c r="AR15" s="60">
        <v>5</v>
      </c>
      <c r="AS15" s="60">
        <f t="shared" si="21"/>
        <v>34</v>
      </c>
      <c r="AT15" s="67"/>
      <c r="AU15" s="60">
        <v>11</v>
      </c>
      <c r="AV15" s="60">
        <v>24</v>
      </c>
      <c r="AW15" s="60">
        <v>5</v>
      </c>
      <c r="AX15" s="60">
        <f t="shared" si="22"/>
        <v>29</v>
      </c>
      <c r="AY15" s="67"/>
      <c r="AZ15" s="60"/>
      <c r="BA15" s="60"/>
      <c r="BB15" s="60"/>
      <c r="BC15" s="60">
        <f t="shared" si="23"/>
        <v>0</v>
      </c>
      <c r="BD15" s="67"/>
      <c r="BE15" s="68"/>
      <c r="BF15" s="60"/>
      <c r="BG15" s="60"/>
      <c r="BH15" s="60">
        <f t="shared" si="24"/>
        <v>0</v>
      </c>
      <c r="BI15" s="67"/>
      <c r="BJ15" s="60"/>
      <c r="BK15" s="60"/>
      <c r="BL15" s="60"/>
      <c r="BM15" s="60">
        <f t="shared" si="25"/>
        <v>0</v>
      </c>
      <c r="BN15" s="67"/>
      <c r="BO15" s="60">
        <v>10</v>
      </c>
      <c r="BP15" s="60">
        <v>26</v>
      </c>
      <c r="BQ15" s="60">
        <f t="shared" si="27"/>
        <v>0</v>
      </c>
      <c r="BR15" s="60">
        <f t="shared" si="28"/>
        <v>0</v>
      </c>
      <c r="BS15" s="60">
        <f t="shared" si="29"/>
        <v>0</v>
      </c>
      <c r="BT15" s="60">
        <f t="shared" si="30"/>
        <v>1</v>
      </c>
      <c r="BU15" s="60">
        <f t="shared" si="31"/>
        <v>0</v>
      </c>
      <c r="BV15" s="60">
        <f t="shared" si="32"/>
        <v>0</v>
      </c>
      <c r="BW15" s="60">
        <f t="shared" si="33"/>
        <v>0</v>
      </c>
    </row>
    <row r="16" spans="1:75" s="66" customFormat="1" ht="15" x14ac:dyDescent="0.25">
      <c r="A16" s="56">
        <f t="shared" si="26"/>
        <v>11</v>
      </c>
      <c r="B16" s="89" t="s">
        <v>819</v>
      </c>
      <c r="C16" s="87" t="s">
        <v>820</v>
      </c>
      <c r="D16" s="89" t="s">
        <v>249</v>
      </c>
      <c r="E16" s="56">
        <f t="shared" si="34"/>
        <v>121</v>
      </c>
      <c r="F16" s="56">
        <f t="shared" si="0"/>
        <v>5</v>
      </c>
      <c r="G16" s="67"/>
      <c r="H16" s="67" t="str">
        <f t="shared" si="1"/>
        <v>DSQ</v>
      </c>
      <c r="I16" s="60" t="str">
        <f t="shared" si="2"/>
        <v>DSQ</v>
      </c>
      <c r="J16" s="60">
        <f t="shared" si="3"/>
        <v>11</v>
      </c>
      <c r="K16" s="60">
        <f t="shared" si="4"/>
        <v>7</v>
      </c>
      <c r="L16" s="60">
        <f t="shared" si="5"/>
        <v>7</v>
      </c>
      <c r="M16" s="60">
        <f>IF(AU16="","",AU16)</f>
        <v>7</v>
      </c>
      <c r="N16" s="60" t="str">
        <f>IF(AZ16="","",AZ16)</f>
        <v/>
      </c>
      <c r="O16" s="60" t="str">
        <f>IF(BE16="","",BE16)</f>
        <v/>
      </c>
      <c r="P16" s="67"/>
      <c r="Q16" s="56">
        <f t="shared" si="9"/>
        <v>121</v>
      </c>
      <c r="R16" s="67">
        <f t="shared" si="10"/>
        <v>0</v>
      </c>
      <c r="S16" s="60">
        <f t="shared" si="11"/>
        <v>0</v>
      </c>
      <c r="T16" s="60">
        <f t="shared" si="12"/>
        <v>24</v>
      </c>
      <c r="U16" s="60">
        <f t="shared" si="13"/>
        <v>36</v>
      </c>
      <c r="V16" s="60">
        <f t="shared" si="14"/>
        <v>36</v>
      </c>
      <c r="W16" s="60" t="str">
        <f t="shared" si="15"/>
        <v/>
      </c>
      <c r="X16" s="60" t="str">
        <f t="shared" si="16"/>
        <v/>
      </c>
      <c r="Y16" s="60" t="str">
        <f t="shared" si="17"/>
        <v/>
      </c>
      <c r="Z16" s="67"/>
      <c r="AA16" s="88" t="s">
        <v>56</v>
      </c>
      <c r="AB16" s="60">
        <v>0</v>
      </c>
      <c r="AC16" s="60">
        <v>5</v>
      </c>
      <c r="AD16" s="60">
        <f t="shared" si="18"/>
        <v>5</v>
      </c>
      <c r="AE16" s="67"/>
      <c r="AF16" s="88" t="s">
        <v>56</v>
      </c>
      <c r="AG16" s="60">
        <v>0</v>
      </c>
      <c r="AH16" s="60">
        <v>5</v>
      </c>
      <c r="AI16" s="60">
        <f t="shared" si="19"/>
        <v>5</v>
      </c>
      <c r="AJ16" s="67"/>
      <c r="AK16" s="60">
        <v>11</v>
      </c>
      <c r="AL16" s="60">
        <v>24</v>
      </c>
      <c r="AM16" s="60">
        <v>5</v>
      </c>
      <c r="AN16" s="60">
        <f t="shared" si="20"/>
        <v>29</v>
      </c>
      <c r="AO16" s="67"/>
      <c r="AP16" s="68">
        <v>7</v>
      </c>
      <c r="AQ16" s="60">
        <v>36</v>
      </c>
      <c r="AR16" s="60">
        <v>5</v>
      </c>
      <c r="AS16" s="60">
        <f t="shared" si="21"/>
        <v>41</v>
      </c>
      <c r="AT16" s="67"/>
      <c r="AU16" s="60">
        <v>7</v>
      </c>
      <c r="AV16" s="60">
        <v>36</v>
      </c>
      <c r="AW16" s="60">
        <v>5</v>
      </c>
      <c r="AX16" s="60">
        <f t="shared" si="22"/>
        <v>41</v>
      </c>
      <c r="AY16" s="67"/>
      <c r="AZ16" s="60"/>
      <c r="BA16" s="60"/>
      <c r="BB16" s="60"/>
      <c r="BC16" s="60">
        <f t="shared" si="23"/>
        <v>0</v>
      </c>
      <c r="BD16" s="67"/>
      <c r="BE16" s="60"/>
      <c r="BF16" s="60"/>
      <c r="BG16" s="60"/>
      <c r="BH16" s="60">
        <f t="shared" si="24"/>
        <v>0</v>
      </c>
      <c r="BI16" s="67"/>
      <c r="BJ16" s="60"/>
      <c r="BK16" s="60"/>
      <c r="BL16" s="60"/>
      <c r="BM16" s="60">
        <f t="shared" si="25"/>
        <v>0</v>
      </c>
      <c r="BN16" s="67"/>
      <c r="BO16" s="60">
        <v>11</v>
      </c>
      <c r="BP16" s="60">
        <v>24</v>
      </c>
      <c r="BQ16" s="60">
        <f t="shared" si="27"/>
        <v>0</v>
      </c>
      <c r="BR16" s="60">
        <f t="shared" si="28"/>
        <v>0</v>
      </c>
      <c r="BS16" s="60">
        <f t="shared" si="29"/>
        <v>1</v>
      </c>
      <c r="BT16" s="60">
        <f t="shared" si="30"/>
        <v>0</v>
      </c>
      <c r="BU16" s="60">
        <f t="shared" si="31"/>
        <v>0</v>
      </c>
      <c r="BV16" s="60">
        <f t="shared" si="32"/>
        <v>0</v>
      </c>
      <c r="BW16" s="60">
        <f t="shared" si="33"/>
        <v>0</v>
      </c>
    </row>
    <row r="17" spans="1:75" s="66" customFormat="1" ht="15" x14ac:dyDescent="0.25">
      <c r="A17" s="56">
        <f t="shared" si="26"/>
        <v>12</v>
      </c>
      <c r="B17" s="89" t="s">
        <v>812</v>
      </c>
      <c r="C17" s="78" t="s">
        <v>493</v>
      </c>
      <c r="D17" s="89" t="s">
        <v>120</v>
      </c>
      <c r="E17" s="56">
        <f t="shared" si="34"/>
        <v>115</v>
      </c>
      <c r="F17" s="56">
        <f t="shared" si="0"/>
        <v>5</v>
      </c>
      <c r="G17" s="67"/>
      <c r="H17" s="74">
        <f t="shared" si="1"/>
        <v>11</v>
      </c>
      <c r="I17" s="67" t="str">
        <f t="shared" si="2"/>
        <v>DSQ</v>
      </c>
      <c r="J17" s="74">
        <f t="shared" si="3"/>
        <v>15</v>
      </c>
      <c r="K17" s="74">
        <f t="shared" si="4"/>
        <v>14</v>
      </c>
      <c r="L17" s="74">
        <f t="shared" si="5"/>
        <v>8</v>
      </c>
      <c r="M17" s="74" t="str">
        <f>IF(AZ17="","",AZ17)</f>
        <v/>
      </c>
      <c r="N17" s="74" t="str">
        <f>IF(BE17="","",BE17)</f>
        <v/>
      </c>
      <c r="O17" s="74" t="str">
        <f>IF(BJ17="","",BJ17)</f>
        <v/>
      </c>
      <c r="P17" s="67"/>
      <c r="Q17" s="56">
        <f t="shared" si="9"/>
        <v>115</v>
      </c>
      <c r="R17" s="74">
        <f t="shared" si="10"/>
        <v>24</v>
      </c>
      <c r="S17" s="67">
        <f t="shared" si="11"/>
        <v>0</v>
      </c>
      <c r="T17" s="74">
        <f t="shared" si="12"/>
        <v>16</v>
      </c>
      <c r="U17" s="74">
        <f t="shared" si="13"/>
        <v>18</v>
      </c>
      <c r="V17" s="74">
        <f t="shared" si="14"/>
        <v>32</v>
      </c>
      <c r="W17" s="74" t="str">
        <f t="shared" si="15"/>
        <v/>
      </c>
      <c r="X17" s="74" t="str">
        <f t="shared" si="16"/>
        <v/>
      </c>
      <c r="Y17" s="60" t="str">
        <f t="shared" si="17"/>
        <v/>
      </c>
      <c r="Z17" s="67"/>
      <c r="AA17" s="60">
        <v>11</v>
      </c>
      <c r="AB17" s="60">
        <v>24</v>
      </c>
      <c r="AC17" s="60">
        <v>5</v>
      </c>
      <c r="AD17" s="60">
        <f t="shared" si="18"/>
        <v>29</v>
      </c>
      <c r="AE17" s="67"/>
      <c r="AF17" s="88" t="s">
        <v>56</v>
      </c>
      <c r="AG17" s="60">
        <v>0</v>
      </c>
      <c r="AH17" s="60">
        <v>5</v>
      </c>
      <c r="AI17" s="60">
        <f t="shared" si="19"/>
        <v>5</v>
      </c>
      <c r="AJ17" s="67"/>
      <c r="AK17" s="60">
        <v>15</v>
      </c>
      <c r="AL17" s="60">
        <v>16</v>
      </c>
      <c r="AM17" s="60">
        <v>5</v>
      </c>
      <c r="AN17" s="60">
        <f t="shared" si="20"/>
        <v>21</v>
      </c>
      <c r="AO17" s="67"/>
      <c r="AP17" s="60">
        <v>14</v>
      </c>
      <c r="AQ17" s="60">
        <v>18</v>
      </c>
      <c r="AR17" s="60">
        <v>5</v>
      </c>
      <c r="AS17" s="60">
        <f t="shared" si="21"/>
        <v>23</v>
      </c>
      <c r="AT17" s="67"/>
      <c r="AU17" s="60">
        <v>8</v>
      </c>
      <c r="AV17" s="60">
        <v>32</v>
      </c>
      <c r="AW17" s="60">
        <v>5</v>
      </c>
      <c r="AX17" s="60">
        <f t="shared" si="22"/>
        <v>37</v>
      </c>
      <c r="AY17" s="67"/>
      <c r="AZ17" s="60"/>
      <c r="BA17" s="60"/>
      <c r="BB17" s="60"/>
      <c r="BC17" s="60">
        <f t="shared" si="23"/>
        <v>0</v>
      </c>
      <c r="BD17" s="67"/>
      <c r="BE17" s="60"/>
      <c r="BF17" s="60"/>
      <c r="BG17" s="60"/>
      <c r="BH17" s="60">
        <f t="shared" si="24"/>
        <v>0</v>
      </c>
      <c r="BI17" s="67"/>
      <c r="BJ17" s="60"/>
      <c r="BK17" s="60"/>
      <c r="BL17" s="60"/>
      <c r="BM17" s="60">
        <f t="shared" si="25"/>
        <v>0</v>
      </c>
      <c r="BN17" s="67"/>
      <c r="BO17" s="60">
        <v>12</v>
      </c>
      <c r="BP17" s="60">
        <v>22</v>
      </c>
      <c r="BQ17" s="60">
        <f t="shared" si="27"/>
        <v>0</v>
      </c>
      <c r="BR17" s="60">
        <f t="shared" si="28"/>
        <v>0</v>
      </c>
      <c r="BS17" s="60">
        <f t="shared" si="29"/>
        <v>1</v>
      </c>
      <c r="BT17" s="60">
        <f t="shared" si="30"/>
        <v>0</v>
      </c>
      <c r="BU17" s="60">
        <f t="shared" si="31"/>
        <v>0</v>
      </c>
      <c r="BV17" s="60">
        <f t="shared" si="32"/>
        <v>0</v>
      </c>
      <c r="BW17" s="60">
        <f t="shared" si="33"/>
        <v>0</v>
      </c>
    </row>
    <row r="18" spans="1:75" s="66" customFormat="1" ht="15" x14ac:dyDescent="0.25">
      <c r="A18" s="56">
        <f t="shared" si="26"/>
        <v>13</v>
      </c>
      <c r="B18" s="89" t="s">
        <v>818</v>
      </c>
      <c r="C18" s="78" t="s">
        <v>499</v>
      </c>
      <c r="D18" s="89" t="s">
        <v>11</v>
      </c>
      <c r="E18" s="56">
        <f t="shared" si="34"/>
        <v>103</v>
      </c>
      <c r="F18" s="56">
        <f t="shared" si="0"/>
        <v>3</v>
      </c>
      <c r="G18" s="67"/>
      <c r="H18" s="74">
        <f t="shared" si="1"/>
        <v>7</v>
      </c>
      <c r="I18" s="74" t="str">
        <f t="shared" si="2"/>
        <v/>
      </c>
      <c r="J18" s="74">
        <f t="shared" si="3"/>
        <v>9</v>
      </c>
      <c r="K18" s="74" t="str">
        <f t="shared" si="4"/>
        <v/>
      </c>
      <c r="L18" s="74">
        <f t="shared" si="5"/>
        <v>12</v>
      </c>
      <c r="M18" s="74" t="str">
        <f>IF(AZ18="","",AZ18)</f>
        <v/>
      </c>
      <c r="N18" s="74" t="str">
        <f>IF(BE18="","",BE18)</f>
        <v/>
      </c>
      <c r="O18" s="74" t="str">
        <f>IF(BJ18="","",BJ18)</f>
        <v/>
      </c>
      <c r="P18" s="67"/>
      <c r="Q18" s="56">
        <f t="shared" si="9"/>
        <v>103</v>
      </c>
      <c r="R18" s="74" t="str">
        <f t="shared" si="10"/>
        <v/>
      </c>
      <c r="S18" s="74" t="str">
        <f t="shared" si="11"/>
        <v/>
      </c>
      <c r="T18" s="74" t="str">
        <f t="shared" si="12"/>
        <v/>
      </c>
      <c r="U18" s="74" t="str">
        <f t="shared" si="13"/>
        <v/>
      </c>
      <c r="V18" s="74" t="str">
        <f t="shared" si="14"/>
        <v/>
      </c>
      <c r="W18" s="74" t="str">
        <f t="shared" si="15"/>
        <v/>
      </c>
      <c r="X18" s="74" t="str">
        <f t="shared" si="16"/>
        <v/>
      </c>
      <c r="Y18" s="60" t="str">
        <f t="shared" si="17"/>
        <v/>
      </c>
      <c r="Z18" s="67"/>
      <c r="AA18" s="60">
        <v>7</v>
      </c>
      <c r="AB18" s="60">
        <v>36</v>
      </c>
      <c r="AC18" s="60">
        <v>6</v>
      </c>
      <c r="AD18" s="60">
        <f t="shared" si="18"/>
        <v>42</v>
      </c>
      <c r="AE18" s="67"/>
      <c r="AF18" s="60"/>
      <c r="AG18" s="60"/>
      <c r="AH18" s="60"/>
      <c r="AI18" s="60">
        <f t="shared" si="19"/>
        <v>0</v>
      </c>
      <c r="AJ18" s="67"/>
      <c r="AK18" s="68">
        <v>9</v>
      </c>
      <c r="AL18" s="60">
        <v>29</v>
      </c>
      <c r="AM18" s="60">
        <v>5</v>
      </c>
      <c r="AN18" s="60">
        <f t="shared" si="20"/>
        <v>34</v>
      </c>
      <c r="AO18" s="67"/>
      <c r="AP18" s="79"/>
      <c r="AQ18" s="60"/>
      <c r="AR18" s="60"/>
      <c r="AS18" s="60">
        <f t="shared" si="21"/>
        <v>0</v>
      </c>
      <c r="AT18" s="67"/>
      <c r="AU18" s="60">
        <v>12</v>
      </c>
      <c r="AV18" s="60">
        <v>22</v>
      </c>
      <c r="AW18" s="60">
        <v>5</v>
      </c>
      <c r="AX18" s="60">
        <f t="shared" si="22"/>
        <v>27</v>
      </c>
      <c r="AY18" s="67"/>
      <c r="AZ18" s="60"/>
      <c r="BA18" s="60"/>
      <c r="BB18" s="60"/>
      <c r="BC18" s="60">
        <f t="shared" si="23"/>
        <v>0</v>
      </c>
      <c r="BD18" s="67"/>
      <c r="BE18" s="60"/>
      <c r="BF18" s="60"/>
      <c r="BG18" s="60"/>
      <c r="BH18" s="60">
        <f t="shared" si="24"/>
        <v>0</v>
      </c>
      <c r="BI18" s="67"/>
      <c r="BJ18" s="60"/>
      <c r="BK18" s="60"/>
      <c r="BL18" s="60"/>
      <c r="BM18" s="60">
        <f t="shared" si="25"/>
        <v>0</v>
      </c>
      <c r="BN18" s="67"/>
      <c r="BO18" s="60">
        <v>13</v>
      </c>
      <c r="BP18" s="60">
        <v>20</v>
      </c>
      <c r="BQ18" s="60">
        <f t="shared" si="27"/>
        <v>0</v>
      </c>
      <c r="BR18" s="60">
        <f t="shared" si="28"/>
        <v>0</v>
      </c>
      <c r="BS18" s="60">
        <f t="shared" si="29"/>
        <v>0</v>
      </c>
      <c r="BT18" s="60">
        <f t="shared" si="30"/>
        <v>0</v>
      </c>
      <c r="BU18" s="60">
        <f t="shared" si="31"/>
        <v>1</v>
      </c>
      <c r="BV18" s="60">
        <f t="shared" si="32"/>
        <v>0</v>
      </c>
      <c r="BW18" s="60">
        <f t="shared" si="33"/>
        <v>0</v>
      </c>
    </row>
    <row r="19" spans="1:75" s="66" customFormat="1" ht="15" x14ac:dyDescent="0.25">
      <c r="A19" s="56">
        <f t="shared" si="26"/>
        <v>14</v>
      </c>
      <c r="B19" s="89" t="s">
        <v>650</v>
      </c>
      <c r="C19" s="78" t="s">
        <v>453</v>
      </c>
      <c r="D19" s="89" t="s">
        <v>11</v>
      </c>
      <c r="E19" s="56">
        <f t="shared" si="34"/>
        <v>97</v>
      </c>
      <c r="F19" s="56">
        <f t="shared" si="0"/>
        <v>5</v>
      </c>
      <c r="G19" s="67"/>
      <c r="H19" s="60">
        <f t="shared" si="1"/>
        <v>15</v>
      </c>
      <c r="I19" s="60">
        <f t="shared" si="2"/>
        <v>10</v>
      </c>
      <c r="J19" s="67" t="str">
        <f t="shared" si="3"/>
        <v>DNF</v>
      </c>
      <c r="K19" s="60">
        <f t="shared" si="4"/>
        <v>15</v>
      </c>
      <c r="L19" s="60">
        <f t="shared" si="5"/>
        <v>17</v>
      </c>
      <c r="M19" s="60" t="str">
        <f>IF(AZ19="","",AZ19)</f>
        <v/>
      </c>
      <c r="N19" s="60" t="str">
        <f>IF(BE19="","",BE19)</f>
        <v/>
      </c>
      <c r="O19" s="60" t="str">
        <f>IF(BJ19="","",BJ19)</f>
        <v/>
      </c>
      <c r="P19" s="67"/>
      <c r="Q19" s="56">
        <f t="shared" si="9"/>
        <v>97</v>
      </c>
      <c r="R19" s="60">
        <f t="shared" si="10"/>
        <v>16</v>
      </c>
      <c r="S19" s="60">
        <f t="shared" si="11"/>
        <v>26</v>
      </c>
      <c r="T19" s="67">
        <f t="shared" si="12"/>
        <v>0</v>
      </c>
      <c r="U19" s="60">
        <f t="shared" si="13"/>
        <v>16</v>
      </c>
      <c r="V19" s="60">
        <f t="shared" si="14"/>
        <v>14</v>
      </c>
      <c r="W19" s="60" t="str">
        <f t="shared" si="15"/>
        <v/>
      </c>
      <c r="X19" s="60" t="str">
        <f t="shared" si="16"/>
        <v/>
      </c>
      <c r="Y19" s="60" t="str">
        <f t="shared" si="17"/>
        <v/>
      </c>
      <c r="Z19" s="67"/>
      <c r="AA19" s="60">
        <v>15</v>
      </c>
      <c r="AB19" s="60">
        <v>16</v>
      </c>
      <c r="AC19" s="60">
        <v>5</v>
      </c>
      <c r="AD19" s="60">
        <f t="shared" si="18"/>
        <v>21</v>
      </c>
      <c r="AE19" s="67"/>
      <c r="AF19" s="60">
        <v>10</v>
      </c>
      <c r="AG19" s="60">
        <v>26</v>
      </c>
      <c r="AH19" s="60">
        <v>5</v>
      </c>
      <c r="AI19" s="60">
        <f t="shared" si="19"/>
        <v>31</v>
      </c>
      <c r="AJ19" s="67"/>
      <c r="AK19" s="88" t="s">
        <v>126</v>
      </c>
      <c r="AL19" s="60">
        <v>0</v>
      </c>
      <c r="AM19" s="60">
        <v>5</v>
      </c>
      <c r="AN19" s="60">
        <f t="shared" si="20"/>
        <v>5</v>
      </c>
      <c r="AO19" s="67"/>
      <c r="AP19" s="60">
        <v>15</v>
      </c>
      <c r="AQ19" s="60">
        <v>16</v>
      </c>
      <c r="AR19" s="60">
        <v>5</v>
      </c>
      <c r="AS19" s="60">
        <f t="shared" si="21"/>
        <v>21</v>
      </c>
      <c r="AT19" s="67"/>
      <c r="AU19" s="60">
        <v>17</v>
      </c>
      <c r="AV19" s="60">
        <v>14</v>
      </c>
      <c r="AW19" s="60">
        <v>5</v>
      </c>
      <c r="AX19" s="60">
        <f t="shared" si="22"/>
        <v>19</v>
      </c>
      <c r="AY19" s="67"/>
      <c r="AZ19" s="60"/>
      <c r="BA19" s="60"/>
      <c r="BB19" s="60"/>
      <c r="BC19" s="60">
        <f t="shared" si="23"/>
        <v>0</v>
      </c>
      <c r="BD19" s="67"/>
      <c r="BE19" s="60"/>
      <c r="BF19" s="60"/>
      <c r="BG19" s="60"/>
      <c r="BH19" s="60">
        <f t="shared" si="24"/>
        <v>0</v>
      </c>
      <c r="BI19" s="67"/>
      <c r="BJ19" s="60"/>
      <c r="BK19" s="60"/>
      <c r="BL19" s="60"/>
      <c r="BM19" s="60">
        <f t="shared" si="25"/>
        <v>0</v>
      </c>
      <c r="BN19" s="67"/>
      <c r="BO19" s="60">
        <v>14</v>
      </c>
      <c r="BP19" s="60">
        <v>18</v>
      </c>
      <c r="BQ19" s="60">
        <f>IF($F18=7,1,0)</f>
        <v>0</v>
      </c>
      <c r="BR19" s="60">
        <f>IF($F18=6,1,0)</f>
        <v>0</v>
      </c>
      <c r="BS19" s="60">
        <f>IF($F18=5,1,0)</f>
        <v>0</v>
      </c>
      <c r="BT19" s="60">
        <f>IF($F18=4,1,0)</f>
        <v>0</v>
      </c>
      <c r="BU19" s="60">
        <f>IF($F18=3,1,0)</f>
        <v>1</v>
      </c>
      <c r="BV19" s="60">
        <f>IF($F18=2,1,0)</f>
        <v>0</v>
      </c>
      <c r="BW19" s="60">
        <f>IF($F18=1,1,0)</f>
        <v>0</v>
      </c>
    </row>
    <row r="20" spans="1:75" s="66" customFormat="1" ht="15" x14ac:dyDescent="0.25">
      <c r="A20" s="56">
        <f t="shared" si="26"/>
        <v>15</v>
      </c>
      <c r="B20" s="89" t="s">
        <v>311</v>
      </c>
      <c r="C20" s="78" t="s">
        <v>453</v>
      </c>
      <c r="D20" s="89" t="s">
        <v>249</v>
      </c>
      <c r="E20" s="56">
        <f t="shared" si="34"/>
        <v>86</v>
      </c>
      <c r="F20" s="56">
        <f t="shared" si="0"/>
        <v>3</v>
      </c>
      <c r="G20" s="67"/>
      <c r="H20" s="74">
        <f t="shared" si="1"/>
        <v>9</v>
      </c>
      <c r="I20" s="74" t="str">
        <f t="shared" si="2"/>
        <v/>
      </c>
      <c r="J20" s="74" t="str">
        <f t="shared" si="3"/>
        <v/>
      </c>
      <c r="K20" s="74">
        <f t="shared" si="4"/>
        <v>12</v>
      </c>
      <c r="L20" s="74">
        <f t="shared" si="5"/>
        <v>13</v>
      </c>
      <c r="M20" s="74" t="str">
        <f>IF(AZ20="","",AZ20)</f>
        <v/>
      </c>
      <c r="N20" s="74" t="str">
        <f>IF(BE20="","",BE20)</f>
        <v/>
      </c>
      <c r="O20" s="74" t="str">
        <f>IF(BJ20="","",BJ20)</f>
        <v/>
      </c>
      <c r="P20" s="67"/>
      <c r="Q20" s="56">
        <f t="shared" si="9"/>
        <v>86</v>
      </c>
      <c r="R20" s="74" t="str">
        <f t="shared" si="10"/>
        <v/>
      </c>
      <c r="S20" s="74" t="str">
        <f t="shared" si="11"/>
        <v/>
      </c>
      <c r="T20" s="74" t="str">
        <f t="shared" si="12"/>
        <v/>
      </c>
      <c r="U20" s="74" t="str">
        <f t="shared" si="13"/>
        <v/>
      </c>
      <c r="V20" s="74" t="str">
        <f t="shared" si="14"/>
        <v/>
      </c>
      <c r="W20" s="74" t="str">
        <f t="shared" si="15"/>
        <v/>
      </c>
      <c r="X20" s="74" t="str">
        <f t="shared" si="16"/>
        <v/>
      </c>
      <c r="Y20" s="60" t="str">
        <f t="shared" si="17"/>
        <v/>
      </c>
      <c r="Z20" s="67"/>
      <c r="AA20" s="60">
        <v>9</v>
      </c>
      <c r="AB20" s="60">
        <v>29</v>
      </c>
      <c r="AC20" s="60">
        <v>5</v>
      </c>
      <c r="AD20" s="60">
        <f t="shared" si="18"/>
        <v>34</v>
      </c>
      <c r="AE20" s="67"/>
      <c r="AF20" s="60"/>
      <c r="AG20" s="60"/>
      <c r="AH20" s="60"/>
      <c r="AI20" s="60">
        <f t="shared" si="19"/>
        <v>0</v>
      </c>
      <c r="AJ20" s="67"/>
      <c r="AK20" s="79"/>
      <c r="AL20" s="60"/>
      <c r="AM20" s="60"/>
      <c r="AN20" s="60">
        <f t="shared" si="20"/>
        <v>0</v>
      </c>
      <c r="AO20" s="67"/>
      <c r="AP20" s="60">
        <v>12</v>
      </c>
      <c r="AQ20" s="60">
        <v>22</v>
      </c>
      <c r="AR20" s="60">
        <v>5</v>
      </c>
      <c r="AS20" s="60">
        <f t="shared" si="21"/>
        <v>27</v>
      </c>
      <c r="AT20" s="67"/>
      <c r="AU20" s="60">
        <v>13</v>
      </c>
      <c r="AV20" s="60">
        <v>20</v>
      </c>
      <c r="AW20" s="60">
        <v>5</v>
      </c>
      <c r="AX20" s="60">
        <f t="shared" si="22"/>
        <v>25</v>
      </c>
      <c r="AY20" s="67"/>
      <c r="AZ20" s="60"/>
      <c r="BA20" s="60"/>
      <c r="BB20" s="60"/>
      <c r="BC20" s="60">
        <f t="shared" si="23"/>
        <v>0</v>
      </c>
      <c r="BD20" s="67"/>
      <c r="BE20" s="60"/>
      <c r="BF20" s="60"/>
      <c r="BG20" s="60"/>
      <c r="BH20" s="60">
        <f t="shared" si="24"/>
        <v>0</v>
      </c>
      <c r="BI20" s="67"/>
      <c r="BJ20" s="60"/>
      <c r="BK20" s="60"/>
      <c r="BL20" s="60"/>
      <c r="BM20" s="60">
        <f t="shared" si="25"/>
        <v>0</v>
      </c>
      <c r="BN20" s="67"/>
      <c r="BO20" s="60">
        <v>15</v>
      </c>
      <c r="BP20" s="60">
        <v>16</v>
      </c>
      <c r="BQ20" s="60">
        <f>IF($F19=7,1,0)</f>
        <v>0</v>
      </c>
      <c r="BR20" s="60">
        <f>IF($F19=6,1,0)</f>
        <v>0</v>
      </c>
      <c r="BS20" s="60">
        <f>IF($F19=5,1,0)</f>
        <v>1</v>
      </c>
      <c r="BT20" s="60">
        <f>IF($F19=4,1,0)</f>
        <v>0</v>
      </c>
      <c r="BU20" s="60">
        <f>IF($F19=3,1,0)</f>
        <v>0</v>
      </c>
      <c r="BV20" s="60">
        <f>IF($F19=2,1,0)</f>
        <v>0</v>
      </c>
      <c r="BW20" s="60">
        <f>IF($F19=1,1,0)</f>
        <v>0</v>
      </c>
    </row>
    <row r="21" spans="1:75" s="66" customFormat="1" ht="15" x14ac:dyDescent="0.25">
      <c r="A21" s="56">
        <f t="shared" si="26"/>
        <v>16</v>
      </c>
      <c r="B21" s="87" t="s">
        <v>881</v>
      </c>
      <c r="C21" s="87" t="s">
        <v>882</v>
      </c>
      <c r="D21" s="87" t="s">
        <v>613</v>
      </c>
      <c r="E21" s="56">
        <f t="shared" si="34"/>
        <v>85</v>
      </c>
      <c r="F21" s="56">
        <f t="shared" si="0"/>
        <v>1</v>
      </c>
      <c r="G21" s="67"/>
      <c r="H21" s="60" t="str">
        <f t="shared" si="1"/>
        <v/>
      </c>
      <c r="I21" s="60" t="str">
        <f t="shared" si="2"/>
        <v/>
      </c>
      <c r="J21" s="60">
        <f t="shared" si="3"/>
        <v>2</v>
      </c>
      <c r="K21" s="60" t="str">
        <f t="shared" si="4"/>
        <v/>
      </c>
      <c r="L21" s="60" t="str">
        <f>IF(AQ21="","",AQ21)</f>
        <v/>
      </c>
      <c r="M21" s="60" t="str">
        <f>IF(AU21="","",AU21)</f>
        <v/>
      </c>
      <c r="N21" s="60" t="str">
        <f>IF(AZ21="","",AZ21)</f>
        <v/>
      </c>
      <c r="O21" s="60" t="str">
        <f>IF(BE21="","",BE21)</f>
        <v/>
      </c>
      <c r="P21" s="67"/>
      <c r="Q21" s="56">
        <f t="shared" si="9"/>
        <v>85</v>
      </c>
      <c r="R21" s="60" t="str">
        <f t="shared" si="10"/>
        <v/>
      </c>
      <c r="S21" s="60" t="str">
        <f t="shared" si="11"/>
        <v/>
      </c>
      <c r="T21" s="60" t="str">
        <f t="shared" si="12"/>
        <v/>
      </c>
      <c r="U21" s="60" t="str">
        <f t="shared" si="13"/>
        <v/>
      </c>
      <c r="V21" s="60" t="str">
        <f>IF($F21&gt;=5,IF(AR21="","",AR21),"")</f>
        <v/>
      </c>
      <c r="W21" s="60" t="str">
        <f>IF($F21&gt;=5,IF(AV21="","",AV21),"")</f>
        <v/>
      </c>
      <c r="X21" s="60" t="str">
        <f>IF($F21&gt;=5,IF(BA21="","",BA21),"")</f>
        <v/>
      </c>
      <c r="Y21" s="60" t="str">
        <f>IF($F21&gt;=5,IF(BF21="","",BF21),"")</f>
        <v/>
      </c>
      <c r="Z21" s="67"/>
      <c r="AA21" s="60"/>
      <c r="AB21" s="60"/>
      <c r="AC21" s="60"/>
      <c r="AD21" s="60">
        <f t="shared" si="18"/>
        <v>0</v>
      </c>
      <c r="AE21" s="67"/>
      <c r="AF21" s="60"/>
      <c r="AG21" s="60"/>
      <c r="AH21" s="60"/>
      <c r="AI21" s="60">
        <f t="shared" si="19"/>
        <v>0</v>
      </c>
      <c r="AJ21" s="67"/>
      <c r="AK21" s="60">
        <v>2</v>
      </c>
      <c r="AL21" s="60">
        <v>80</v>
      </c>
      <c r="AM21" s="60">
        <v>5</v>
      </c>
      <c r="AN21" s="60">
        <f t="shared" si="20"/>
        <v>85</v>
      </c>
      <c r="AO21" s="67"/>
      <c r="AP21" s="60"/>
      <c r="AQ21" s="60"/>
      <c r="AR21" s="60"/>
      <c r="AS21" s="60">
        <f t="shared" si="21"/>
        <v>0</v>
      </c>
      <c r="AT21" s="67"/>
      <c r="AU21" s="60"/>
      <c r="AV21" s="60"/>
      <c r="AW21" s="60"/>
      <c r="AX21" s="60">
        <f t="shared" si="22"/>
        <v>0</v>
      </c>
      <c r="AY21" s="67"/>
      <c r="AZ21" s="60"/>
      <c r="BA21" s="60"/>
      <c r="BB21" s="60"/>
      <c r="BC21" s="60">
        <f t="shared" si="23"/>
        <v>0</v>
      </c>
      <c r="BD21" s="67"/>
      <c r="BE21" s="60"/>
      <c r="BF21" s="60"/>
      <c r="BG21" s="60"/>
      <c r="BH21" s="60">
        <f t="shared" si="24"/>
        <v>0</v>
      </c>
      <c r="BI21" s="67"/>
      <c r="BJ21" s="60"/>
      <c r="BK21" s="60"/>
      <c r="BL21" s="60"/>
      <c r="BM21" s="60">
        <f t="shared" si="25"/>
        <v>0</v>
      </c>
      <c r="BN21" s="67"/>
      <c r="BO21" s="60">
        <v>16</v>
      </c>
      <c r="BP21" s="60">
        <v>15</v>
      </c>
      <c r="BQ21" s="60">
        <f>IF($F20=7,1,0)</f>
        <v>0</v>
      </c>
      <c r="BR21" s="60">
        <f>IF($F20=6,1,0)</f>
        <v>0</v>
      </c>
      <c r="BS21" s="60">
        <f>IF($F20=5,1,0)</f>
        <v>0</v>
      </c>
      <c r="BT21" s="60">
        <f>IF($F20=4,1,0)</f>
        <v>0</v>
      </c>
      <c r="BU21" s="60">
        <f>IF($F20=3,1,0)</f>
        <v>1</v>
      </c>
      <c r="BV21" s="60">
        <f>IF($F20=2,1,0)</f>
        <v>0</v>
      </c>
      <c r="BW21" s="60">
        <f>IF($F20=1,1,0)</f>
        <v>0</v>
      </c>
    </row>
    <row r="22" spans="1:75" s="66" customFormat="1" ht="15" x14ac:dyDescent="0.25">
      <c r="A22" s="56">
        <f t="shared" si="26"/>
        <v>17</v>
      </c>
      <c r="B22" s="89" t="s">
        <v>813</v>
      </c>
      <c r="C22" s="87" t="s">
        <v>469</v>
      </c>
      <c r="D22" s="89" t="s">
        <v>249</v>
      </c>
      <c r="E22" s="56">
        <f t="shared" si="34"/>
        <v>83</v>
      </c>
      <c r="F22" s="56">
        <f t="shared" si="0"/>
        <v>4</v>
      </c>
      <c r="G22" s="67"/>
      <c r="H22" s="74">
        <f t="shared" si="1"/>
        <v>14</v>
      </c>
      <c r="I22" s="74" t="str">
        <f t="shared" si="2"/>
        <v/>
      </c>
      <c r="J22" s="74" t="str">
        <f t="shared" si="3"/>
        <v>DNF</v>
      </c>
      <c r="K22" s="74">
        <f t="shared" si="4"/>
        <v>5</v>
      </c>
      <c r="L22" s="74" t="str">
        <f>IF(AU22="","",AU22)</f>
        <v>DNF</v>
      </c>
      <c r="M22" s="74" t="str">
        <f>IF(AZ22="","",AZ22)</f>
        <v/>
      </c>
      <c r="N22" s="74" t="str">
        <f>IF(BE22="","",BE22)</f>
        <v/>
      </c>
      <c r="O22" s="74" t="str">
        <f>IF(BJ22="","",BJ22)</f>
        <v/>
      </c>
      <c r="P22" s="67"/>
      <c r="Q22" s="56">
        <f t="shared" si="9"/>
        <v>83</v>
      </c>
      <c r="R22" s="74" t="str">
        <f t="shared" si="10"/>
        <v/>
      </c>
      <c r="S22" s="74" t="str">
        <f t="shared" si="11"/>
        <v/>
      </c>
      <c r="T22" s="74" t="str">
        <f t="shared" si="12"/>
        <v/>
      </c>
      <c r="U22" s="74" t="str">
        <f t="shared" si="13"/>
        <v/>
      </c>
      <c r="V22" s="74" t="str">
        <f>IF($F22&gt;=5,IF(AV22="","",AV22),"")</f>
        <v/>
      </c>
      <c r="W22" s="74" t="str">
        <f>IF($F22&gt;=5,IF(BA22="","",BA22),"")</f>
        <v/>
      </c>
      <c r="X22" s="74" t="str">
        <f>IF($F22&gt;=5,IF(BF22="","",BF22),"")</f>
        <v/>
      </c>
      <c r="Y22" s="60" t="str">
        <f>IF($F22&gt;=5,IF(BK22="","",BK22),"")</f>
        <v/>
      </c>
      <c r="Z22" s="67"/>
      <c r="AA22" s="60">
        <v>14</v>
      </c>
      <c r="AB22" s="60">
        <v>18</v>
      </c>
      <c r="AC22" s="60">
        <v>5</v>
      </c>
      <c r="AD22" s="60">
        <f t="shared" si="18"/>
        <v>23</v>
      </c>
      <c r="AE22" s="67"/>
      <c r="AF22" s="76"/>
      <c r="AG22" s="60"/>
      <c r="AH22" s="60"/>
      <c r="AI22" s="60">
        <f t="shared" si="19"/>
        <v>0</v>
      </c>
      <c r="AJ22" s="67"/>
      <c r="AK22" s="88" t="s">
        <v>126</v>
      </c>
      <c r="AL22" s="60">
        <v>0</v>
      </c>
      <c r="AM22" s="60">
        <v>5</v>
      </c>
      <c r="AN22" s="60">
        <f t="shared" si="20"/>
        <v>5</v>
      </c>
      <c r="AO22" s="67"/>
      <c r="AP22" s="60">
        <v>5</v>
      </c>
      <c r="AQ22" s="60">
        <v>45</v>
      </c>
      <c r="AR22" s="60">
        <v>5</v>
      </c>
      <c r="AS22" s="60">
        <f t="shared" si="21"/>
        <v>50</v>
      </c>
      <c r="AT22" s="67"/>
      <c r="AU22" s="88" t="s">
        <v>126</v>
      </c>
      <c r="AV22" s="60">
        <v>0</v>
      </c>
      <c r="AW22" s="60">
        <v>5</v>
      </c>
      <c r="AX22" s="60">
        <f t="shared" si="22"/>
        <v>5</v>
      </c>
      <c r="AY22" s="67"/>
      <c r="AZ22" s="60"/>
      <c r="BA22" s="60"/>
      <c r="BB22" s="60"/>
      <c r="BC22" s="60">
        <f t="shared" si="23"/>
        <v>0</v>
      </c>
      <c r="BD22" s="67"/>
      <c r="BE22" s="60"/>
      <c r="BF22" s="60"/>
      <c r="BG22" s="60"/>
      <c r="BH22" s="60">
        <f t="shared" si="24"/>
        <v>0</v>
      </c>
      <c r="BI22" s="67"/>
      <c r="BJ22" s="60"/>
      <c r="BK22" s="60"/>
      <c r="BL22" s="60"/>
      <c r="BM22" s="60">
        <f t="shared" si="25"/>
        <v>0</v>
      </c>
      <c r="BN22" s="67"/>
      <c r="BO22" s="60">
        <v>17</v>
      </c>
      <c r="BP22" s="60">
        <v>14</v>
      </c>
      <c r="BQ22" s="60">
        <f>IF($F20=7,1,0)</f>
        <v>0</v>
      </c>
      <c r="BR22" s="60">
        <f>IF($F20=6,1,0)</f>
        <v>0</v>
      </c>
      <c r="BS22" s="60">
        <f>IF($F20=5,1,0)</f>
        <v>0</v>
      </c>
      <c r="BT22" s="60">
        <f>IF($F20=4,1,0)</f>
        <v>0</v>
      </c>
      <c r="BU22" s="60">
        <f>IF($F20=3,1,0)</f>
        <v>1</v>
      </c>
      <c r="BV22" s="60">
        <f>IF($F20=2,1,0)</f>
        <v>0</v>
      </c>
      <c r="BW22" s="60">
        <f>IF($F20=1,1,0)</f>
        <v>0</v>
      </c>
    </row>
    <row r="23" spans="1:75" s="66" customFormat="1" ht="15" x14ac:dyDescent="0.25">
      <c r="A23" s="56">
        <f t="shared" si="26"/>
        <v>18</v>
      </c>
      <c r="B23" s="89" t="s">
        <v>654</v>
      </c>
      <c r="C23" s="87" t="s">
        <v>653</v>
      </c>
      <c r="D23" s="89" t="s">
        <v>11</v>
      </c>
      <c r="E23" s="56">
        <f t="shared" si="34"/>
        <v>72</v>
      </c>
      <c r="F23" s="56">
        <f t="shared" si="0"/>
        <v>2</v>
      </c>
      <c r="G23" s="67"/>
      <c r="H23" s="74">
        <f t="shared" si="1"/>
        <v>12</v>
      </c>
      <c r="I23" s="74" t="str">
        <f t="shared" si="2"/>
        <v/>
      </c>
      <c r="J23" s="74" t="str">
        <f t="shared" si="3"/>
        <v/>
      </c>
      <c r="K23" s="74" t="str">
        <f t="shared" si="4"/>
        <v/>
      </c>
      <c r="L23" s="74">
        <f>IF(AU23="","",AU23)</f>
        <v>6</v>
      </c>
      <c r="M23" s="74" t="str">
        <f>IF(AZ23="","",AZ23)</f>
        <v/>
      </c>
      <c r="N23" s="74" t="str">
        <f>IF(BE23="","",BE23)</f>
        <v/>
      </c>
      <c r="O23" s="74" t="str">
        <f>IF(BJ23="","",BJ23)</f>
        <v/>
      </c>
      <c r="P23" s="67"/>
      <c r="Q23" s="56">
        <f>AD23+AI23+AN23+AS23+AX23+BC23+BH23+BM23</f>
        <v>72</v>
      </c>
      <c r="R23" s="74" t="str">
        <f t="shared" si="10"/>
        <v/>
      </c>
      <c r="S23" s="74" t="str">
        <f t="shared" si="11"/>
        <v/>
      </c>
      <c r="T23" s="74" t="str">
        <f t="shared" si="12"/>
        <v/>
      </c>
      <c r="U23" s="74" t="str">
        <f t="shared" si="13"/>
        <v/>
      </c>
      <c r="V23" s="74" t="str">
        <f>IF($F23&gt;=5,IF(AV23="","",AV23),"")</f>
        <v/>
      </c>
      <c r="W23" s="74" t="str">
        <f>IF($F23&gt;=5,IF(BA23="","",BA23),"")</f>
        <v/>
      </c>
      <c r="X23" s="74" t="str">
        <f>IF($F23&gt;=5,IF(BF23="","",BF23),"")</f>
        <v/>
      </c>
      <c r="Y23" s="60" t="str">
        <f>IF($F23&gt;=5,IF(BK23="","",BK23),"")</f>
        <v/>
      </c>
      <c r="Z23" s="67"/>
      <c r="AA23" s="60">
        <v>12</v>
      </c>
      <c r="AB23" s="60">
        <v>22</v>
      </c>
      <c r="AC23" s="60">
        <v>5</v>
      </c>
      <c r="AD23" s="60">
        <f t="shared" si="18"/>
        <v>27</v>
      </c>
      <c r="AE23" s="67"/>
      <c r="AF23" s="60"/>
      <c r="AG23" s="60"/>
      <c r="AH23" s="60"/>
      <c r="AI23" s="60">
        <f t="shared" si="19"/>
        <v>0</v>
      </c>
      <c r="AJ23" s="67"/>
      <c r="AK23" s="60"/>
      <c r="AL23" s="60"/>
      <c r="AM23" s="60"/>
      <c r="AN23" s="60">
        <f t="shared" si="20"/>
        <v>0</v>
      </c>
      <c r="AO23" s="67"/>
      <c r="AP23" s="60"/>
      <c r="AQ23" s="60"/>
      <c r="AR23" s="60"/>
      <c r="AS23" s="60">
        <f t="shared" si="21"/>
        <v>0</v>
      </c>
      <c r="AT23" s="67"/>
      <c r="AU23" s="60">
        <v>6</v>
      </c>
      <c r="AV23" s="60">
        <v>40</v>
      </c>
      <c r="AW23" s="60">
        <v>5</v>
      </c>
      <c r="AX23" s="60">
        <f t="shared" si="22"/>
        <v>45</v>
      </c>
      <c r="AY23" s="67"/>
      <c r="AZ23" s="60"/>
      <c r="BA23" s="60"/>
      <c r="BB23" s="60"/>
      <c r="BC23" s="60">
        <f t="shared" si="23"/>
        <v>0</v>
      </c>
      <c r="BD23" s="67"/>
      <c r="BE23" s="60"/>
      <c r="BF23" s="60"/>
      <c r="BG23" s="60"/>
      <c r="BH23" s="60">
        <f t="shared" si="24"/>
        <v>0</v>
      </c>
      <c r="BI23" s="67"/>
      <c r="BJ23" s="60"/>
      <c r="BK23" s="60"/>
      <c r="BL23" s="60"/>
      <c r="BM23" s="60">
        <f t="shared" si="25"/>
        <v>0</v>
      </c>
      <c r="BN23" s="67"/>
      <c r="BO23" s="60">
        <v>18</v>
      </c>
      <c r="BP23" s="60">
        <v>13</v>
      </c>
      <c r="BQ23" s="60">
        <f>IF($F21=7,1,0)</f>
        <v>0</v>
      </c>
      <c r="BR23" s="60">
        <f>IF($F21=6,1,0)</f>
        <v>0</v>
      </c>
      <c r="BS23" s="60">
        <f>IF($F21=5,1,0)</f>
        <v>0</v>
      </c>
      <c r="BT23" s="60">
        <f>IF($F21=4,1,0)</f>
        <v>0</v>
      </c>
      <c r="BU23" s="60">
        <f>IF($F21=3,1,0)</f>
        <v>0</v>
      </c>
      <c r="BV23" s="60">
        <f>IF($F21=2,1,0)</f>
        <v>0</v>
      </c>
      <c r="BW23" s="60">
        <f>IF($F21=1,1,0)</f>
        <v>1</v>
      </c>
    </row>
    <row r="24" spans="1:75" s="66" customFormat="1" ht="15" x14ac:dyDescent="0.25">
      <c r="A24" s="56">
        <f t="shared" si="26"/>
        <v>19</v>
      </c>
      <c r="B24" s="89" t="s">
        <v>676</v>
      </c>
      <c r="C24" s="87" t="s">
        <v>164</v>
      </c>
      <c r="D24" s="89" t="s">
        <v>11</v>
      </c>
      <c r="E24" s="56">
        <f t="shared" si="34"/>
        <v>69</v>
      </c>
      <c r="F24" s="56">
        <f t="shared" si="0"/>
        <v>3</v>
      </c>
      <c r="G24" s="67"/>
      <c r="H24" s="74" t="str">
        <f t="shared" si="1"/>
        <v/>
      </c>
      <c r="I24" s="74" t="str">
        <f t="shared" si="2"/>
        <v/>
      </c>
      <c r="J24" s="74">
        <f t="shared" si="3"/>
        <v>14</v>
      </c>
      <c r="K24" s="74">
        <f t="shared" si="4"/>
        <v>13</v>
      </c>
      <c r="L24" s="74">
        <f>IF(AU24="","",AU24)</f>
        <v>15</v>
      </c>
      <c r="M24" s="74" t="str">
        <f>IF(AZ24="","",AZ24)</f>
        <v/>
      </c>
      <c r="N24" s="74" t="str">
        <f>IF(BE24="","",BE24)</f>
        <v/>
      </c>
      <c r="O24" s="74" t="str">
        <f>IF(BJ24="","",BJ24)</f>
        <v/>
      </c>
      <c r="P24" s="67"/>
      <c r="Q24" s="56">
        <f t="shared" ref="Q24:Q38" si="35">AD24+AI24+AN24+AS24+AX24+BC24+BH24</f>
        <v>69</v>
      </c>
      <c r="R24" s="74" t="str">
        <f t="shared" si="10"/>
        <v/>
      </c>
      <c r="S24" s="74" t="str">
        <f t="shared" si="11"/>
        <v/>
      </c>
      <c r="T24" s="74" t="str">
        <f t="shared" si="12"/>
        <v/>
      </c>
      <c r="U24" s="74" t="str">
        <f t="shared" si="13"/>
        <v/>
      </c>
      <c r="V24" s="74" t="str">
        <f>IF($F24&gt;=5,IF(AV24="","",AV24),"")</f>
        <v/>
      </c>
      <c r="W24" s="74" t="str">
        <f>IF($F24&gt;=5,IF(BA24="","",BA24),"")</f>
        <v/>
      </c>
      <c r="X24" s="74" t="str">
        <f>IF($F24&gt;=5,IF(BF24="","",BF24),"")</f>
        <v/>
      </c>
      <c r="Y24" s="60" t="str">
        <f>IF($F24&gt;=5,IF(BK24="","",BK24),"")</f>
        <v/>
      </c>
      <c r="Z24" s="67"/>
      <c r="AA24" s="60"/>
      <c r="AB24" s="60"/>
      <c r="AC24" s="60"/>
      <c r="AD24" s="60">
        <f t="shared" si="18"/>
        <v>0</v>
      </c>
      <c r="AE24" s="67"/>
      <c r="AF24" s="60"/>
      <c r="AG24" s="60"/>
      <c r="AH24" s="60"/>
      <c r="AI24" s="60">
        <f t="shared" si="19"/>
        <v>0</v>
      </c>
      <c r="AJ24" s="67"/>
      <c r="AK24" s="79">
        <v>14</v>
      </c>
      <c r="AL24" s="60">
        <v>18</v>
      </c>
      <c r="AM24" s="60">
        <v>5</v>
      </c>
      <c r="AN24" s="60">
        <f t="shared" si="20"/>
        <v>23</v>
      </c>
      <c r="AO24" s="67"/>
      <c r="AP24" s="60">
        <v>13</v>
      </c>
      <c r="AQ24" s="60">
        <v>20</v>
      </c>
      <c r="AR24" s="60">
        <v>5</v>
      </c>
      <c r="AS24" s="60">
        <f t="shared" si="21"/>
        <v>25</v>
      </c>
      <c r="AT24" s="67"/>
      <c r="AU24" s="60">
        <v>15</v>
      </c>
      <c r="AV24" s="60">
        <v>16</v>
      </c>
      <c r="AW24" s="60">
        <v>5</v>
      </c>
      <c r="AX24" s="60">
        <f t="shared" si="22"/>
        <v>21</v>
      </c>
      <c r="AY24" s="67"/>
      <c r="AZ24" s="60"/>
      <c r="BA24" s="60"/>
      <c r="BB24" s="60"/>
      <c r="BC24" s="60">
        <f t="shared" si="23"/>
        <v>0</v>
      </c>
      <c r="BD24" s="67"/>
      <c r="BE24" s="60"/>
      <c r="BF24" s="60"/>
      <c r="BG24" s="60"/>
      <c r="BH24" s="60">
        <f t="shared" si="24"/>
        <v>0</v>
      </c>
      <c r="BI24" s="67"/>
      <c r="BJ24" s="60"/>
      <c r="BK24" s="60"/>
      <c r="BL24" s="60"/>
      <c r="BM24" s="60">
        <f t="shared" si="25"/>
        <v>0</v>
      </c>
      <c r="BN24" s="67"/>
      <c r="BO24" s="60">
        <v>19</v>
      </c>
      <c r="BP24" s="60">
        <v>12</v>
      </c>
      <c r="BQ24" s="60">
        <f>IF($F22=7,1,0)</f>
        <v>0</v>
      </c>
      <c r="BR24" s="60">
        <f>IF($F22=6,1,0)</f>
        <v>0</v>
      </c>
      <c r="BS24" s="60">
        <f>IF($F22=5,1,0)</f>
        <v>0</v>
      </c>
      <c r="BT24" s="60">
        <f>IF($F22=4,1,0)</f>
        <v>1</v>
      </c>
      <c r="BU24" s="60">
        <f>IF($F22=3,1,0)</f>
        <v>0</v>
      </c>
      <c r="BV24" s="60">
        <f>IF($F22=2,1,0)</f>
        <v>0</v>
      </c>
      <c r="BW24" s="60">
        <f>IF($F22=1,1,0)</f>
        <v>0</v>
      </c>
    </row>
    <row r="25" spans="1:75" s="66" customFormat="1" ht="15" x14ac:dyDescent="0.25">
      <c r="A25" s="56">
        <f t="shared" si="26"/>
        <v>20</v>
      </c>
      <c r="B25" s="87" t="s">
        <v>651</v>
      </c>
      <c r="C25" s="87" t="s">
        <v>652</v>
      </c>
      <c r="D25" s="87" t="s">
        <v>243</v>
      </c>
      <c r="E25" s="56">
        <f t="shared" si="34"/>
        <v>65</v>
      </c>
      <c r="F25" s="56">
        <f t="shared" si="0"/>
        <v>2</v>
      </c>
      <c r="G25" s="67"/>
      <c r="H25" s="60" t="str">
        <f t="shared" si="1"/>
        <v/>
      </c>
      <c r="I25" s="60">
        <f t="shared" si="2"/>
        <v>9</v>
      </c>
      <c r="J25" s="60">
        <f t="shared" si="3"/>
        <v>10</v>
      </c>
      <c r="K25" s="60" t="str">
        <f t="shared" si="4"/>
        <v/>
      </c>
      <c r="L25" s="60" t="str">
        <f>IF(AU25="","",AU25)</f>
        <v/>
      </c>
      <c r="M25" s="60" t="str">
        <f>IF(AZ25="","",AZ25)</f>
        <v/>
      </c>
      <c r="N25" s="60" t="str">
        <f>IF(BE25="","",BE25)</f>
        <v/>
      </c>
      <c r="O25" s="60" t="str">
        <f>IF(BJ25="","",BJ25)</f>
        <v/>
      </c>
      <c r="P25" s="67"/>
      <c r="Q25" s="56">
        <f t="shared" si="35"/>
        <v>65</v>
      </c>
      <c r="R25" s="60" t="str">
        <f t="shared" si="10"/>
        <v/>
      </c>
      <c r="S25" s="60" t="str">
        <f t="shared" si="11"/>
        <v/>
      </c>
      <c r="T25" s="60" t="str">
        <f t="shared" si="12"/>
        <v/>
      </c>
      <c r="U25" s="60" t="str">
        <f t="shared" si="13"/>
        <v/>
      </c>
      <c r="V25" s="60" t="str">
        <f>IF($F25&gt;=5,IF(AV25="","",AV25),"")</f>
        <v/>
      </c>
      <c r="W25" s="60" t="str">
        <f>IF($F25&gt;=5,IF(BA25="","",BA25),"")</f>
        <v/>
      </c>
      <c r="X25" s="60" t="str">
        <f>IF($F25&gt;=5,IF(BF25="","",BF25),"")</f>
        <v/>
      </c>
      <c r="Y25" s="60" t="str">
        <f>IF($F25&gt;=5,IF(BK25="","",BK25),"")</f>
        <v/>
      </c>
      <c r="Z25" s="67"/>
      <c r="AA25" s="60"/>
      <c r="AB25" s="60"/>
      <c r="AC25" s="60"/>
      <c r="AD25" s="60">
        <f t="shared" si="18"/>
        <v>0</v>
      </c>
      <c r="AE25" s="67"/>
      <c r="AF25" s="76">
        <v>9</v>
      </c>
      <c r="AG25" s="60">
        <v>29</v>
      </c>
      <c r="AH25" s="60">
        <v>5</v>
      </c>
      <c r="AI25" s="60">
        <f t="shared" si="19"/>
        <v>34</v>
      </c>
      <c r="AJ25" s="67"/>
      <c r="AK25" s="60">
        <v>10</v>
      </c>
      <c r="AL25" s="60">
        <v>26</v>
      </c>
      <c r="AM25" s="60">
        <v>5</v>
      </c>
      <c r="AN25" s="60">
        <f t="shared" si="20"/>
        <v>31</v>
      </c>
      <c r="AO25" s="67"/>
      <c r="AP25" s="60"/>
      <c r="AQ25" s="60"/>
      <c r="AR25" s="60"/>
      <c r="AS25" s="60">
        <f t="shared" si="21"/>
        <v>0</v>
      </c>
      <c r="AT25" s="67"/>
      <c r="AU25" s="60"/>
      <c r="AV25" s="60"/>
      <c r="AW25" s="60"/>
      <c r="AX25" s="60">
        <f t="shared" si="22"/>
        <v>0</v>
      </c>
      <c r="AY25" s="67"/>
      <c r="AZ25" s="60"/>
      <c r="BA25" s="60"/>
      <c r="BB25" s="60"/>
      <c r="BC25" s="60">
        <f t="shared" si="23"/>
        <v>0</v>
      </c>
      <c r="BD25" s="67"/>
      <c r="BE25" s="60"/>
      <c r="BF25" s="60"/>
      <c r="BG25" s="60"/>
      <c r="BH25" s="60">
        <f t="shared" si="24"/>
        <v>0</v>
      </c>
      <c r="BI25" s="67"/>
      <c r="BJ25" s="60"/>
      <c r="BK25" s="60"/>
      <c r="BL25" s="60"/>
      <c r="BM25" s="60">
        <f t="shared" si="25"/>
        <v>0</v>
      </c>
      <c r="BN25" s="67"/>
      <c r="BO25" s="60">
        <v>20</v>
      </c>
      <c r="BP25" s="60">
        <v>11</v>
      </c>
      <c r="BQ25" s="60">
        <f>IF($F23=7,1,0)</f>
        <v>0</v>
      </c>
      <c r="BR25" s="60">
        <f>IF($F23=6,1,0)</f>
        <v>0</v>
      </c>
      <c r="BS25" s="60">
        <f>IF($F23=5,1,0)</f>
        <v>0</v>
      </c>
      <c r="BT25" s="60">
        <f>IF($F23=4,1,0)</f>
        <v>0</v>
      </c>
      <c r="BU25" s="60">
        <f>IF($F23=3,1,0)</f>
        <v>0</v>
      </c>
      <c r="BV25" s="60">
        <f>IF($F23=2,1,0)</f>
        <v>1</v>
      </c>
      <c r="BW25" s="60">
        <f>IF($F23=1,1,0)</f>
        <v>0</v>
      </c>
    </row>
    <row r="26" spans="1:75" s="66" customFormat="1" ht="15" x14ac:dyDescent="0.25">
      <c r="A26" s="56">
        <f t="shared" si="26"/>
        <v>21</v>
      </c>
      <c r="B26" s="87" t="s">
        <v>98</v>
      </c>
      <c r="C26" s="87" t="s">
        <v>910</v>
      </c>
      <c r="D26" s="87" t="s">
        <v>55</v>
      </c>
      <c r="E26" s="56">
        <f t="shared" si="34"/>
        <v>55</v>
      </c>
      <c r="F26" s="56">
        <f t="shared" si="0"/>
        <v>1</v>
      </c>
      <c r="G26" s="67"/>
      <c r="H26" s="60" t="str">
        <f t="shared" si="1"/>
        <v/>
      </c>
      <c r="I26" s="60" t="str">
        <f t="shared" si="2"/>
        <v/>
      </c>
      <c r="J26" s="60" t="str">
        <f t="shared" si="3"/>
        <v/>
      </c>
      <c r="K26" s="60" t="str">
        <f t="shared" si="4"/>
        <v/>
      </c>
      <c r="L26" s="60" t="str">
        <f>IF(AQ26="","",AQ26)</f>
        <v/>
      </c>
      <c r="M26" s="60">
        <f>IF(AU26="","",AU26)</f>
        <v>4</v>
      </c>
      <c r="N26" s="60" t="str">
        <f>IF(AZ26="","",AZ26)</f>
        <v/>
      </c>
      <c r="O26" s="60" t="str">
        <f>IF(BE26="","",BE26)</f>
        <v/>
      </c>
      <c r="P26" s="67"/>
      <c r="Q26" s="56">
        <f t="shared" si="35"/>
        <v>55</v>
      </c>
      <c r="R26" s="60" t="str">
        <f t="shared" si="10"/>
        <v/>
      </c>
      <c r="S26" s="60" t="str">
        <f t="shared" si="11"/>
        <v/>
      </c>
      <c r="T26" s="60" t="str">
        <f t="shared" si="12"/>
        <v/>
      </c>
      <c r="U26" s="60" t="str">
        <f t="shared" si="13"/>
        <v/>
      </c>
      <c r="V26" s="60" t="str">
        <f>IF($F26&gt;=5,IF(AR26="","",AR26),"")</f>
        <v/>
      </c>
      <c r="W26" s="60" t="str">
        <f>IF($F26&gt;=5,IF(AV26="","",AV26),"")</f>
        <v/>
      </c>
      <c r="X26" s="60" t="str">
        <f>IF($F26&gt;=5,IF(BA26="","",BA26),"")</f>
        <v/>
      </c>
      <c r="Y26" s="60" t="str">
        <f>IF($F26&gt;=5,IF(BF26="","",BF26),"")</f>
        <v/>
      </c>
      <c r="Z26" s="67"/>
      <c r="AA26" s="60"/>
      <c r="AB26" s="60"/>
      <c r="AC26" s="60"/>
      <c r="AD26" s="60">
        <f t="shared" si="18"/>
        <v>0</v>
      </c>
      <c r="AE26" s="67"/>
      <c r="AF26" s="60"/>
      <c r="AG26" s="60"/>
      <c r="AH26" s="60"/>
      <c r="AI26" s="60">
        <f t="shared" si="19"/>
        <v>0</v>
      </c>
      <c r="AJ26" s="67"/>
      <c r="AK26" s="60"/>
      <c r="AL26" s="60"/>
      <c r="AM26" s="60"/>
      <c r="AN26" s="60">
        <f t="shared" si="20"/>
        <v>0</v>
      </c>
      <c r="AO26" s="67"/>
      <c r="AP26" s="60"/>
      <c r="AQ26" s="60"/>
      <c r="AR26" s="60"/>
      <c r="AS26" s="60">
        <f t="shared" si="21"/>
        <v>0</v>
      </c>
      <c r="AT26" s="67"/>
      <c r="AU26" s="60">
        <v>4</v>
      </c>
      <c r="AV26" s="60">
        <v>50</v>
      </c>
      <c r="AW26" s="60">
        <v>5</v>
      </c>
      <c r="AX26" s="60">
        <f t="shared" si="22"/>
        <v>55</v>
      </c>
      <c r="AY26" s="67"/>
      <c r="AZ26" s="60"/>
      <c r="BA26" s="60"/>
      <c r="BB26" s="60"/>
      <c r="BC26" s="60">
        <f t="shared" si="23"/>
        <v>0</v>
      </c>
      <c r="BD26" s="67"/>
      <c r="BE26" s="60"/>
      <c r="BF26" s="60"/>
      <c r="BG26" s="60"/>
      <c r="BH26" s="60">
        <f t="shared" si="24"/>
        <v>0</v>
      </c>
      <c r="BI26" s="67"/>
      <c r="BJ26" s="60"/>
      <c r="BK26" s="60"/>
      <c r="BL26" s="60"/>
      <c r="BM26" s="60">
        <f t="shared" si="25"/>
        <v>0</v>
      </c>
      <c r="BN26" s="67"/>
      <c r="BO26" s="60">
        <v>21</v>
      </c>
      <c r="BP26" s="60">
        <v>10</v>
      </c>
      <c r="BQ26" s="60">
        <f t="shared" ref="BQ26:BQ28" si="36">IF($F24=7,1,0)</f>
        <v>0</v>
      </c>
      <c r="BR26" s="60">
        <f t="shared" ref="BR26:BR28" si="37">IF($F24=6,1,0)</f>
        <v>0</v>
      </c>
      <c r="BS26" s="60">
        <f t="shared" ref="BS26:BS28" si="38">IF($F24=5,1,0)</f>
        <v>0</v>
      </c>
      <c r="BT26" s="60">
        <f t="shared" ref="BT26:BT28" si="39">IF($F24=4,1,0)</f>
        <v>0</v>
      </c>
      <c r="BU26" s="60">
        <f t="shared" ref="BU26:BU28" si="40">IF($F24=3,1,0)</f>
        <v>1</v>
      </c>
      <c r="BV26" s="60">
        <f t="shared" ref="BV26:BV28" si="41">IF($F24=2,1,0)</f>
        <v>0</v>
      </c>
      <c r="BW26" s="60">
        <f t="shared" ref="BW26:BW28" si="42">IF($F24=1,1,0)</f>
        <v>0</v>
      </c>
    </row>
    <row r="27" spans="1:75" s="66" customFormat="1" ht="15" x14ac:dyDescent="0.25">
      <c r="A27" s="56">
        <f t="shared" si="26"/>
        <v>22</v>
      </c>
      <c r="B27" s="87" t="s">
        <v>235</v>
      </c>
      <c r="C27" s="87" t="s">
        <v>844</v>
      </c>
      <c r="D27" s="87" t="s">
        <v>455</v>
      </c>
      <c r="E27" s="56">
        <f t="shared" si="34"/>
        <v>41</v>
      </c>
      <c r="F27" s="56">
        <f t="shared" si="0"/>
        <v>1</v>
      </c>
      <c r="G27" s="67"/>
      <c r="H27" s="60" t="str">
        <f t="shared" si="1"/>
        <v/>
      </c>
      <c r="I27" s="60">
        <f t="shared" si="2"/>
        <v>7</v>
      </c>
      <c r="J27" s="60" t="str">
        <f t="shared" si="3"/>
        <v/>
      </c>
      <c r="K27" s="60" t="str">
        <f t="shared" si="4"/>
        <v/>
      </c>
      <c r="L27" s="60" t="str">
        <f t="shared" ref="L27:L32" si="43">IF(AU27="","",AU27)</f>
        <v/>
      </c>
      <c r="M27" s="60" t="str">
        <f>IF(AU27="","",AU27)</f>
        <v/>
      </c>
      <c r="N27" s="60" t="str">
        <f>IF(AZ27="","",AZ27)</f>
        <v/>
      </c>
      <c r="O27" s="60" t="str">
        <f>IF(BE27="","",BE27)</f>
        <v/>
      </c>
      <c r="P27" s="67"/>
      <c r="Q27" s="56">
        <f t="shared" si="35"/>
        <v>41</v>
      </c>
      <c r="R27" s="60" t="str">
        <f t="shared" si="10"/>
        <v/>
      </c>
      <c r="S27" s="60" t="str">
        <f t="shared" si="11"/>
        <v/>
      </c>
      <c r="T27" s="60" t="str">
        <f t="shared" si="12"/>
        <v/>
      </c>
      <c r="U27" s="60" t="str">
        <f t="shared" si="13"/>
        <v/>
      </c>
      <c r="V27" s="60" t="str">
        <f t="shared" ref="V27:V32" si="44">IF($F27&gt;=5,IF(AV27="","",AV27),"")</f>
        <v/>
      </c>
      <c r="W27" s="60" t="str">
        <f t="shared" ref="W27:W32" si="45">IF($F27&gt;=5,IF(BA27="","",BA27),"")</f>
        <v/>
      </c>
      <c r="X27" s="60" t="str">
        <f t="shared" ref="X27:X32" si="46">IF($F27&gt;=5,IF(BF27="","",BF27),"")</f>
        <v/>
      </c>
      <c r="Y27" s="60" t="str">
        <f t="shared" ref="Y27:Y32" si="47">IF($F27&gt;=5,IF(BK27="","",BK27),"")</f>
        <v/>
      </c>
      <c r="Z27" s="67"/>
      <c r="AA27" s="60"/>
      <c r="AB27" s="60"/>
      <c r="AC27" s="60"/>
      <c r="AD27" s="60">
        <f t="shared" si="18"/>
        <v>0</v>
      </c>
      <c r="AE27" s="67"/>
      <c r="AF27" s="60">
        <v>7</v>
      </c>
      <c r="AG27" s="60">
        <v>36</v>
      </c>
      <c r="AH27" s="60">
        <v>5</v>
      </c>
      <c r="AI27" s="60">
        <f t="shared" si="19"/>
        <v>41</v>
      </c>
      <c r="AJ27" s="67"/>
      <c r="AK27" s="60"/>
      <c r="AL27" s="60"/>
      <c r="AM27" s="60"/>
      <c r="AN27" s="60">
        <f t="shared" si="20"/>
        <v>0</v>
      </c>
      <c r="AO27" s="67"/>
      <c r="AP27" s="60"/>
      <c r="AQ27" s="60"/>
      <c r="AR27" s="60"/>
      <c r="AS27" s="60">
        <f t="shared" si="21"/>
        <v>0</v>
      </c>
      <c r="AT27" s="67"/>
      <c r="AU27" s="60"/>
      <c r="AV27" s="60"/>
      <c r="AW27" s="60"/>
      <c r="AX27" s="60">
        <f t="shared" si="22"/>
        <v>0</v>
      </c>
      <c r="AY27" s="67"/>
      <c r="AZ27" s="60"/>
      <c r="BA27" s="60"/>
      <c r="BB27" s="60"/>
      <c r="BC27" s="60">
        <f t="shared" si="23"/>
        <v>0</v>
      </c>
      <c r="BD27" s="67"/>
      <c r="BE27" s="60"/>
      <c r="BF27" s="60"/>
      <c r="BG27" s="60"/>
      <c r="BH27" s="60">
        <f t="shared" si="24"/>
        <v>0</v>
      </c>
      <c r="BI27" s="67"/>
      <c r="BJ27" s="60"/>
      <c r="BK27" s="60"/>
      <c r="BL27" s="60"/>
      <c r="BM27" s="60">
        <f t="shared" si="25"/>
        <v>0</v>
      </c>
      <c r="BN27" s="67"/>
      <c r="BO27" s="60">
        <v>22</v>
      </c>
      <c r="BP27" s="60">
        <v>9</v>
      </c>
      <c r="BQ27" s="60">
        <f t="shared" si="36"/>
        <v>0</v>
      </c>
      <c r="BR27" s="60">
        <f t="shared" si="37"/>
        <v>0</v>
      </c>
      <c r="BS27" s="60">
        <f t="shared" si="38"/>
        <v>0</v>
      </c>
      <c r="BT27" s="60">
        <f t="shared" si="39"/>
        <v>0</v>
      </c>
      <c r="BU27" s="60">
        <f t="shared" si="40"/>
        <v>0</v>
      </c>
      <c r="BV27" s="60">
        <f t="shared" si="41"/>
        <v>1</v>
      </c>
      <c r="BW27" s="60">
        <f t="shared" si="42"/>
        <v>0</v>
      </c>
    </row>
    <row r="28" spans="1:75" s="66" customFormat="1" ht="15" x14ac:dyDescent="0.25">
      <c r="A28" s="56">
        <f t="shared" si="26"/>
        <v>23</v>
      </c>
      <c r="B28" s="89" t="s">
        <v>808</v>
      </c>
      <c r="C28" s="78" t="s">
        <v>809</v>
      </c>
      <c r="D28" s="89" t="s">
        <v>248</v>
      </c>
      <c r="E28" s="56">
        <f t="shared" si="34"/>
        <v>39</v>
      </c>
      <c r="F28" s="56">
        <f t="shared" si="0"/>
        <v>2</v>
      </c>
      <c r="G28" s="67"/>
      <c r="H28" s="74">
        <f t="shared" si="1"/>
        <v>17</v>
      </c>
      <c r="I28" s="74" t="str">
        <f t="shared" si="2"/>
        <v/>
      </c>
      <c r="J28" s="74" t="str">
        <f t="shared" si="3"/>
        <v/>
      </c>
      <c r="K28" s="74" t="str">
        <f t="shared" si="4"/>
        <v/>
      </c>
      <c r="L28" s="74">
        <f t="shared" si="43"/>
        <v>16</v>
      </c>
      <c r="M28" s="74" t="str">
        <f>IF(AZ28="","",AZ28)</f>
        <v/>
      </c>
      <c r="N28" s="74" t="str">
        <f>IF(BE28="","",BE28)</f>
        <v/>
      </c>
      <c r="O28" s="74" t="str">
        <f>IF(BJ28="","",BJ28)</f>
        <v/>
      </c>
      <c r="P28" s="67"/>
      <c r="Q28" s="56">
        <f t="shared" si="35"/>
        <v>39</v>
      </c>
      <c r="R28" s="74" t="str">
        <f t="shared" si="10"/>
        <v/>
      </c>
      <c r="S28" s="74" t="str">
        <f t="shared" si="11"/>
        <v/>
      </c>
      <c r="T28" s="74" t="str">
        <f t="shared" si="12"/>
        <v/>
      </c>
      <c r="U28" s="74" t="str">
        <f t="shared" si="13"/>
        <v/>
      </c>
      <c r="V28" s="74" t="str">
        <f t="shared" si="44"/>
        <v/>
      </c>
      <c r="W28" s="74" t="str">
        <f t="shared" si="45"/>
        <v/>
      </c>
      <c r="X28" s="74" t="str">
        <f t="shared" si="46"/>
        <v/>
      </c>
      <c r="Y28" s="60" t="str">
        <f t="shared" si="47"/>
        <v/>
      </c>
      <c r="Z28" s="67"/>
      <c r="AA28" s="60">
        <v>17</v>
      </c>
      <c r="AB28" s="60">
        <v>14</v>
      </c>
      <c r="AC28" s="60">
        <v>5</v>
      </c>
      <c r="AD28" s="60">
        <f t="shared" si="18"/>
        <v>19</v>
      </c>
      <c r="AE28" s="67"/>
      <c r="AF28" s="60"/>
      <c r="AG28" s="60"/>
      <c r="AH28" s="60"/>
      <c r="AI28" s="60">
        <f t="shared" si="19"/>
        <v>0</v>
      </c>
      <c r="AJ28" s="67"/>
      <c r="AK28" s="60"/>
      <c r="AL28" s="60"/>
      <c r="AM28" s="60"/>
      <c r="AN28" s="60">
        <f t="shared" si="20"/>
        <v>0</v>
      </c>
      <c r="AO28" s="67"/>
      <c r="AP28" s="60"/>
      <c r="AQ28" s="60"/>
      <c r="AR28" s="60"/>
      <c r="AS28" s="60">
        <f t="shared" si="21"/>
        <v>0</v>
      </c>
      <c r="AT28" s="67"/>
      <c r="AU28" s="60">
        <v>16</v>
      </c>
      <c r="AV28" s="60">
        <v>15</v>
      </c>
      <c r="AW28" s="60">
        <v>5</v>
      </c>
      <c r="AX28" s="60">
        <f t="shared" si="22"/>
        <v>20</v>
      </c>
      <c r="AY28" s="67"/>
      <c r="AZ28" s="60"/>
      <c r="BA28" s="60"/>
      <c r="BB28" s="60"/>
      <c r="BC28" s="60">
        <f t="shared" si="23"/>
        <v>0</v>
      </c>
      <c r="BD28" s="67"/>
      <c r="BE28" s="60"/>
      <c r="BF28" s="60"/>
      <c r="BG28" s="60"/>
      <c r="BH28" s="60">
        <f t="shared" si="24"/>
        <v>0</v>
      </c>
      <c r="BI28" s="67"/>
      <c r="BJ28" s="60"/>
      <c r="BK28" s="60"/>
      <c r="BL28" s="60"/>
      <c r="BM28" s="60">
        <f t="shared" si="25"/>
        <v>0</v>
      </c>
      <c r="BN28" s="67"/>
      <c r="BO28" s="60">
        <v>23</v>
      </c>
      <c r="BP28" s="60">
        <v>8</v>
      </c>
      <c r="BQ28" s="60">
        <f t="shared" si="36"/>
        <v>0</v>
      </c>
      <c r="BR28" s="60">
        <f t="shared" si="37"/>
        <v>0</v>
      </c>
      <c r="BS28" s="60">
        <f t="shared" si="38"/>
        <v>0</v>
      </c>
      <c r="BT28" s="60">
        <f t="shared" si="39"/>
        <v>0</v>
      </c>
      <c r="BU28" s="60">
        <f t="shared" si="40"/>
        <v>0</v>
      </c>
      <c r="BV28" s="60">
        <f t="shared" si="41"/>
        <v>0</v>
      </c>
      <c r="BW28" s="60">
        <f t="shared" si="42"/>
        <v>1</v>
      </c>
    </row>
    <row r="29" spans="1:75" s="66" customFormat="1" ht="15" x14ac:dyDescent="0.25">
      <c r="A29" s="56">
        <f t="shared" si="26"/>
        <v>24</v>
      </c>
      <c r="B29" s="87" t="s">
        <v>832</v>
      </c>
      <c r="C29" s="87" t="s">
        <v>833</v>
      </c>
      <c r="D29" s="87" t="s">
        <v>249</v>
      </c>
      <c r="E29" s="56">
        <f t="shared" si="34"/>
        <v>29</v>
      </c>
      <c r="F29" s="56">
        <f t="shared" si="0"/>
        <v>1</v>
      </c>
      <c r="G29" s="67"/>
      <c r="H29" s="60" t="str">
        <f t="shared" si="1"/>
        <v/>
      </c>
      <c r="I29" s="60">
        <f t="shared" si="2"/>
        <v>11</v>
      </c>
      <c r="J29" s="60" t="str">
        <f t="shared" si="3"/>
        <v/>
      </c>
      <c r="K29" s="60" t="str">
        <f t="shared" si="4"/>
        <v/>
      </c>
      <c r="L29" s="60" t="str">
        <f t="shared" si="43"/>
        <v/>
      </c>
      <c r="M29" s="60" t="str">
        <f>IF(AZ29="","",AZ29)</f>
        <v/>
      </c>
      <c r="N29" s="60" t="str">
        <f>IF(BE29="","",BE29)</f>
        <v/>
      </c>
      <c r="O29" s="60" t="str">
        <f>IF(BJ29="","",BJ29)</f>
        <v/>
      </c>
      <c r="P29" s="67"/>
      <c r="Q29" s="56">
        <f t="shared" si="35"/>
        <v>29</v>
      </c>
      <c r="R29" s="60" t="str">
        <f t="shared" si="10"/>
        <v/>
      </c>
      <c r="S29" s="60" t="str">
        <f t="shared" si="11"/>
        <v/>
      </c>
      <c r="T29" s="60" t="str">
        <f t="shared" si="12"/>
        <v/>
      </c>
      <c r="U29" s="60" t="str">
        <f t="shared" si="13"/>
        <v/>
      </c>
      <c r="V29" s="60" t="str">
        <f t="shared" si="44"/>
        <v/>
      </c>
      <c r="W29" s="60" t="str">
        <f t="shared" si="45"/>
        <v/>
      </c>
      <c r="X29" s="60" t="str">
        <f t="shared" si="46"/>
        <v/>
      </c>
      <c r="Y29" s="60" t="str">
        <f t="shared" si="47"/>
        <v/>
      </c>
      <c r="Z29" s="67"/>
      <c r="AA29" s="60"/>
      <c r="AB29" s="60"/>
      <c r="AC29" s="60"/>
      <c r="AD29" s="60">
        <f t="shared" si="18"/>
        <v>0</v>
      </c>
      <c r="AE29" s="67"/>
      <c r="AF29" s="76">
        <v>11</v>
      </c>
      <c r="AG29" s="60">
        <v>24</v>
      </c>
      <c r="AH29" s="60">
        <v>5</v>
      </c>
      <c r="AI29" s="60">
        <f t="shared" si="19"/>
        <v>29</v>
      </c>
      <c r="AJ29" s="67"/>
      <c r="AK29" s="60"/>
      <c r="AL29" s="60"/>
      <c r="AM29" s="60"/>
      <c r="AN29" s="60">
        <f t="shared" si="20"/>
        <v>0</v>
      </c>
      <c r="AO29" s="67"/>
      <c r="AP29" s="60"/>
      <c r="AQ29" s="60"/>
      <c r="AR29" s="60"/>
      <c r="AS29" s="60">
        <f t="shared" si="21"/>
        <v>0</v>
      </c>
      <c r="AT29" s="67"/>
      <c r="AU29" s="60"/>
      <c r="AV29" s="60"/>
      <c r="AW29" s="60"/>
      <c r="AX29" s="60">
        <f t="shared" si="22"/>
        <v>0</v>
      </c>
      <c r="AY29" s="67"/>
      <c r="AZ29" s="60"/>
      <c r="BA29" s="60"/>
      <c r="BB29" s="60"/>
      <c r="BC29" s="60">
        <f t="shared" si="23"/>
        <v>0</v>
      </c>
      <c r="BD29" s="67"/>
      <c r="BE29" s="60"/>
      <c r="BF29" s="60"/>
      <c r="BG29" s="60"/>
      <c r="BH29" s="60">
        <f t="shared" si="24"/>
        <v>0</v>
      </c>
      <c r="BI29" s="67"/>
      <c r="BJ29" s="60"/>
      <c r="BK29" s="60"/>
      <c r="BL29" s="60"/>
      <c r="BM29" s="60">
        <f t="shared" si="25"/>
        <v>0</v>
      </c>
      <c r="BN29" s="67"/>
      <c r="BO29" s="60">
        <v>24</v>
      </c>
      <c r="BP29" s="60">
        <v>7</v>
      </c>
      <c r="BQ29" s="60">
        <f>IF($F24=7,1,0)</f>
        <v>0</v>
      </c>
      <c r="BR29" s="60">
        <f>IF($F24=6,1,0)</f>
        <v>0</v>
      </c>
      <c r="BS29" s="60">
        <f>IF($F24=5,1,0)</f>
        <v>0</v>
      </c>
      <c r="BT29" s="60">
        <f>IF($F24=4,1,0)</f>
        <v>0</v>
      </c>
      <c r="BU29" s="60">
        <f>IF($F24=3,1,0)</f>
        <v>1</v>
      </c>
      <c r="BV29" s="60">
        <f>IF($F24=2,1,0)</f>
        <v>0</v>
      </c>
      <c r="BW29" s="60">
        <f>IF($F24=1,1,0)</f>
        <v>0</v>
      </c>
    </row>
    <row r="30" spans="1:75" s="66" customFormat="1" ht="15" x14ac:dyDescent="0.25">
      <c r="A30" s="56">
        <f t="shared" si="26"/>
        <v>24</v>
      </c>
      <c r="B30" s="78" t="s">
        <v>836</v>
      </c>
      <c r="C30" s="78" t="s">
        <v>837</v>
      </c>
      <c r="D30" s="78" t="s">
        <v>11</v>
      </c>
      <c r="E30" s="56">
        <f t="shared" si="34"/>
        <v>29</v>
      </c>
      <c r="F30" s="56">
        <f t="shared" si="0"/>
        <v>1</v>
      </c>
      <c r="G30" s="67"/>
      <c r="H30" s="60" t="str">
        <f t="shared" si="1"/>
        <v/>
      </c>
      <c r="I30" s="60" t="str">
        <f t="shared" si="2"/>
        <v/>
      </c>
      <c r="J30" s="60" t="str">
        <f t="shared" si="3"/>
        <v/>
      </c>
      <c r="K30" s="60">
        <f t="shared" si="4"/>
        <v>11</v>
      </c>
      <c r="L30" s="60" t="str">
        <f t="shared" si="43"/>
        <v/>
      </c>
      <c r="M30" s="60" t="str">
        <f>IF(AZ30="","",AZ30)</f>
        <v/>
      </c>
      <c r="N30" s="60" t="str">
        <f>IF(BE30="","",BE30)</f>
        <v/>
      </c>
      <c r="O30" s="60" t="str">
        <f>IF(BJ30="","",BJ30)</f>
        <v/>
      </c>
      <c r="P30" s="67"/>
      <c r="Q30" s="56">
        <f t="shared" si="35"/>
        <v>29</v>
      </c>
      <c r="R30" s="60" t="str">
        <f t="shared" si="10"/>
        <v/>
      </c>
      <c r="S30" s="60" t="str">
        <f t="shared" si="11"/>
        <v/>
      </c>
      <c r="T30" s="60" t="str">
        <f t="shared" si="12"/>
        <v/>
      </c>
      <c r="U30" s="60" t="str">
        <f t="shared" si="13"/>
        <v/>
      </c>
      <c r="V30" s="60" t="str">
        <f t="shared" si="44"/>
        <v/>
      </c>
      <c r="W30" s="60" t="str">
        <f t="shared" si="45"/>
        <v/>
      </c>
      <c r="X30" s="60" t="str">
        <f t="shared" si="46"/>
        <v/>
      </c>
      <c r="Y30" s="60" t="str">
        <f t="shared" si="47"/>
        <v/>
      </c>
      <c r="Z30" s="67"/>
      <c r="AA30" s="60"/>
      <c r="AB30" s="60"/>
      <c r="AC30" s="60"/>
      <c r="AD30" s="60">
        <f t="shared" si="18"/>
        <v>0</v>
      </c>
      <c r="AE30" s="67"/>
      <c r="AF30" s="60"/>
      <c r="AG30" s="60"/>
      <c r="AH30" s="60"/>
      <c r="AI30" s="60">
        <f t="shared" si="19"/>
        <v>0</v>
      </c>
      <c r="AJ30" s="67"/>
      <c r="AK30" s="60"/>
      <c r="AL30" s="60"/>
      <c r="AM30" s="60"/>
      <c r="AN30" s="60">
        <f t="shared" si="20"/>
        <v>0</v>
      </c>
      <c r="AO30" s="67"/>
      <c r="AP30" s="60">
        <v>11</v>
      </c>
      <c r="AQ30" s="60">
        <v>24</v>
      </c>
      <c r="AR30" s="60">
        <v>5</v>
      </c>
      <c r="AS30" s="60">
        <f t="shared" si="21"/>
        <v>29</v>
      </c>
      <c r="AT30" s="67"/>
      <c r="AU30" s="60"/>
      <c r="AV30" s="60"/>
      <c r="AW30" s="60"/>
      <c r="AX30" s="60">
        <f t="shared" si="22"/>
        <v>0</v>
      </c>
      <c r="AY30" s="67"/>
      <c r="AZ30" s="60"/>
      <c r="BA30" s="60"/>
      <c r="BB30" s="60"/>
      <c r="BC30" s="60">
        <f t="shared" si="23"/>
        <v>0</v>
      </c>
      <c r="BD30" s="67"/>
      <c r="BE30" s="60"/>
      <c r="BF30" s="60"/>
      <c r="BG30" s="60"/>
      <c r="BH30" s="60">
        <f t="shared" si="24"/>
        <v>0</v>
      </c>
      <c r="BI30" s="67"/>
      <c r="BJ30" s="60"/>
      <c r="BK30" s="60"/>
      <c r="BL30" s="60"/>
      <c r="BM30" s="60">
        <f t="shared" si="25"/>
        <v>0</v>
      </c>
      <c r="BN30" s="67"/>
      <c r="BO30" s="60">
        <v>25</v>
      </c>
      <c r="BP30" s="60">
        <v>6</v>
      </c>
      <c r="BQ30" s="60">
        <f>IF($F25=7,1,0)</f>
        <v>0</v>
      </c>
      <c r="BR30" s="60">
        <f>IF($F25=6,1,0)</f>
        <v>0</v>
      </c>
      <c r="BS30" s="60">
        <f>IF($F25=5,1,0)</f>
        <v>0</v>
      </c>
      <c r="BT30" s="60">
        <f>IF($F25=4,1,0)</f>
        <v>0</v>
      </c>
      <c r="BU30" s="60">
        <f>IF($F25=3,1,0)</f>
        <v>0</v>
      </c>
      <c r="BV30" s="60">
        <f>IF($F25=2,1,0)</f>
        <v>1</v>
      </c>
      <c r="BW30" s="60">
        <f>IF($F25=1,1,0)</f>
        <v>0</v>
      </c>
    </row>
    <row r="31" spans="1:75" s="66" customFormat="1" ht="15" x14ac:dyDescent="0.25">
      <c r="A31" s="56">
        <f t="shared" si="26"/>
        <v>26</v>
      </c>
      <c r="B31" s="87" t="s">
        <v>644</v>
      </c>
      <c r="C31" s="87" t="s">
        <v>645</v>
      </c>
      <c r="D31" s="87" t="s">
        <v>11</v>
      </c>
      <c r="E31" s="56">
        <f t="shared" si="34"/>
        <v>25</v>
      </c>
      <c r="F31" s="56">
        <f t="shared" si="0"/>
        <v>1</v>
      </c>
      <c r="G31" s="67"/>
      <c r="H31" s="60" t="str">
        <f t="shared" si="1"/>
        <v/>
      </c>
      <c r="I31" s="60" t="str">
        <f t="shared" si="2"/>
        <v/>
      </c>
      <c r="J31" s="60">
        <f t="shared" si="3"/>
        <v>13</v>
      </c>
      <c r="K31" s="60" t="str">
        <f t="shared" si="4"/>
        <v/>
      </c>
      <c r="L31" s="60" t="str">
        <f t="shared" si="43"/>
        <v/>
      </c>
      <c r="M31" s="60" t="str">
        <f>IF(AU31="","",AU31)</f>
        <v/>
      </c>
      <c r="N31" s="60" t="str">
        <f>IF(AZ31="","",AZ31)</f>
        <v/>
      </c>
      <c r="O31" s="60" t="str">
        <f>IF(BE31="","",BE31)</f>
        <v/>
      </c>
      <c r="P31" s="67"/>
      <c r="Q31" s="56">
        <f t="shared" si="35"/>
        <v>25</v>
      </c>
      <c r="R31" s="60" t="str">
        <f t="shared" si="10"/>
        <v/>
      </c>
      <c r="S31" s="60" t="str">
        <f t="shared" si="11"/>
        <v/>
      </c>
      <c r="T31" s="60" t="str">
        <f t="shared" si="12"/>
        <v/>
      </c>
      <c r="U31" s="60" t="str">
        <f t="shared" si="13"/>
        <v/>
      </c>
      <c r="V31" s="60" t="str">
        <f t="shared" si="44"/>
        <v/>
      </c>
      <c r="W31" s="60" t="str">
        <f t="shared" si="45"/>
        <v/>
      </c>
      <c r="X31" s="60" t="str">
        <f t="shared" si="46"/>
        <v/>
      </c>
      <c r="Y31" s="60" t="str">
        <f t="shared" si="47"/>
        <v/>
      </c>
      <c r="Z31" s="67"/>
      <c r="AA31" s="60"/>
      <c r="AB31" s="60"/>
      <c r="AC31" s="60"/>
      <c r="AD31" s="60">
        <f t="shared" si="18"/>
        <v>0</v>
      </c>
      <c r="AE31" s="67"/>
      <c r="AF31" s="60"/>
      <c r="AG31" s="60"/>
      <c r="AH31" s="60"/>
      <c r="AI31" s="60">
        <f t="shared" si="19"/>
        <v>0</v>
      </c>
      <c r="AJ31" s="67"/>
      <c r="AK31" s="60">
        <v>13</v>
      </c>
      <c r="AL31" s="60">
        <v>20</v>
      </c>
      <c r="AM31" s="60">
        <v>5</v>
      </c>
      <c r="AN31" s="60">
        <f t="shared" si="20"/>
        <v>25</v>
      </c>
      <c r="AO31" s="67"/>
      <c r="AP31" s="68"/>
      <c r="AQ31" s="60"/>
      <c r="AR31" s="60"/>
      <c r="AS31" s="60">
        <f t="shared" si="21"/>
        <v>0</v>
      </c>
      <c r="AT31" s="67"/>
      <c r="AU31" s="60"/>
      <c r="AV31" s="60"/>
      <c r="AW31" s="60"/>
      <c r="AX31" s="60">
        <f t="shared" si="22"/>
        <v>0</v>
      </c>
      <c r="AY31" s="67"/>
      <c r="AZ31" s="60"/>
      <c r="BA31" s="60"/>
      <c r="BB31" s="60"/>
      <c r="BC31" s="60">
        <f t="shared" si="23"/>
        <v>0</v>
      </c>
      <c r="BD31" s="67"/>
      <c r="BE31" s="60"/>
      <c r="BF31" s="60"/>
      <c r="BG31" s="60"/>
      <c r="BH31" s="60">
        <f t="shared" si="24"/>
        <v>0</v>
      </c>
      <c r="BI31" s="67"/>
      <c r="BJ31" s="60"/>
      <c r="BK31" s="60"/>
      <c r="BL31" s="60"/>
      <c r="BM31" s="60">
        <f t="shared" si="25"/>
        <v>0</v>
      </c>
      <c r="BN31" s="67"/>
      <c r="BO31" s="60">
        <v>26</v>
      </c>
      <c r="BP31" s="60">
        <v>5</v>
      </c>
      <c r="BQ31" s="60">
        <f>IF($F26=7,1,0)</f>
        <v>0</v>
      </c>
      <c r="BR31" s="60">
        <f>IF($F26=6,1,0)</f>
        <v>0</v>
      </c>
      <c r="BS31" s="60">
        <f>IF($F26=5,1,0)</f>
        <v>0</v>
      </c>
      <c r="BT31" s="60">
        <f>IF($F26=4,1,0)</f>
        <v>0</v>
      </c>
      <c r="BU31" s="60">
        <f>IF($F26=3,1,0)</f>
        <v>0</v>
      </c>
      <c r="BV31" s="60">
        <f>IF($F26=2,1,0)</f>
        <v>0</v>
      </c>
      <c r="BW31" s="60">
        <f>IF($F26=1,1,0)</f>
        <v>1</v>
      </c>
    </row>
    <row r="32" spans="1:75" s="66" customFormat="1" ht="15" x14ac:dyDescent="0.25">
      <c r="A32" s="56">
        <f t="shared" si="26"/>
        <v>27</v>
      </c>
      <c r="B32" s="89" t="s">
        <v>817</v>
      </c>
      <c r="C32" s="78" t="s">
        <v>475</v>
      </c>
      <c r="D32" s="89" t="s">
        <v>828</v>
      </c>
      <c r="E32" s="56">
        <f t="shared" si="34"/>
        <v>20</v>
      </c>
      <c r="F32" s="56">
        <f t="shared" si="0"/>
        <v>1</v>
      </c>
      <c r="G32" s="67"/>
      <c r="H32" s="74">
        <f t="shared" si="1"/>
        <v>16</v>
      </c>
      <c r="I32" s="74" t="str">
        <f t="shared" si="2"/>
        <v/>
      </c>
      <c r="J32" s="74" t="str">
        <f t="shared" si="3"/>
        <v/>
      </c>
      <c r="K32" s="74" t="str">
        <f t="shared" si="4"/>
        <v/>
      </c>
      <c r="L32" s="74" t="str">
        <f t="shared" si="43"/>
        <v/>
      </c>
      <c r="M32" s="74" t="str">
        <f>IF(AZ32="","",AZ32)</f>
        <v/>
      </c>
      <c r="N32" s="74" t="str">
        <f>IF(BE32="","",BE32)</f>
        <v/>
      </c>
      <c r="O32" s="74" t="str">
        <f>IF(BJ32="","",BJ32)</f>
        <v/>
      </c>
      <c r="P32" s="67"/>
      <c r="Q32" s="56">
        <f t="shared" si="35"/>
        <v>20</v>
      </c>
      <c r="R32" s="74" t="str">
        <f t="shared" si="10"/>
        <v/>
      </c>
      <c r="S32" s="74" t="str">
        <f t="shared" si="11"/>
        <v/>
      </c>
      <c r="T32" s="74" t="str">
        <f t="shared" si="12"/>
        <v/>
      </c>
      <c r="U32" s="74" t="str">
        <f t="shared" si="13"/>
        <v/>
      </c>
      <c r="V32" s="74" t="str">
        <f t="shared" si="44"/>
        <v/>
      </c>
      <c r="W32" s="74" t="str">
        <f t="shared" si="45"/>
        <v/>
      </c>
      <c r="X32" s="74" t="str">
        <f t="shared" si="46"/>
        <v/>
      </c>
      <c r="Y32" s="60" t="str">
        <f t="shared" si="47"/>
        <v/>
      </c>
      <c r="Z32" s="67"/>
      <c r="AA32" s="60">
        <v>16</v>
      </c>
      <c r="AB32" s="60">
        <v>15</v>
      </c>
      <c r="AC32" s="60">
        <v>5</v>
      </c>
      <c r="AD32" s="60">
        <f t="shared" si="18"/>
        <v>20</v>
      </c>
      <c r="AE32" s="67"/>
      <c r="AF32" s="60"/>
      <c r="AG32" s="60"/>
      <c r="AH32" s="60"/>
      <c r="AI32" s="60">
        <f t="shared" si="19"/>
        <v>0</v>
      </c>
      <c r="AJ32" s="67"/>
      <c r="AK32" s="60"/>
      <c r="AL32" s="60"/>
      <c r="AM32" s="60"/>
      <c r="AN32" s="60">
        <f t="shared" si="20"/>
        <v>0</v>
      </c>
      <c r="AO32" s="67"/>
      <c r="AP32" s="60"/>
      <c r="AQ32" s="60"/>
      <c r="AR32" s="60"/>
      <c r="AS32" s="60">
        <f t="shared" si="21"/>
        <v>0</v>
      </c>
      <c r="AT32" s="67"/>
      <c r="AU32" s="60"/>
      <c r="AV32" s="60"/>
      <c r="AW32" s="60"/>
      <c r="AX32" s="60">
        <f t="shared" si="22"/>
        <v>0</v>
      </c>
      <c r="AY32" s="67"/>
      <c r="AZ32" s="60"/>
      <c r="BA32" s="60"/>
      <c r="BB32" s="60"/>
      <c r="BC32" s="60">
        <f t="shared" si="23"/>
        <v>0</v>
      </c>
      <c r="BD32" s="67"/>
      <c r="BE32" s="68"/>
      <c r="BF32" s="60"/>
      <c r="BG32" s="60"/>
      <c r="BH32" s="60">
        <f t="shared" si="24"/>
        <v>0</v>
      </c>
      <c r="BI32" s="67"/>
      <c r="BJ32" s="60"/>
      <c r="BK32" s="60"/>
      <c r="BL32" s="60"/>
      <c r="BM32" s="60">
        <f t="shared" si="25"/>
        <v>0</v>
      </c>
      <c r="BN32" s="67"/>
      <c r="BO32" s="60">
        <v>27</v>
      </c>
      <c r="BP32" s="60">
        <v>4</v>
      </c>
      <c r="BQ32" s="60">
        <f>IF($F26=7,1,0)</f>
        <v>0</v>
      </c>
      <c r="BR32" s="60">
        <f>IF($F26=6,1,0)</f>
        <v>0</v>
      </c>
      <c r="BS32" s="60">
        <f>IF($F26=5,1,0)</f>
        <v>0</v>
      </c>
      <c r="BT32" s="60">
        <f>IF($F26=4,1,0)</f>
        <v>0</v>
      </c>
      <c r="BU32" s="60">
        <f>IF($F26=3,1,0)</f>
        <v>0</v>
      </c>
      <c r="BV32" s="60">
        <f>IF($F26=2,1,0)</f>
        <v>0</v>
      </c>
      <c r="BW32" s="60">
        <f>IF($F26=1,1,0)</f>
        <v>1</v>
      </c>
    </row>
    <row r="33" spans="1:75" s="66" customFormat="1" ht="15" x14ac:dyDescent="0.25">
      <c r="A33" s="56">
        <f t="shared" si="26"/>
        <v>28</v>
      </c>
      <c r="B33" s="87" t="s">
        <v>908</v>
      </c>
      <c r="C33" s="87" t="s">
        <v>909</v>
      </c>
      <c r="D33" s="87" t="s">
        <v>120</v>
      </c>
      <c r="E33" s="56">
        <f t="shared" si="34"/>
        <v>17</v>
      </c>
      <c r="F33" s="56">
        <f t="shared" si="0"/>
        <v>1</v>
      </c>
      <c r="G33" s="67"/>
      <c r="H33" s="60" t="str">
        <f t="shared" si="1"/>
        <v/>
      </c>
      <c r="I33" s="60" t="str">
        <f t="shared" si="2"/>
        <v/>
      </c>
      <c r="J33" s="60" t="str">
        <f t="shared" si="3"/>
        <v/>
      </c>
      <c r="K33" s="60" t="str">
        <f t="shared" si="4"/>
        <v/>
      </c>
      <c r="L33" s="60" t="str">
        <f>IF(AQ33="","",AQ33)</f>
        <v/>
      </c>
      <c r="M33" s="60">
        <f t="shared" ref="M33:M38" si="48">IF(AU33="","",AU33)</f>
        <v>19</v>
      </c>
      <c r="N33" s="60" t="str">
        <f t="shared" ref="N33:N38" si="49">IF(AZ33="","",AZ33)</f>
        <v/>
      </c>
      <c r="O33" s="60" t="str">
        <f t="shared" ref="O33:O38" si="50">IF(BE33="","",BE33)</f>
        <v/>
      </c>
      <c r="P33" s="67"/>
      <c r="Q33" s="56">
        <f t="shared" si="35"/>
        <v>17</v>
      </c>
      <c r="R33" s="60" t="str">
        <f t="shared" si="10"/>
        <v/>
      </c>
      <c r="S33" s="60" t="str">
        <f t="shared" si="11"/>
        <v/>
      </c>
      <c r="T33" s="60" t="str">
        <f t="shared" si="12"/>
        <v/>
      </c>
      <c r="U33" s="60" t="str">
        <f t="shared" si="13"/>
        <v/>
      </c>
      <c r="V33" s="60" t="str">
        <f>IF($F33&gt;=5,IF(AR33="","",AR33),"")</f>
        <v/>
      </c>
      <c r="W33" s="60" t="str">
        <f>IF($F33&gt;=5,IF(AV33="","",AV33),"")</f>
        <v/>
      </c>
      <c r="X33" s="60" t="str">
        <f>IF($F33&gt;=5,IF(BA33="","",BA33),"")</f>
        <v/>
      </c>
      <c r="Y33" s="60" t="str">
        <f>IF($F33&gt;=5,IF(BF33="","",BF33),"")</f>
        <v/>
      </c>
      <c r="Z33" s="67"/>
      <c r="AA33" s="60"/>
      <c r="AB33" s="60"/>
      <c r="AC33" s="60"/>
      <c r="AD33" s="60">
        <f t="shared" si="18"/>
        <v>0</v>
      </c>
      <c r="AE33" s="67"/>
      <c r="AF33" s="60"/>
      <c r="AG33" s="60"/>
      <c r="AH33" s="60"/>
      <c r="AI33" s="60">
        <f t="shared" si="19"/>
        <v>0</v>
      </c>
      <c r="AJ33" s="67"/>
      <c r="AK33" s="68"/>
      <c r="AL33" s="60"/>
      <c r="AM33" s="60"/>
      <c r="AN33" s="60">
        <f t="shared" si="20"/>
        <v>0</v>
      </c>
      <c r="AO33" s="67"/>
      <c r="AP33" s="60"/>
      <c r="AQ33" s="60"/>
      <c r="AR33" s="60"/>
      <c r="AS33" s="60">
        <f t="shared" si="21"/>
        <v>0</v>
      </c>
      <c r="AT33" s="67"/>
      <c r="AU33" s="60">
        <v>19</v>
      </c>
      <c r="AV33" s="60">
        <v>12</v>
      </c>
      <c r="AW33" s="60">
        <v>5</v>
      </c>
      <c r="AX33" s="60">
        <f t="shared" si="22"/>
        <v>17</v>
      </c>
      <c r="AY33" s="67"/>
      <c r="AZ33" s="60"/>
      <c r="BA33" s="60"/>
      <c r="BB33" s="60"/>
      <c r="BC33" s="60">
        <f t="shared" si="23"/>
        <v>0</v>
      </c>
      <c r="BD33" s="67"/>
      <c r="BE33" s="60"/>
      <c r="BF33" s="60"/>
      <c r="BG33" s="60"/>
      <c r="BH33" s="60">
        <f t="shared" si="24"/>
        <v>0</v>
      </c>
      <c r="BI33" s="67"/>
      <c r="BJ33" s="60"/>
      <c r="BK33" s="60"/>
      <c r="BL33" s="60"/>
      <c r="BM33" s="60">
        <f t="shared" si="25"/>
        <v>0</v>
      </c>
      <c r="BN33" s="67"/>
      <c r="BO33" s="60">
        <v>28</v>
      </c>
      <c r="BP33" s="60">
        <v>3</v>
      </c>
      <c r="BQ33" s="60">
        <f t="shared" ref="BQ33:BQ35" si="51">IF($F27=7,1,0)</f>
        <v>0</v>
      </c>
      <c r="BR33" s="60">
        <f t="shared" ref="BR33:BR35" si="52">IF($F27=6,1,0)</f>
        <v>0</v>
      </c>
      <c r="BS33" s="60">
        <f t="shared" ref="BS33:BS35" si="53">IF($F27=5,1,0)</f>
        <v>0</v>
      </c>
      <c r="BT33" s="60">
        <f t="shared" ref="BT33:BT35" si="54">IF($F27=4,1,0)</f>
        <v>0</v>
      </c>
      <c r="BU33" s="60">
        <f t="shared" ref="BU33:BU35" si="55">IF($F27=3,1,0)</f>
        <v>0</v>
      </c>
      <c r="BV33" s="60">
        <f t="shared" ref="BV33:BV35" si="56">IF($F27=2,1,0)</f>
        <v>0</v>
      </c>
      <c r="BW33" s="60">
        <f t="shared" ref="BW33:BW35" si="57">IF($F27=1,1,0)</f>
        <v>1</v>
      </c>
    </row>
    <row r="34" spans="1:75" s="66" customFormat="1" ht="15" x14ac:dyDescent="0.25">
      <c r="A34" s="56">
        <f t="shared" si="26"/>
        <v>29</v>
      </c>
      <c r="B34" s="87" t="s">
        <v>877</v>
      </c>
      <c r="C34" s="87" t="s">
        <v>222</v>
      </c>
      <c r="D34" s="87" t="s">
        <v>878</v>
      </c>
      <c r="E34" s="56">
        <f t="shared" si="34"/>
        <v>5</v>
      </c>
      <c r="F34" s="56">
        <f t="shared" si="0"/>
        <v>1</v>
      </c>
      <c r="G34" s="67"/>
      <c r="H34" s="60" t="str">
        <f t="shared" si="1"/>
        <v/>
      </c>
      <c r="I34" s="60" t="str">
        <f t="shared" si="2"/>
        <v/>
      </c>
      <c r="J34" s="60" t="str">
        <f t="shared" si="3"/>
        <v>DNF</v>
      </c>
      <c r="K34" s="60" t="str">
        <f t="shared" si="4"/>
        <v/>
      </c>
      <c r="L34" s="60" t="str">
        <f>IF(AU34="","",AU34)</f>
        <v/>
      </c>
      <c r="M34" s="60" t="str">
        <f t="shared" si="48"/>
        <v/>
      </c>
      <c r="N34" s="60" t="str">
        <f t="shared" si="49"/>
        <v/>
      </c>
      <c r="O34" s="60" t="str">
        <f t="shared" si="50"/>
        <v/>
      </c>
      <c r="P34" s="67"/>
      <c r="Q34" s="56">
        <f t="shared" si="35"/>
        <v>5</v>
      </c>
      <c r="R34" s="60" t="str">
        <f t="shared" si="10"/>
        <v/>
      </c>
      <c r="S34" s="60" t="str">
        <f t="shared" si="11"/>
        <v/>
      </c>
      <c r="T34" s="60" t="str">
        <f t="shared" si="12"/>
        <v/>
      </c>
      <c r="U34" s="60" t="str">
        <f t="shared" si="13"/>
        <v/>
      </c>
      <c r="V34" s="60" t="str">
        <f>IF($F34&gt;=5,IF(AV34="","",AV34),"")</f>
        <v/>
      </c>
      <c r="W34" s="60" t="str">
        <f>IF($F34&gt;=5,IF(BA34="","",BA34),"")</f>
        <v/>
      </c>
      <c r="X34" s="60" t="str">
        <f>IF($F34&gt;=5,IF(BF34="","",BF34),"")</f>
        <v/>
      </c>
      <c r="Y34" s="60" t="str">
        <f>IF($F34&gt;=5,IF(BK34="","",BK34),"")</f>
        <v/>
      </c>
      <c r="Z34" s="67"/>
      <c r="AA34" s="60"/>
      <c r="AB34" s="60"/>
      <c r="AC34" s="60"/>
      <c r="AD34" s="60">
        <f t="shared" si="18"/>
        <v>0</v>
      </c>
      <c r="AE34" s="67"/>
      <c r="AF34" s="60"/>
      <c r="AG34" s="60"/>
      <c r="AH34" s="60"/>
      <c r="AI34" s="60">
        <f t="shared" si="19"/>
        <v>0</v>
      </c>
      <c r="AJ34" s="67"/>
      <c r="AK34" s="88" t="s">
        <v>126</v>
      </c>
      <c r="AL34" s="60">
        <v>0</v>
      </c>
      <c r="AM34" s="60">
        <v>5</v>
      </c>
      <c r="AN34" s="60">
        <f t="shared" si="20"/>
        <v>5</v>
      </c>
      <c r="AO34" s="67"/>
      <c r="AP34" s="60"/>
      <c r="AQ34" s="60"/>
      <c r="AR34" s="60"/>
      <c r="AS34" s="60">
        <f t="shared" si="21"/>
        <v>0</v>
      </c>
      <c r="AT34" s="67"/>
      <c r="AU34" s="60"/>
      <c r="AV34" s="60"/>
      <c r="AW34" s="60"/>
      <c r="AX34" s="60">
        <f t="shared" si="22"/>
        <v>0</v>
      </c>
      <c r="AY34" s="67"/>
      <c r="AZ34" s="60"/>
      <c r="BA34" s="60"/>
      <c r="BB34" s="60"/>
      <c r="BC34" s="60">
        <f t="shared" si="23"/>
        <v>0</v>
      </c>
      <c r="BD34" s="67"/>
      <c r="BE34" s="60"/>
      <c r="BF34" s="60"/>
      <c r="BG34" s="60"/>
      <c r="BH34" s="60">
        <f t="shared" si="24"/>
        <v>0</v>
      </c>
      <c r="BI34" s="67"/>
      <c r="BJ34" s="60"/>
      <c r="BK34" s="60"/>
      <c r="BL34" s="60"/>
      <c r="BM34" s="60">
        <f t="shared" si="25"/>
        <v>0</v>
      </c>
      <c r="BN34" s="67"/>
      <c r="BO34" s="60">
        <v>29</v>
      </c>
      <c r="BP34" s="60">
        <v>2</v>
      </c>
      <c r="BQ34" s="60">
        <f t="shared" si="51"/>
        <v>0</v>
      </c>
      <c r="BR34" s="60">
        <f t="shared" si="52"/>
        <v>0</v>
      </c>
      <c r="BS34" s="60">
        <f t="shared" si="53"/>
        <v>0</v>
      </c>
      <c r="BT34" s="60">
        <f t="shared" si="54"/>
        <v>0</v>
      </c>
      <c r="BU34" s="60">
        <f t="shared" si="55"/>
        <v>0</v>
      </c>
      <c r="BV34" s="60">
        <f t="shared" si="56"/>
        <v>1</v>
      </c>
      <c r="BW34" s="60">
        <f t="shared" si="57"/>
        <v>0</v>
      </c>
    </row>
    <row r="35" spans="1:75" s="66" customFormat="1" ht="15" x14ac:dyDescent="0.25">
      <c r="A35" s="56">
        <f t="shared" si="26"/>
        <v>29</v>
      </c>
      <c r="B35" s="87" t="s">
        <v>877</v>
      </c>
      <c r="C35" s="87" t="s">
        <v>880</v>
      </c>
      <c r="D35" s="87" t="s">
        <v>878</v>
      </c>
      <c r="E35" s="56">
        <f t="shared" si="34"/>
        <v>5</v>
      </c>
      <c r="F35" s="56">
        <f t="shared" si="0"/>
        <v>1</v>
      </c>
      <c r="G35" s="67"/>
      <c r="H35" s="60" t="str">
        <f t="shared" si="1"/>
        <v/>
      </c>
      <c r="I35" s="60" t="str">
        <f t="shared" si="2"/>
        <v/>
      </c>
      <c r="J35" s="60" t="str">
        <f t="shared" si="3"/>
        <v>DNF</v>
      </c>
      <c r="K35" s="60" t="str">
        <f t="shared" si="4"/>
        <v/>
      </c>
      <c r="L35" s="60" t="str">
        <f>IF(AQ35="","",AQ35)</f>
        <v/>
      </c>
      <c r="M35" s="60" t="str">
        <f t="shared" si="48"/>
        <v/>
      </c>
      <c r="N35" s="60" t="str">
        <f t="shared" si="49"/>
        <v/>
      </c>
      <c r="O35" s="60" t="str">
        <f t="shared" si="50"/>
        <v/>
      </c>
      <c r="P35" s="67"/>
      <c r="Q35" s="56">
        <f t="shared" si="35"/>
        <v>5</v>
      </c>
      <c r="R35" s="60" t="str">
        <f t="shared" si="10"/>
        <v/>
      </c>
      <c r="S35" s="60" t="str">
        <f t="shared" si="11"/>
        <v/>
      </c>
      <c r="T35" s="60" t="str">
        <f t="shared" si="12"/>
        <v/>
      </c>
      <c r="U35" s="60" t="str">
        <f t="shared" si="13"/>
        <v/>
      </c>
      <c r="V35" s="60" t="str">
        <f>IF($F35&gt;=5,IF(AV35="","",AV35),"")</f>
        <v/>
      </c>
      <c r="W35" s="60" t="str">
        <f>IF($F35&gt;=5,IF(BA35="","",BA35),"")</f>
        <v/>
      </c>
      <c r="X35" s="60" t="str">
        <f>IF($F35&gt;=5,IF(BF35="","",BF35),"")</f>
        <v/>
      </c>
      <c r="Y35" s="60" t="str">
        <f>IF($F35&gt;=5,IF(BK35="","",BK35),"")</f>
        <v/>
      </c>
      <c r="Z35" s="67"/>
      <c r="AA35" s="60"/>
      <c r="AB35" s="60"/>
      <c r="AC35" s="60"/>
      <c r="AD35" s="60">
        <f t="shared" si="18"/>
        <v>0</v>
      </c>
      <c r="AE35" s="67"/>
      <c r="AF35" s="60"/>
      <c r="AG35" s="60"/>
      <c r="AH35" s="60"/>
      <c r="AI35" s="60">
        <f t="shared" si="19"/>
        <v>0</v>
      </c>
      <c r="AJ35" s="67"/>
      <c r="AK35" s="88" t="s">
        <v>126</v>
      </c>
      <c r="AL35" s="60">
        <v>0</v>
      </c>
      <c r="AM35" s="60">
        <v>5</v>
      </c>
      <c r="AN35" s="60">
        <f t="shared" si="20"/>
        <v>5</v>
      </c>
      <c r="AO35" s="67"/>
      <c r="AP35" s="60"/>
      <c r="AQ35" s="60"/>
      <c r="AR35" s="60"/>
      <c r="AS35" s="60">
        <f t="shared" si="21"/>
        <v>0</v>
      </c>
      <c r="AT35" s="67"/>
      <c r="AU35" s="60"/>
      <c r="AV35" s="60"/>
      <c r="AW35" s="60"/>
      <c r="AX35" s="60">
        <f t="shared" si="22"/>
        <v>0</v>
      </c>
      <c r="AY35" s="67"/>
      <c r="AZ35" s="60"/>
      <c r="BA35" s="60"/>
      <c r="BB35" s="60"/>
      <c r="BC35" s="60">
        <f t="shared" si="23"/>
        <v>0</v>
      </c>
      <c r="BD35" s="67"/>
      <c r="BE35" s="60"/>
      <c r="BF35" s="60"/>
      <c r="BG35" s="60"/>
      <c r="BH35" s="60">
        <f t="shared" si="24"/>
        <v>0</v>
      </c>
      <c r="BI35" s="67"/>
      <c r="BJ35" s="60"/>
      <c r="BK35" s="60"/>
      <c r="BL35" s="60"/>
      <c r="BM35" s="60">
        <f t="shared" si="25"/>
        <v>0</v>
      </c>
      <c r="BN35" s="67"/>
      <c r="BO35" s="60">
        <v>30</v>
      </c>
      <c r="BP35" s="60">
        <v>1</v>
      </c>
      <c r="BQ35" s="60">
        <f t="shared" si="51"/>
        <v>0</v>
      </c>
      <c r="BR35" s="60">
        <f t="shared" si="52"/>
        <v>0</v>
      </c>
      <c r="BS35" s="60">
        <f t="shared" si="53"/>
        <v>0</v>
      </c>
      <c r="BT35" s="60">
        <f t="shared" si="54"/>
        <v>0</v>
      </c>
      <c r="BU35" s="60">
        <f t="shared" si="55"/>
        <v>0</v>
      </c>
      <c r="BV35" s="60">
        <f t="shared" si="56"/>
        <v>0</v>
      </c>
      <c r="BW35" s="60">
        <f t="shared" si="57"/>
        <v>1</v>
      </c>
    </row>
    <row r="36" spans="1:75" s="66" customFormat="1" ht="15" x14ac:dyDescent="0.25">
      <c r="A36" s="56">
        <f t="shared" si="26"/>
        <v>29</v>
      </c>
      <c r="B36" s="87" t="s">
        <v>188</v>
      </c>
      <c r="C36" s="87" t="s">
        <v>486</v>
      </c>
      <c r="D36" s="87" t="s">
        <v>487</v>
      </c>
      <c r="E36" s="56">
        <f t="shared" si="34"/>
        <v>5</v>
      </c>
      <c r="F36" s="56">
        <f t="shared" si="0"/>
        <v>1</v>
      </c>
      <c r="G36" s="67"/>
      <c r="H36" s="60" t="str">
        <f t="shared" si="1"/>
        <v/>
      </c>
      <c r="I36" s="60" t="str">
        <f t="shared" si="2"/>
        <v/>
      </c>
      <c r="J36" s="60" t="str">
        <f t="shared" si="3"/>
        <v/>
      </c>
      <c r="K36" s="60" t="str">
        <f t="shared" si="4"/>
        <v>DNF</v>
      </c>
      <c r="L36" s="60" t="str">
        <f>IF(AU36="","",AU36)</f>
        <v/>
      </c>
      <c r="M36" s="60" t="str">
        <f t="shared" si="48"/>
        <v/>
      </c>
      <c r="N36" s="60" t="str">
        <f t="shared" si="49"/>
        <v/>
      </c>
      <c r="O36" s="60" t="str">
        <f t="shared" si="50"/>
        <v/>
      </c>
      <c r="P36" s="67"/>
      <c r="Q36" s="56">
        <f t="shared" si="35"/>
        <v>5</v>
      </c>
      <c r="R36" s="60" t="str">
        <f t="shared" si="10"/>
        <v/>
      </c>
      <c r="S36" s="60" t="str">
        <f t="shared" si="11"/>
        <v/>
      </c>
      <c r="T36" s="60" t="str">
        <f t="shared" si="12"/>
        <v/>
      </c>
      <c r="U36" s="60" t="str">
        <f t="shared" si="13"/>
        <v/>
      </c>
      <c r="V36" s="60" t="str">
        <f>IF($F36&gt;=5,IF(AV36="","",AV36),"")</f>
        <v/>
      </c>
      <c r="W36" s="60" t="str">
        <f>IF($F36&gt;=5,IF(BA36="","",BA36),"")</f>
        <v/>
      </c>
      <c r="X36" s="60" t="str">
        <f>IF($F36&gt;=5,IF(BF36="","",BF36),"")</f>
        <v/>
      </c>
      <c r="Y36" s="60" t="str">
        <f>IF($F36&gt;=5,IF(BK36="","",BK36),"")</f>
        <v/>
      </c>
      <c r="Z36" s="67"/>
      <c r="AA36" s="60"/>
      <c r="AB36" s="60"/>
      <c r="AC36" s="60"/>
      <c r="AD36" s="60">
        <f t="shared" si="18"/>
        <v>0</v>
      </c>
      <c r="AE36" s="67"/>
      <c r="AF36" s="60"/>
      <c r="AG36" s="60"/>
      <c r="AH36" s="60"/>
      <c r="AI36" s="60">
        <f t="shared" si="19"/>
        <v>0</v>
      </c>
      <c r="AJ36" s="67"/>
      <c r="AK36" s="60"/>
      <c r="AL36" s="60"/>
      <c r="AM36" s="60"/>
      <c r="AN36" s="60">
        <f t="shared" si="20"/>
        <v>0</v>
      </c>
      <c r="AO36" s="67"/>
      <c r="AP36" s="88" t="s">
        <v>126</v>
      </c>
      <c r="AQ36" s="60">
        <v>0</v>
      </c>
      <c r="AR36" s="60">
        <v>5</v>
      </c>
      <c r="AS36" s="60">
        <f t="shared" si="21"/>
        <v>5</v>
      </c>
      <c r="AT36" s="67"/>
      <c r="AU36" s="60"/>
      <c r="AV36" s="60"/>
      <c r="AW36" s="60"/>
      <c r="AX36" s="60">
        <f t="shared" si="22"/>
        <v>0</v>
      </c>
      <c r="AY36" s="67"/>
      <c r="AZ36" s="60"/>
      <c r="BA36" s="60"/>
      <c r="BB36" s="60"/>
      <c r="BC36" s="60">
        <f t="shared" si="23"/>
        <v>0</v>
      </c>
      <c r="BD36" s="67"/>
      <c r="BE36" s="60"/>
      <c r="BF36" s="60"/>
      <c r="BG36" s="60"/>
      <c r="BH36" s="60">
        <f t="shared" si="24"/>
        <v>0</v>
      </c>
      <c r="BI36" s="67"/>
      <c r="BJ36" s="60"/>
      <c r="BK36" s="60"/>
      <c r="BL36" s="60"/>
      <c r="BM36" s="60">
        <f t="shared" si="25"/>
        <v>0</v>
      </c>
      <c r="BN36" s="67"/>
      <c r="BO36" s="60">
        <v>31</v>
      </c>
      <c r="BQ36" s="60">
        <f t="shared" ref="BQ36:BQ53" si="58">IF($F27=7,1,0)</f>
        <v>0</v>
      </c>
      <c r="BR36" s="60">
        <f t="shared" ref="BR36:BR53" si="59">IF($F27=6,1,0)</f>
        <v>0</v>
      </c>
      <c r="BS36" s="60">
        <f t="shared" ref="BS36:BS53" si="60">IF($F27=5,1,0)</f>
        <v>0</v>
      </c>
      <c r="BT36" s="60">
        <f t="shared" ref="BT36:BT53" si="61">IF($F27=4,1,0)</f>
        <v>0</v>
      </c>
      <c r="BU36" s="60">
        <f t="shared" ref="BU36:BU53" si="62">IF($F27=3,1,0)</f>
        <v>0</v>
      </c>
      <c r="BV36" s="60">
        <f t="shared" ref="BV36:BV53" si="63">IF($F27=2,1,0)</f>
        <v>0</v>
      </c>
      <c r="BW36" s="60">
        <f t="shared" ref="BW36:BW53" si="64">IF($F27=1,1,0)</f>
        <v>1</v>
      </c>
    </row>
    <row r="37" spans="1:75" s="66" customFormat="1" ht="15" x14ac:dyDescent="0.25">
      <c r="A37" s="56">
        <f t="shared" si="26"/>
        <v>29</v>
      </c>
      <c r="B37" s="87" t="s">
        <v>912</v>
      </c>
      <c r="C37" s="87" t="s">
        <v>211</v>
      </c>
      <c r="D37" s="87" t="s">
        <v>613</v>
      </c>
      <c r="E37" s="56">
        <f t="shared" si="34"/>
        <v>5</v>
      </c>
      <c r="F37" s="56">
        <f t="shared" si="0"/>
        <v>1</v>
      </c>
      <c r="G37" s="67"/>
      <c r="H37" s="60" t="str">
        <f t="shared" si="1"/>
        <v/>
      </c>
      <c r="I37" s="60" t="str">
        <f t="shared" si="2"/>
        <v/>
      </c>
      <c r="J37" s="60" t="str">
        <f t="shared" si="3"/>
        <v/>
      </c>
      <c r="K37" s="60" t="str">
        <f t="shared" si="4"/>
        <v/>
      </c>
      <c r="L37" s="60" t="str">
        <f>IF(AQ37="","",AQ37)</f>
        <v/>
      </c>
      <c r="M37" s="60" t="str">
        <f t="shared" si="48"/>
        <v>DNF</v>
      </c>
      <c r="N37" s="60" t="str">
        <f t="shared" si="49"/>
        <v/>
      </c>
      <c r="O37" s="60" t="str">
        <f t="shared" si="50"/>
        <v/>
      </c>
      <c r="P37" s="67"/>
      <c r="Q37" s="56">
        <f t="shared" si="35"/>
        <v>5</v>
      </c>
      <c r="R37" s="60" t="str">
        <f>IF($F28&gt;=5,IF(AB37="","",AB37),"")</f>
        <v/>
      </c>
      <c r="S37" s="60" t="str">
        <f>IF($F28&gt;=5,IF(AG37="","",AG37),"")</f>
        <v/>
      </c>
      <c r="T37" s="60" t="str">
        <f>IF($F28&gt;=5,IF(AL37="","",AL37),"")</f>
        <v/>
      </c>
      <c r="U37" s="60" t="str">
        <f>IF($F28&gt;=5,IF(AQ37="","",AQ37),"")</f>
        <v/>
      </c>
      <c r="V37" s="60" t="str">
        <f>IF($F28&gt;=5,IF(AR37="","",AR37),"")</f>
        <v/>
      </c>
      <c r="W37" s="60" t="str">
        <f>IF($F28&gt;=5,IF(AV37="","",AV37),"")</f>
        <v/>
      </c>
      <c r="X37" s="60" t="str">
        <f>IF($F28&gt;=5,IF(BA37="","",BA37),"")</f>
        <v/>
      </c>
      <c r="Y37" s="60" t="str">
        <f>IF($F28&gt;=5,IF(BF37="","",BF37),"")</f>
        <v/>
      </c>
      <c r="Z37" s="67"/>
      <c r="AA37" s="60"/>
      <c r="AB37" s="60"/>
      <c r="AC37" s="60"/>
      <c r="AD37" s="60">
        <f t="shared" si="18"/>
        <v>0</v>
      </c>
      <c r="AE37" s="67"/>
      <c r="AF37" s="60"/>
      <c r="AG37" s="60"/>
      <c r="AH37" s="60"/>
      <c r="AI37" s="60">
        <f t="shared" si="19"/>
        <v>0</v>
      </c>
      <c r="AJ37" s="67"/>
      <c r="AK37" s="60"/>
      <c r="AL37" s="60"/>
      <c r="AM37" s="60"/>
      <c r="AN37" s="60">
        <f t="shared" si="20"/>
        <v>0</v>
      </c>
      <c r="AO37" s="67"/>
      <c r="AP37" s="60"/>
      <c r="AQ37" s="60"/>
      <c r="AR37" s="60"/>
      <c r="AS37" s="60">
        <f t="shared" si="21"/>
        <v>0</v>
      </c>
      <c r="AT37" s="67"/>
      <c r="AU37" s="88" t="s">
        <v>126</v>
      </c>
      <c r="AV37" s="60">
        <v>0</v>
      </c>
      <c r="AW37" s="60">
        <v>5</v>
      </c>
      <c r="AX37" s="60">
        <f t="shared" si="22"/>
        <v>5</v>
      </c>
      <c r="AY37" s="67"/>
      <c r="AZ37" s="60"/>
      <c r="BA37" s="60"/>
      <c r="BB37" s="60"/>
      <c r="BC37" s="60">
        <f t="shared" si="23"/>
        <v>0</v>
      </c>
      <c r="BD37" s="67"/>
      <c r="BE37" s="60"/>
      <c r="BF37" s="60"/>
      <c r="BG37" s="60"/>
      <c r="BH37" s="60">
        <f t="shared" si="24"/>
        <v>0</v>
      </c>
      <c r="BI37" s="67"/>
      <c r="BJ37" s="60"/>
      <c r="BK37" s="60"/>
      <c r="BL37" s="60"/>
      <c r="BM37" s="60">
        <f t="shared" si="25"/>
        <v>0</v>
      </c>
      <c r="BN37" s="67"/>
      <c r="BO37" s="60">
        <v>32</v>
      </c>
      <c r="BQ37" s="60">
        <f t="shared" si="58"/>
        <v>0</v>
      </c>
      <c r="BR37" s="60">
        <f t="shared" si="59"/>
        <v>0</v>
      </c>
      <c r="BS37" s="60">
        <f t="shared" si="60"/>
        <v>0</v>
      </c>
      <c r="BT37" s="60">
        <f t="shared" si="61"/>
        <v>0</v>
      </c>
      <c r="BU37" s="60">
        <f t="shared" si="62"/>
        <v>0</v>
      </c>
      <c r="BV37" s="60">
        <f t="shared" si="63"/>
        <v>1</v>
      </c>
      <c r="BW37" s="60">
        <f t="shared" si="64"/>
        <v>0</v>
      </c>
    </row>
    <row r="38" spans="1:75" s="66" customFormat="1" ht="15" x14ac:dyDescent="0.25">
      <c r="A38" s="56">
        <f t="shared" si="26"/>
        <v>33</v>
      </c>
      <c r="B38" s="87" t="s">
        <v>834</v>
      </c>
      <c r="C38" s="87" t="s">
        <v>835</v>
      </c>
      <c r="D38" s="87" t="s">
        <v>455</v>
      </c>
      <c r="E38" s="56">
        <f t="shared" si="34"/>
        <v>0</v>
      </c>
      <c r="F38" s="56">
        <f t="shared" si="0"/>
        <v>0</v>
      </c>
      <c r="G38" s="67"/>
      <c r="H38" s="60" t="str">
        <f t="shared" si="1"/>
        <v/>
      </c>
      <c r="I38" s="60" t="str">
        <f t="shared" si="2"/>
        <v/>
      </c>
      <c r="J38" s="60" t="str">
        <f t="shared" si="3"/>
        <v/>
      </c>
      <c r="K38" s="60" t="str">
        <f t="shared" si="4"/>
        <v/>
      </c>
      <c r="L38" s="60" t="str">
        <f>IF(AU38="","",AU38)</f>
        <v/>
      </c>
      <c r="M38" s="60" t="str">
        <f t="shared" si="48"/>
        <v/>
      </c>
      <c r="N38" s="60" t="str">
        <f t="shared" si="49"/>
        <v/>
      </c>
      <c r="O38" s="60" t="str">
        <f t="shared" si="50"/>
        <v/>
      </c>
      <c r="P38" s="67"/>
      <c r="Q38" s="56">
        <f t="shared" si="35"/>
        <v>0</v>
      </c>
      <c r="R38" s="60" t="str">
        <f>IF($F38&gt;=5,IF(AB38="","",AB38),"")</f>
        <v/>
      </c>
      <c r="S38" s="60" t="str">
        <f>IF($F38&gt;=5,IF(AG38="","",AG38),"")</f>
        <v/>
      </c>
      <c r="T38" s="60" t="str">
        <f>IF($F38&gt;=5,IF(AL38="","",AL38),"")</f>
        <v/>
      </c>
      <c r="U38" s="60" t="str">
        <f>IF($F38&gt;=5,IF(AQ38="","",AQ38),"")</f>
        <v/>
      </c>
      <c r="V38" s="60" t="str">
        <f>IF($F38&gt;=5,IF(AV38="","",AV38),"")</f>
        <v/>
      </c>
      <c r="W38" s="60" t="str">
        <f>IF($F38&gt;=5,IF(BA38="","",BA38),"")</f>
        <v/>
      </c>
      <c r="X38" s="60" t="str">
        <f>IF($F38&gt;=5,IF(BF38="","",BF38),"")</f>
        <v/>
      </c>
      <c r="Y38" s="60" t="str">
        <f>IF($F38&gt;=5,IF(BK38="","",BK38),"")</f>
        <v/>
      </c>
      <c r="Z38" s="67"/>
      <c r="AA38" s="60"/>
      <c r="AB38" s="60"/>
      <c r="AC38" s="60"/>
      <c r="AD38" s="60">
        <f t="shared" si="18"/>
        <v>0</v>
      </c>
      <c r="AE38" s="67"/>
      <c r="AF38" s="60"/>
      <c r="AG38" s="60"/>
      <c r="AH38" s="60"/>
      <c r="AI38" s="60">
        <f t="shared" si="19"/>
        <v>0</v>
      </c>
      <c r="AJ38" s="67"/>
      <c r="AK38" s="60"/>
      <c r="AL38" s="60"/>
      <c r="AM38" s="60"/>
      <c r="AN38" s="60">
        <f t="shared" si="20"/>
        <v>0</v>
      </c>
      <c r="AO38" s="67"/>
      <c r="AP38" s="60"/>
      <c r="AQ38" s="60"/>
      <c r="AR38" s="60"/>
      <c r="AS38" s="60">
        <f t="shared" si="21"/>
        <v>0</v>
      </c>
      <c r="AT38" s="67"/>
      <c r="AU38" s="60"/>
      <c r="AV38" s="60"/>
      <c r="AW38" s="60"/>
      <c r="AX38" s="60">
        <f t="shared" si="22"/>
        <v>0</v>
      </c>
      <c r="AY38" s="67"/>
      <c r="AZ38" s="60"/>
      <c r="BA38" s="60"/>
      <c r="BB38" s="60"/>
      <c r="BC38" s="60">
        <f t="shared" si="23"/>
        <v>0</v>
      </c>
      <c r="BD38" s="67"/>
      <c r="BE38" s="60"/>
      <c r="BF38" s="60"/>
      <c r="BG38" s="60"/>
      <c r="BH38" s="60">
        <f t="shared" si="24"/>
        <v>0</v>
      </c>
      <c r="BI38" s="67"/>
      <c r="BJ38" s="60"/>
      <c r="BK38" s="60"/>
      <c r="BL38" s="60"/>
      <c r="BM38" s="60">
        <f t="shared" si="25"/>
        <v>0</v>
      </c>
      <c r="BN38" s="67"/>
      <c r="BO38" s="60">
        <v>33</v>
      </c>
      <c r="BQ38" s="60">
        <f t="shared" si="58"/>
        <v>0</v>
      </c>
      <c r="BR38" s="60">
        <f t="shared" si="59"/>
        <v>0</v>
      </c>
      <c r="BS38" s="60">
        <f t="shared" si="60"/>
        <v>0</v>
      </c>
      <c r="BT38" s="60">
        <f t="shared" si="61"/>
        <v>0</v>
      </c>
      <c r="BU38" s="60">
        <f t="shared" si="62"/>
        <v>0</v>
      </c>
      <c r="BV38" s="60">
        <f t="shared" si="63"/>
        <v>0</v>
      </c>
      <c r="BW38" s="60">
        <f t="shared" si="64"/>
        <v>1</v>
      </c>
    </row>
    <row r="39" spans="1:75" s="66" customFormat="1" ht="15" x14ac:dyDescent="0.25">
      <c r="A39" s="56"/>
      <c r="E39" s="56"/>
      <c r="F39" s="56"/>
      <c r="G39" s="67"/>
      <c r="H39" s="60" t="str">
        <f t="shared" ref="H39:H53" si="65">IF(AA39="","",AA39)</f>
        <v/>
      </c>
      <c r="I39" s="60" t="str">
        <f t="shared" ref="I39:I53" si="66">IF(AF39="","",AF39)</f>
        <v/>
      </c>
      <c r="J39" s="60" t="str">
        <f t="shared" ref="J39:J53" si="67">IF(AK39="","",AK39)</f>
        <v/>
      </c>
      <c r="K39" s="60" t="str">
        <f t="shared" ref="K39:L50" si="68">IF(AP39="","",AP39)</f>
        <v/>
      </c>
      <c r="L39" s="60" t="str">
        <f t="shared" si="68"/>
        <v/>
      </c>
      <c r="M39" s="60" t="str">
        <f t="shared" ref="M39:M53" si="69">IF(AU39="","",AU39)</f>
        <v/>
      </c>
      <c r="N39" s="60" t="str">
        <f t="shared" ref="N39:N53" si="70">IF(AZ39="","",AZ39)</f>
        <v/>
      </c>
      <c r="O39" s="60" t="str">
        <f t="shared" ref="O39:O53" si="71">IF(BE39="","",BE39)</f>
        <v/>
      </c>
      <c r="P39" s="67"/>
      <c r="Q39" s="56">
        <f t="shared" ref="Q39:Q53" si="72">AD39+AI39+AN39+AS39+AX39+BC39+BH39</f>
        <v>0</v>
      </c>
      <c r="R39" s="60" t="str">
        <f t="shared" ref="R39:R53" si="73">IF($F30&gt;=5,IF(AB39="","",AB39),"")</f>
        <v/>
      </c>
      <c r="S39" s="60" t="str">
        <f t="shared" ref="S39:S53" si="74">IF($F30&gt;=5,IF(AG39="","",AG39),"")</f>
        <v/>
      </c>
      <c r="T39" s="60" t="str">
        <f t="shared" ref="T39:T53" si="75">IF($F30&gt;=5,IF(AL39="","",AL39),"")</f>
        <v/>
      </c>
      <c r="U39" s="60" t="str">
        <f t="shared" ref="U39:V53" si="76">IF($F30&gt;=5,IF(AQ39="","",AQ39),"")</f>
        <v/>
      </c>
      <c r="V39" s="60" t="str">
        <f t="shared" si="76"/>
        <v/>
      </c>
      <c r="W39" s="60" t="str">
        <f t="shared" ref="W39:W53" si="77">IF($F30&gt;=5,IF(AV39="","",AV39),"")</f>
        <v/>
      </c>
      <c r="X39" s="60" t="str">
        <f t="shared" ref="X39:X53" si="78">IF($F30&gt;=5,IF(BA39="","",BA39),"")</f>
        <v/>
      </c>
      <c r="Y39" s="60" t="str">
        <f t="shared" ref="Y39:Y53" si="79">IF($F30&gt;=5,IF(BF39="","",BF39),"")</f>
        <v/>
      </c>
      <c r="Z39" s="67"/>
      <c r="AA39" s="60"/>
      <c r="AB39" s="60"/>
      <c r="AC39" s="60"/>
      <c r="AD39" s="60">
        <f t="shared" ref="AD39:AD53" si="80">AB39+AC39</f>
        <v>0</v>
      </c>
      <c r="AE39" s="67"/>
      <c r="AF39" s="60"/>
      <c r="AG39" s="60"/>
      <c r="AH39" s="60"/>
      <c r="AI39" s="60">
        <f t="shared" ref="AI39:AI53" si="81">AG39+AH39</f>
        <v>0</v>
      </c>
      <c r="AJ39" s="67"/>
      <c r="AK39" s="60"/>
      <c r="AL39" s="60"/>
      <c r="AM39" s="60"/>
      <c r="AN39" s="60">
        <f t="shared" ref="AN39:AN53" si="82">AL39+AM39</f>
        <v>0</v>
      </c>
      <c r="AO39" s="67"/>
      <c r="AP39" s="60"/>
      <c r="AQ39" s="60"/>
      <c r="AR39" s="60"/>
      <c r="AS39" s="60">
        <f t="shared" ref="AS39:AS53" si="83">AQ39+AR39</f>
        <v>0</v>
      </c>
      <c r="AT39" s="67"/>
      <c r="AU39" s="60"/>
      <c r="AV39" s="60"/>
      <c r="AW39" s="60"/>
      <c r="AX39" s="60">
        <f t="shared" ref="AX39:AX53" si="84">AV39+AW39</f>
        <v>0</v>
      </c>
      <c r="AY39" s="67"/>
      <c r="AZ39" s="60"/>
      <c r="BA39" s="60"/>
      <c r="BB39" s="60"/>
      <c r="BC39" s="60">
        <f t="shared" ref="BC39:BC53" si="85">BA39+BB39</f>
        <v>0</v>
      </c>
      <c r="BD39" s="67"/>
      <c r="BE39" s="60"/>
      <c r="BF39" s="60"/>
      <c r="BG39" s="60"/>
      <c r="BH39" s="60">
        <f t="shared" ref="BH39:BH53" si="86">BF39+BG39</f>
        <v>0</v>
      </c>
      <c r="BI39" s="67"/>
      <c r="BJ39" s="60"/>
      <c r="BK39" s="60"/>
      <c r="BL39" s="60"/>
      <c r="BM39" s="60">
        <f t="shared" ref="BM39:BM53" si="87">BK39+BL39</f>
        <v>0</v>
      </c>
      <c r="BN39" s="67"/>
      <c r="BO39" s="60">
        <v>34</v>
      </c>
      <c r="BQ39" s="60">
        <f t="shared" si="58"/>
        <v>0</v>
      </c>
      <c r="BR39" s="60">
        <f t="shared" si="59"/>
        <v>0</v>
      </c>
      <c r="BS39" s="60">
        <f t="shared" si="60"/>
        <v>0</v>
      </c>
      <c r="BT39" s="60">
        <f t="shared" si="61"/>
        <v>0</v>
      </c>
      <c r="BU39" s="60">
        <f t="shared" si="62"/>
        <v>0</v>
      </c>
      <c r="BV39" s="60">
        <f t="shared" si="63"/>
        <v>0</v>
      </c>
      <c r="BW39" s="60">
        <f t="shared" si="64"/>
        <v>1</v>
      </c>
    </row>
    <row r="40" spans="1:75" s="66" customFormat="1" ht="15" x14ac:dyDescent="0.25">
      <c r="A40" s="56"/>
      <c r="E40" s="56"/>
      <c r="F40" s="56"/>
      <c r="G40" s="67"/>
      <c r="H40" s="60" t="str">
        <f t="shared" si="65"/>
        <v/>
      </c>
      <c r="I40" s="60" t="str">
        <f t="shared" si="66"/>
        <v/>
      </c>
      <c r="J40" s="60" t="str">
        <f t="shared" si="67"/>
        <v/>
      </c>
      <c r="K40" s="60" t="str">
        <f t="shared" si="68"/>
        <v/>
      </c>
      <c r="L40" s="60" t="str">
        <f t="shared" si="68"/>
        <v/>
      </c>
      <c r="M40" s="60" t="str">
        <f t="shared" si="69"/>
        <v/>
      </c>
      <c r="N40" s="60" t="str">
        <f t="shared" si="70"/>
        <v/>
      </c>
      <c r="O40" s="60" t="str">
        <f t="shared" si="71"/>
        <v/>
      </c>
      <c r="P40" s="67"/>
      <c r="Q40" s="56">
        <f t="shared" si="72"/>
        <v>0</v>
      </c>
      <c r="R40" s="60" t="str">
        <f t="shared" si="73"/>
        <v/>
      </c>
      <c r="S40" s="60" t="str">
        <f t="shared" si="74"/>
        <v/>
      </c>
      <c r="T40" s="60" t="str">
        <f t="shared" si="75"/>
        <v/>
      </c>
      <c r="U40" s="60" t="str">
        <f t="shared" si="76"/>
        <v/>
      </c>
      <c r="V40" s="60" t="str">
        <f t="shared" si="76"/>
        <v/>
      </c>
      <c r="W40" s="60" t="str">
        <f t="shared" si="77"/>
        <v/>
      </c>
      <c r="X40" s="60" t="str">
        <f t="shared" si="78"/>
        <v/>
      </c>
      <c r="Y40" s="60" t="str">
        <f t="shared" si="79"/>
        <v/>
      </c>
      <c r="Z40" s="67"/>
      <c r="AA40" s="60"/>
      <c r="AB40" s="60"/>
      <c r="AC40" s="60"/>
      <c r="AD40" s="60">
        <f t="shared" si="80"/>
        <v>0</v>
      </c>
      <c r="AE40" s="67"/>
      <c r="AF40" s="60"/>
      <c r="AG40" s="60"/>
      <c r="AH40" s="60"/>
      <c r="AI40" s="60">
        <f t="shared" si="81"/>
        <v>0</v>
      </c>
      <c r="AJ40" s="67"/>
      <c r="AK40" s="60"/>
      <c r="AL40" s="60"/>
      <c r="AM40" s="60"/>
      <c r="AN40" s="60">
        <f t="shared" si="82"/>
        <v>0</v>
      </c>
      <c r="AO40" s="67"/>
      <c r="AP40" s="60"/>
      <c r="AQ40" s="60"/>
      <c r="AR40" s="60"/>
      <c r="AS40" s="60">
        <f t="shared" si="83"/>
        <v>0</v>
      </c>
      <c r="AT40" s="67"/>
      <c r="AU40" s="60"/>
      <c r="AV40" s="60"/>
      <c r="AW40" s="60"/>
      <c r="AX40" s="60">
        <f t="shared" si="84"/>
        <v>0</v>
      </c>
      <c r="AY40" s="67"/>
      <c r="AZ40" s="60"/>
      <c r="BA40" s="60"/>
      <c r="BB40" s="60"/>
      <c r="BC40" s="60">
        <f t="shared" si="85"/>
        <v>0</v>
      </c>
      <c r="BD40" s="67"/>
      <c r="BE40" s="60"/>
      <c r="BF40" s="60"/>
      <c r="BG40" s="60"/>
      <c r="BH40" s="60">
        <f t="shared" si="86"/>
        <v>0</v>
      </c>
      <c r="BI40" s="67"/>
      <c r="BJ40" s="60"/>
      <c r="BK40" s="60"/>
      <c r="BL40" s="60"/>
      <c r="BM40" s="60">
        <f t="shared" si="87"/>
        <v>0</v>
      </c>
      <c r="BN40" s="67"/>
      <c r="BO40" s="60">
        <v>35</v>
      </c>
      <c r="BQ40" s="60">
        <f t="shared" si="58"/>
        <v>0</v>
      </c>
      <c r="BR40" s="60">
        <f t="shared" si="59"/>
        <v>0</v>
      </c>
      <c r="BS40" s="60">
        <f t="shared" si="60"/>
        <v>0</v>
      </c>
      <c r="BT40" s="60">
        <f t="shared" si="61"/>
        <v>0</v>
      </c>
      <c r="BU40" s="60">
        <f t="shared" si="62"/>
        <v>0</v>
      </c>
      <c r="BV40" s="60">
        <f t="shared" si="63"/>
        <v>0</v>
      </c>
      <c r="BW40" s="60">
        <f t="shared" si="64"/>
        <v>1</v>
      </c>
    </row>
    <row r="41" spans="1:75" s="66" customFormat="1" ht="15" x14ac:dyDescent="0.25">
      <c r="A41" s="56"/>
      <c r="E41" s="56"/>
      <c r="F41" s="56"/>
      <c r="G41" s="67"/>
      <c r="H41" s="60" t="str">
        <f t="shared" si="65"/>
        <v/>
      </c>
      <c r="I41" s="60" t="str">
        <f t="shared" si="66"/>
        <v/>
      </c>
      <c r="J41" s="60" t="str">
        <f t="shared" si="67"/>
        <v/>
      </c>
      <c r="K41" s="60" t="str">
        <f t="shared" si="68"/>
        <v/>
      </c>
      <c r="L41" s="60" t="str">
        <f t="shared" si="68"/>
        <v/>
      </c>
      <c r="M41" s="60" t="str">
        <f t="shared" si="69"/>
        <v/>
      </c>
      <c r="N41" s="60" t="str">
        <f t="shared" si="70"/>
        <v/>
      </c>
      <c r="O41" s="60" t="str">
        <f t="shared" si="71"/>
        <v/>
      </c>
      <c r="P41" s="67"/>
      <c r="Q41" s="56">
        <f t="shared" si="72"/>
        <v>0</v>
      </c>
      <c r="R41" s="60" t="str">
        <f t="shared" si="73"/>
        <v/>
      </c>
      <c r="S41" s="60" t="str">
        <f t="shared" si="74"/>
        <v/>
      </c>
      <c r="T41" s="60" t="str">
        <f t="shared" si="75"/>
        <v/>
      </c>
      <c r="U41" s="60" t="str">
        <f t="shared" si="76"/>
        <v/>
      </c>
      <c r="V41" s="60" t="str">
        <f t="shared" si="76"/>
        <v/>
      </c>
      <c r="W41" s="60" t="str">
        <f t="shared" si="77"/>
        <v/>
      </c>
      <c r="X41" s="60" t="str">
        <f t="shared" si="78"/>
        <v/>
      </c>
      <c r="Y41" s="60" t="str">
        <f t="shared" si="79"/>
        <v/>
      </c>
      <c r="Z41" s="67"/>
      <c r="AA41" s="60"/>
      <c r="AB41" s="60"/>
      <c r="AC41" s="60"/>
      <c r="AD41" s="60">
        <f t="shared" si="80"/>
        <v>0</v>
      </c>
      <c r="AE41" s="67"/>
      <c r="AF41" s="60"/>
      <c r="AG41" s="60"/>
      <c r="AH41" s="60"/>
      <c r="AI41" s="60">
        <f t="shared" si="81"/>
        <v>0</v>
      </c>
      <c r="AJ41" s="67"/>
      <c r="AK41" s="60"/>
      <c r="AL41" s="60"/>
      <c r="AM41" s="60"/>
      <c r="AN41" s="60">
        <f t="shared" si="82"/>
        <v>0</v>
      </c>
      <c r="AO41" s="67"/>
      <c r="AP41" s="60"/>
      <c r="AQ41" s="60"/>
      <c r="AR41" s="60"/>
      <c r="AS41" s="60">
        <f t="shared" si="83"/>
        <v>0</v>
      </c>
      <c r="AT41" s="67"/>
      <c r="AU41" s="60"/>
      <c r="AV41" s="60"/>
      <c r="AW41" s="60"/>
      <c r="AX41" s="60">
        <f t="shared" si="84"/>
        <v>0</v>
      </c>
      <c r="AY41" s="67"/>
      <c r="AZ41" s="60"/>
      <c r="BA41" s="60"/>
      <c r="BB41" s="60"/>
      <c r="BC41" s="60">
        <f t="shared" si="85"/>
        <v>0</v>
      </c>
      <c r="BD41" s="67"/>
      <c r="BE41" s="60"/>
      <c r="BF41" s="60"/>
      <c r="BG41" s="60"/>
      <c r="BH41" s="60">
        <f t="shared" si="86"/>
        <v>0</v>
      </c>
      <c r="BI41" s="67"/>
      <c r="BJ41" s="60"/>
      <c r="BK41" s="60"/>
      <c r="BL41" s="60"/>
      <c r="BM41" s="60">
        <f t="shared" si="87"/>
        <v>0</v>
      </c>
      <c r="BN41" s="67"/>
      <c r="BO41" s="60">
        <v>36</v>
      </c>
      <c r="BQ41" s="60">
        <f t="shared" si="58"/>
        <v>0</v>
      </c>
      <c r="BR41" s="60">
        <f t="shared" si="59"/>
        <v>0</v>
      </c>
      <c r="BS41" s="60">
        <f t="shared" si="60"/>
        <v>0</v>
      </c>
      <c r="BT41" s="60">
        <f t="shared" si="61"/>
        <v>0</v>
      </c>
      <c r="BU41" s="60">
        <f t="shared" si="62"/>
        <v>0</v>
      </c>
      <c r="BV41" s="60">
        <f t="shared" si="63"/>
        <v>0</v>
      </c>
      <c r="BW41" s="60">
        <f t="shared" si="64"/>
        <v>1</v>
      </c>
    </row>
    <row r="42" spans="1:75" s="66" customFormat="1" ht="15" x14ac:dyDescent="0.25">
      <c r="A42" s="56"/>
      <c r="E42" s="56"/>
      <c r="F42" s="56"/>
      <c r="G42" s="67"/>
      <c r="H42" s="60" t="str">
        <f t="shared" si="65"/>
        <v/>
      </c>
      <c r="I42" s="60" t="str">
        <f t="shared" si="66"/>
        <v/>
      </c>
      <c r="J42" s="60" t="str">
        <f t="shared" si="67"/>
        <v/>
      </c>
      <c r="K42" s="60" t="str">
        <f t="shared" si="68"/>
        <v/>
      </c>
      <c r="L42" s="60" t="str">
        <f t="shared" si="68"/>
        <v/>
      </c>
      <c r="M42" s="60" t="str">
        <f t="shared" si="69"/>
        <v/>
      </c>
      <c r="N42" s="60" t="str">
        <f t="shared" si="70"/>
        <v/>
      </c>
      <c r="O42" s="60" t="str">
        <f t="shared" si="71"/>
        <v/>
      </c>
      <c r="P42" s="67"/>
      <c r="Q42" s="56">
        <f t="shared" si="72"/>
        <v>0</v>
      </c>
      <c r="R42" s="60" t="str">
        <f t="shared" si="73"/>
        <v/>
      </c>
      <c r="S42" s="60" t="str">
        <f t="shared" si="74"/>
        <v/>
      </c>
      <c r="T42" s="60" t="str">
        <f t="shared" si="75"/>
        <v/>
      </c>
      <c r="U42" s="60" t="str">
        <f t="shared" si="76"/>
        <v/>
      </c>
      <c r="V42" s="60" t="str">
        <f t="shared" si="76"/>
        <v/>
      </c>
      <c r="W42" s="60" t="str">
        <f t="shared" si="77"/>
        <v/>
      </c>
      <c r="X42" s="60" t="str">
        <f t="shared" si="78"/>
        <v/>
      </c>
      <c r="Y42" s="60" t="str">
        <f t="shared" si="79"/>
        <v/>
      </c>
      <c r="Z42" s="67"/>
      <c r="AA42" s="60"/>
      <c r="AB42" s="60"/>
      <c r="AC42" s="60"/>
      <c r="AD42" s="60">
        <f t="shared" si="80"/>
        <v>0</v>
      </c>
      <c r="AE42" s="67"/>
      <c r="AF42" s="60"/>
      <c r="AG42" s="60"/>
      <c r="AH42" s="60"/>
      <c r="AI42" s="60">
        <f t="shared" si="81"/>
        <v>0</v>
      </c>
      <c r="AJ42" s="67"/>
      <c r="AK42" s="60"/>
      <c r="AL42" s="60"/>
      <c r="AM42" s="60"/>
      <c r="AN42" s="60">
        <f t="shared" si="82"/>
        <v>0</v>
      </c>
      <c r="AO42" s="67"/>
      <c r="AP42" s="60"/>
      <c r="AQ42" s="60"/>
      <c r="AR42" s="60"/>
      <c r="AS42" s="60">
        <f t="shared" si="83"/>
        <v>0</v>
      </c>
      <c r="AT42" s="67"/>
      <c r="AU42" s="60"/>
      <c r="AV42" s="60"/>
      <c r="AW42" s="60"/>
      <c r="AX42" s="60">
        <f t="shared" si="84"/>
        <v>0</v>
      </c>
      <c r="AY42" s="67"/>
      <c r="AZ42" s="60"/>
      <c r="BA42" s="60"/>
      <c r="BB42" s="60"/>
      <c r="BC42" s="60">
        <f t="shared" si="85"/>
        <v>0</v>
      </c>
      <c r="BD42" s="67"/>
      <c r="BE42" s="60"/>
      <c r="BF42" s="60"/>
      <c r="BG42" s="60"/>
      <c r="BH42" s="60">
        <f t="shared" si="86"/>
        <v>0</v>
      </c>
      <c r="BI42" s="67"/>
      <c r="BJ42" s="60"/>
      <c r="BK42" s="60"/>
      <c r="BL42" s="60"/>
      <c r="BM42" s="60">
        <f t="shared" si="87"/>
        <v>0</v>
      </c>
      <c r="BN42" s="67"/>
      <c r="BO42" s="60">
        <v>37</v>
      </c>
      <c r="BQ42" s="60">
        <f t="shared" si="58"/>
        <v>0</v>
      </c>
      <c r="BR42" s="60">
        <f t="shared" si="59"/>
        <v>0</v>
      </c>
      <c r="BS42" s="60">
        <f t="shared" si="60"/>
        <v>0</v>
      </c>
      <c r="BT42" s="60">
        <f t="shared" si="61"/>
        <v>0</v>
      </c>
      <c r="BU42" s="60">
        <f t="shared" si="62"/>
        <v>0</v>
      </c>
      <c r="BV42" s="60">
        <f t="shared" si="63"/>
        <v>0</v>
      </c>
      <c r="BW42" s="60">
        <f t="shared" si="64"/>
        <v>1</v>
      </c>
    </row>
    <row r="43" spans="1:75" s="66" customFormat="1" ht="15" x14ac:dyDescent="0.25">
      <c r="A43" s="56"/>
      <c r="E43" s="56"/>
      <c r="F43" s="56"/>
      <c r="G43" s="67"/>
      <c r="H43" s="60" t="str">
        <f t="shared" si="65"/>
        <v/>
      </c>
      <c r="I43" s="60" t="str">
        <f t="shared" si="66"/>
        <v/>
      </c>
      <c r="J43" s="60" t="str">
        <f t="shared" si="67"/>
        <v/>
      </c>
      <c r="K43" s="60" t="str">
        <f t="shared" si="68"/>
        <v/>
      </c>
      <c r="L43" s="60" t="str">
        <f t="shared" si="68"/>
        <v/>
      </c>
      <c r="M43" s="60" t="str">
        <f t="shared" si="69"/>
        <v/>
      </c>
      <c r="N43" s="60" t="str">
        <f t="shared" si="70"/>
        <v/>
      </c>
      <c r="O43" s="60" t="str">
        <f t="shared" si="71"/>
        <v/>
      </c>
      <c r="P43" s="67"/>
      <c r="Q43" s="56">
        <f t="shared" si="72"/>
        <v>0</v>
      </c>
      <c r="R43" s="60" t="str">
        <f t="shared" si="73"/>
        <v/>
      </c>
      <c r="S43" s="60" t="str">
        <f t="shared" si="74"/>
        <v/>
      </c>
      <c r="T43" s="60" t="str">
        <f t="shared" si="75"/>
        <v/>
      </c>
      <c r="U43" s="60" t="str">
        <f t="shared" si="76"/>
        <v/>
      </c>
      <c r="V43" s="60" t="str">
        <f t="shared" si="76"/>
        <v/>
      </c>
      <c r="W43" s="60" t="str">
        <f t="shared" si="77"/>
        <v/>
      </c>
      <c r="X43" s="60" t="str">
        <f t="shared" si="78"/>
        <v/>
      </c>
      <c r="Y43" s="60" t="str">
        <f t="shared" si="79"/>
        <v/>
      </c>
      <c r="Z43" s="67"/>
      <c r="AA43" s="60"/>
      <c r="AB43" s="60"/>
      <c r="AC43" s="60"/>
      <c r="AD43" s="60">
        <f t="shared" si="80"/>
        <v>0</v>
      </c>
      <c r="AE43" s="67"/>
      <c r="AF43" s="60"/>
      <c r="AG43" s="60"/>
      <c r="AH43" s="60"/>
      <c r="AI43" s="60">
        <f t="shared" si="81"/>
        <v>0</v>
      </c>
      <c r="AJ43" s="67"/>
      <c r="AK43" s="60"/>
      <c r="AL43" s="60"/>
      <c r="AM43" s="60"/>
      <c r="AN43" s="60">
        <f t="shared" si="82"/>
        <v>0</v>
      </c>
      <c r="AO43" s="67"/>
      <c r="AP43" s="60"/>
      <c r="AQ43" s="60"/>
      <c r="AR43" s="60"/>
      <c r="AS43" s="60">
        <f t="shared" si="83"/>
        <v>0</v>
      </c>
      <c r="AT43" s="67"/>
      <c r="AU43" s="60"/>
      <c r="AV43" s="60"/>
      <c r="AW43" s="60"/>
      <c r="AX43" s="60">
        <f t="shared" si="84"/>
        <v>0</v>
      </c>
      <c r="AY43" s="67"/>
      <c r="AZ43" s="60"/>
      <c r="BA43" s="60"/>
      <c r="BB43" s="60"/>
      <c r="BC43" s="60">
        <f t="shared" si="85"/>
        <v>0</v>
      </c>
      <c r="BD43" s="67"/>
      <c r="BE43" s="60"/>
      <c r="BF43" s="60"/>
      <c r="BG43" s="60"/>
      <c r="BH43" s="60">
        <f t="shared" si="86"/>
        <v>0</v>
      </c>
      <c r="BI43" s="67"/>
      <c r="BJ43" s="60"/>
      <c r="BK43" s="60"/>
      <c r="BL43" s="60"/>
      <c r="BM43" s="60">
        <f t="shared" si="87"/>
        <v>0</v>
      </c>
      <c r="BN43" s="67"/>
      <c r="BO43" s="60">
        <v>38</v>
      </c>
      <c r="BQ43" s="60">
        <f t="shared" si="58"/>
        <v>0</v>
      </c>
      <c r="BR43" s="60">
        <f t="shared" si="59"/>
        <v>0</v>
      </c>
      <c r="BS43" s="60">
        <f t="shared" si="60"/>
        <v>0</v>
      </c>
      <c r="BT43" s="60">
        <f t="shared" si="61"/>
        <v>0</v>
      </c>
      <c r="BU43" s="60">
        <f t="shared" si="62"/>
        <v>0</v>
      </c>
      <c r="BV43" s="60">
        <f t="shared" si="63"/>
        <v>0</v>
      </c>
      <c r="BW43" s="60">
        <f t="shared" si="64"/>
        <v>1</v>
      </c>
    </row>
    <row r="44" spans="1:75" s="66" customFormat="1" ht="15" x14ac:dyDescent="0.25">
      <c r="A44" s="56"/>
      <c r="E44" s="56"/>
      <c r="F44" s="56"/>
      <c r="G44" s="67"/>
      <c r="H44" s="60" t="str">
        <f t="shared" si="65"/>
        <v/>
      </c>
      <c r="I44" s="60" t="str">
        <f t="shared" si="66"/>
        <v/>
      </c>
      <c r="J44" s="60" t="str">
        <f t="shared" si="67"/>
        <v/>
      </c>
      <c r="K44" s="60" t="str">
        <f t="shared" si="68"/>
        <v/>
      </c>
      <c r="L44" s="60" t="str">
        <f t="shared" si="68"/>
        <v/>
      </c>
      <c r="M44" s="60" t="str">
        <f t="shared" si="69"/>
        <v/>
      </c>
      <c r="N44" s="60" t="str">
        <f t="shared" si="70"/>
        <v/>
      </c>
      <c r="O44" s="60" t="str">
        <f t="shared" si="71"/>
        <v/>
      </c>
      <c r="P44" s="67"/>
      <c r="Q44" s="56">
        <f t="shared" si="72"/>
        <v>0</v>
      </c>
      <c r="R44" s="60" t="str">
        <f t="shared" si="73"/>
        <v/>
      </c>
      <c r="S44" s="60" t="str">
        <f t="shared" si="74"/>
        <v/>
      </c>
      <c r="T44" s="60" t="str">
        <f t="shared" si="75"/>
        <v/>
      </c>
      <c r="U44" s="60" t="str">
        <f t="shared" si="76"/>
        <v/>
      </c>
      <c r="V44" s="60" t="str">
        <f t="shared" si="76"/>
        <v/>
      </c>
      <c r="W44" s="60" t="str">
        <f t="shared" si="77"/>
        <v/>
      </c>
      <c r="X44" s="60" t="str">
        <f t="shared" si="78"/>
        <v/>
      </c>
      <c r="Y44" s="60" t="str">
        <f t="shared" si="79"/>
        <v/>
      </c>
      <c r="Z44" s="67"/>
      <c r="AA44" s="60"/>
      <c r="AB44" s="60"/>
      <c r="AC44" s="60"/>
      <c r="AD44" s="60">
        <f t="shared" si="80"/>
        <v>0</v>
      </c>
      <c r="AE44" s="67"/>
      <c r="AF44" s="60"/>
      <c r="AG44" s="60"/>
      <c r="AH44" s="60"/>
      <c r="AI44" s="60">
        <f t="shared" si="81"/>
        <v>0</v>
      </c>
      <c r="AJ44" s="67"/>
      <c r="AK44" s="60"/>
      <c r="AL44" s="60"/>
      <c r="AM44" s="60"/>
      <c r="AN44" s="60">
        <f t="shared" si="82"/>
        <v>0</v>
      </c>
      <c r="AO44" s="67"/>
      <c r="AP44" s="60"/>
      <c r="AQ44" s="60"/>
      <c r="AR44" s="60"/>
      <c r="AS44" s="60">
        <f t="shared" si="83"/>
        <v>0</v>
      </c>
      <c r="AT44" s="67"/>
      <c r="AU44" s="60"/>
      <c r="AV44" s="60"/>
      <c r="AW44" s="60"/>
      <c r="AX44" s="60">
        <f t="shared" si="84"/>
        <v>0</v>
      </c>
      <c r="AY44" s="67"/>
      <c r="AZ44" s="60"/>
      <c r="BA44" s="60"/>
      <c r="BB44" s="60"/>
      <c r="BC44" s="60">
        <f t="shared" si="85"/>
        <v>0</v>
      </c>
      <c r="BD44" s="67"/>
      <c r="BE44" s="60"/>
      <c r="BF44" s="60"/>
      <c r="BG44" s="60"/>
      <c r="BH44" s="60">
        <f t="shared" si="86"/>
        <v>0</v>
      </c>
      <c r="BI44" s="67"/>
      <c r="BJ44" s="60"/>
      <c r="BK44" s="60"/>
      <c r="BL44" s="60"/>
      <c r="BM44" s="60">
        <f t="shared" si="87"/>
        <v>0</v>
      </c>
      <c r="BN44" s="67"/>
      <c r="BO44" s="60">
        <v>39</v>
      </c>
      <c r="BQ44" s="60">
        <f t="shared" si="58"/>
        <v>0</v>
      </c>
      <c r="BR44" s="60">
        <f t="shared" si="59"/>
        <v>0</v>
      </c>
      <c r="BS44" s="60">
        <f t="shared" si="60"/>
        <v>0</v>
      </c>
      <c r="BT44" s="60">
        <f t="shared" si="61"/>
        <v>0</v>
      </c>
      <c r="BU44" s="60">
        <f t="shared" si="62"/>
        <v>0</v>
      </c>
      <c r="BV44" s="60">
        <f t="shared" si="63"/>
        <v>0</v>
      </c>
      <c r="BW44" s="60">
        <f t="shared" si="64"/>
        <v>1</v>
      </c>
    </row>
    <row r="45" spans="1:75" s="66" customFormat="1" ht="15" x14ac:dyDescent="0.25">
      <c r="A45" s="60"/>
      <c r="E45" s="56"/>
      <c r="F45" s="56"/>
      <c r="G45" s="67"/>
      <c r="H45" s="60" t="str">
        <f t="shared" si="65"/>
        <v/>
      </c>
      <c r="I45" s="60" t="str">
        <f t="shared" si="66"/>
        <v/>
      </c>
      <c r="J45" s="60" t="str">
        <f t="shared" si="67"/>
        <v/>
      </c>
      <c r="K45" s="60" t="str">
        <f t="shared" si="68"/>
        <v/>
      </c>
      <c r="L45" s="60" t="str">
        <f t="shared" si="68"/>
        <v/>
      </c>
      <c r="M45" s="60" t="str">
        <f t="shared" si="69"/>
        <v/>
      </c>
      <c r="N45" s="60" t="str">
        <f t="shared" si="70"/>
        <v/>
      </c>
      <c r="O45" s="60" t="str">
        <f t="shared" si="71"/>
        <v/>
      </c>
      <c r="P45" s="67"/>
      <c r="Q45" s="56">
        <f t="shared" si="72"/>
        <v>0</v>
      </c>
      <c r="R45" s="60" t="str">
        <f t="shared" si="73"/>
        <v/>
      </c>
      <c r="S45" s="60" t="str">
        <f t="shared" si="74"/>
        <v/>
      </c>
      <c r="T45" s="60" t="str">
        <f t="shared" si="75"/>
        <v/>
      </c>
      <c r="U45" s="60" t="str">
        <f t="shared" si="76"/>
        <v/>
      </c>
      <c r="V45" s="60" t="str">
        <f t="shared" si="76"/>
        <v/>
      </c>
      <c r="W45" s="60" t="str">
        <f t="shared" si="77"/>
        <v/>
      </c>
      <c r="X45" s="60" t="str">
        <f t="shared" si="78"/>
        <v/>
      </c>
      <c r="Y45" s="60" t="str">
        <f t="shared" si="79"/>
        <v/>
      </c>
      <c r="Z45" s="67"/>
      <c r="AA45" s="60"/>
      <c r="AB45" s="60"/>
      <c r="AC45" s="60"/>
      <c r="AD45" s="60">
        <f t="shared" si="80"/>
        <v>0</v>
      </c>
      <c r="AE45" s="67"/>
      <c r="AF45" s="60"/>
      <c r="AG45" s="60"/>
      <c r="AH45" s="60"/>
      <c r="AI45" s="60">
        <f t="shared" si="81"/>
        <v>0</v>
      </c>
      <c r="AJ45" s="67"/>
      <c r="AK45" s="60"/>
      <c r="AL45" s="60"/>
      <c r="AM45" s="60"/>
      <c r="AN45" s="60">
        <f t="shared" si="82"/>
        <v>0</v>
      </c>
      <c r="AO45" s="67"/>
      <c r="AP45" s="60"/>
      <c r="AQ45" s="60"/>
      <c r="AR45" s="60"/>
      <c r="AS45" s="60">
        <f t="shared" si="83"/>
        <v>0</v>
      </c>
      <c r="AT45" s="67"/>
      <c r="AU45" s="60"/>
      <c r="AV45" s="60"/>
      <c r="AW45" s="60"/>
      <c r="AX45" s="60">
        <f t="shared" si="84"/>
        <v>0</v>
      </c>
      <c r="AY45" s="67"/>
      <c r="AZ45" s="60"/>
      <c r="BA45" s="60"/>
      <c r="BB45" s="60"/>
      <c r="BC45" s="60">
        <f t="shared" si="85"/>
        <v>0</v>
      </c>
      <c r="BD45" s="67"/>
      <c r="BE45" s="60"/>
      <c r="BF45" s="60"/>
      <c r="BG45" s="60"/>
      <c r="BH45" s="60">
        <f t="shared" si="86"/>
        <v>0</v>
      </c>
      <c r="BI45" s="67"/>
      <c r="BJ45" s="60"/>
      <c r="BK45" s="60"/>
      <c r="BL45" s="60"/>
      <c r="BM45" s="60">
        <f t="shared" si="87"/>
        <v>0</v>
      </c>
      <c r="BN45" s="67"/>
      <c r="BO45" s="60">
        <v>40</v>
      </c>
      <c r="BQ45" s="60">
        <f t="shared" si="58"/>
        <v>0</v>
      </c>
      <c r="BR45" s="60">
        <f t="shared" si="59"/>
        <v>0</v>
      </c>
      <c r="BS45" s="60">
        <f t="shared" si="60"/>
        <v>0</v>
      </c>
      <c r="BT45" s="60">
        <f t="shared" si="61"/>
        <v>0</v>
      </c>
      <c r="BU45" s="60">
        <f t="shared" si="62"/>
        <v>0</v>
      </c>
      <c r="BV45" s="60">
        <f t="shared" si="63"/>
        <v>0</v>
      </c>
      <c r="BW45" s="60">
        <f t="shared" si="64"/>
        <v>1</v>
      </c>
    </row>
    <row r="46" spans="1:75" s="66" customFormat="1" ht="15" x14ac:dyDescent="0.25">
      <c r="A46" s="60"/>
      <c r="E46" s="56"/>
      <c r="F46" s="56"/>
      <c r="G46" s="67"/>
      <c r="H46" s="60" t="str">
        <f t="shared" si="65"/>
        <v/>
      </c>
      <c r="I46" s="60" t="str">
        <f t="shared" si="66"/>
        <v/>
      </c>
      <c r="J46" s="60" t="str">
        <f t="shared" si="67"/>
        <v/>
      </c>
      <c r="K46" s="60" t="str">
        <f t="shared" si="68"/>
        <v/>
      </c>
      <c r="L46" s="60" t="str">
        <f t="shared" si="68"/>
        <v/>
      </c>
      <c r="M46" s="60" t="str">
        <f t="shared" si="69"/>
        <v/>
      </c>
      <c r="N46" s="60" t="str">
        <f t="shared" si="70"/>
        <v/>
      </c>
      <c r="O46" s="60" t="str">
        <f t="shared" si="71"/>
        <v/>
      </c>
      <c r="P46" s="67"/>
      <c r="Q46" s="56">
        <f t="shared" si="72"/>
        <v>0</v>
      </c>
      <c r="R46" s="60" t="str">
        <f t="shared" si="73"/>
        <v/>
      </c>
      <c r="S46" s="60" t="str">
        <f t="shared" si="74"/>
        <v/>
      </c>
      <c r="T46" s="60" t="str">
        <f t="shared" si="75"/>
        <v/>
      </c>
      <c r="U46" s="60" t="str">
        <f t="shared" si="76"/>
        <v/>
      </c>
      <c r="V46" s="60" t="str">
        <f t="shared" si="76"/>
        <v/>
      </c>
      <c r="W46" s="60" t="str">
        <f t="shared" si="77"/>
        <v/>
      </c>
      <c r="X46" s="60" t="str">
        <f t="shared" si="78"/>
        <v/>
      </c>
      <c r="Y46" s="60" t="str">
        <f t="shared" si="79"/>
        <v/>
      </c>
      <c r="Z46" s="67"/>
      <c r="AA46" s="60"/>
      <c r="AB46" s="60"/>
      <c r="AC46" s="60"/>
      <c r="AD46" s="60">
        <f t="shared" si="80"/>
        <v>0</v>
      </c>
      <c r="AE46" s="67"/>
      <c r="AF46" s="60"/>
      <c r="AG46" s="60"/>
      <c r="AH46" s="60"/>
      <c r="AI46" s="60">
        <f t="shared" si="81"/>
        <v>0</v>
      </c>
      <c r="AJ46" s="67"/>
      <c r="AK46" s="60"/>
      <c r="AL46" s="60"/>
      <c r="AM46" s="60"/>
      <c r="AN46" s="60">
        <f t="shared" si="82"/>
        <v>0</v>
      </c>
      <c r="AO46" s="67"/>
      <c r="AP46" s="60"/>
      <c r="AQ46" s="60"/>
      <c r="AR46" s="60"/>
      <c r="AS46" s="60">
        <f t="shared" si="83"/>
        <v>0</v>
      </c>
      <c r="AT46" s="67"/>
      <c r="AU46" s="60"/>
      <c r="AV46" s="60"/>
      <c r="AW46" s="60"/>
      <c r="AX46" s="60">
        <f t="shared" si="84"/>
        <v>0</v>
      </c>
      <c r="AY46" s="67"/>
      <c r="AZ46" s="60"/>
      <c r="BA46" s="60"/>
      <c r="BB46" s="60"/>
      <c r="BC46" s="60">
        <f t="shared" si="85"/>
        <v>0</v>
      </c>
      <c r="BD46" s="67"/>
      <c r="BE46" s="60"/>
      <c r="BF46" s="60"/>
      <c r="BG46" s="60"/>
      <c r="BH46" s="60">
        <f t="shared" si="86"/>
        <v>0</v>
      </c>
      <c r="BI46" s="67"/>
      <c r="BJ46" s="60"/>
      <c r="BK46" s="60"/>
      <c r="BL46" s="60"/>
      <c r="BM46" s="60">
        <f t="shared" si="87"/>
        <v>0</v>
      </c>
      <c r="BN46" s="67"/>
      <c r="BO46" s="60">
        <v>41</v>
      </c>
      <c r="BQ46" s="60">
        <f t="shared" si="58"/>
        <v>0</v>
      </c>
      <c r="BR46" s="60">
        <f t="shared" si="59"/>
        <v>0</v>
      </c>
      <c r="BS46" s="60">
        <f t="shared" si="60"/>
        <v>0</v>
      </c>
      <c r="BT46" s="60">
        <f t="shared" si="61"/>
        <v>0</v>
      </c>
      <c r="BU46" s="60">
        <f t="shared" si="62"/>
        <v>0</v>
      </c>
      <c r="BV46" s="60">
        <f t="shared" si="63"/>
        <v>0</v>
      </c>
      <c r="BW46" s="60">
        <f t="shared" si="64"/>
        <v>1</v>
      </c>
    </row>
    <row r="47" spans="1:75" s="66" customFormat="1" x14ac:dyDescent="0.25">
      <c r="A47" s="3"/>
      <c r="B47"/>
      <c r="C47"/>
      <c r="D47"/>
      <c r="E47" s="5"/>
      <c r="F47" s="5"/>
      <c r="G47" s="67"/>
      <c r="H47" s="60" t="str">
        <f t="shared" si="65"/>
        <v/>
      </c>
      <c r="I47" s="60" t="str">
        <f t="shared" si="66"/>
        <v/>
      </c>
      <c r="J47" s="60" t="str">
        <f t="shared" si="67"/>
        <v/>
      </c>
      <c r="K47" s="60" t="str">
        <f t="shared" si="68"/>
        <v/>
      </c>
      <c r="L47" s="60" t="str">
        <f t="shared" si="68"/>
        <v/>
      </c>
      <c r="M47" s="60" t="str">
        <f t="shared" si="69"/>
        <v/>
      </c>
      <c r="N47" s="60" t="str">
        <f t="shared" si="70"/>
        <v/>
      </c>
      <c r="O47" s="60" t="str">
        <f t="shared" si="71"/>
        <v/>
      </c>
      <c r="P47" s="67"/>
      <c r="Q47" s="56">
        <f t="shared" si="72"/>
        <v>0</v>
      </c>
      <c r="R47" s="60" t="str">
        <f t="shared" si="73"/>
        <v/>
      </c>
      <c r="S47" s="60" t="str">
        <f t="shared" si="74"/>
        <v/>
      </c>
      <c r="T47" s="60" t="str">
        <f t="shared" si="75"/>
        <v/>
      </c>
      <c r="U47" s="60" t="str">
        <f t="shared" si="76"/>
        <v/>
      </c>
      <c r="V47" s="60" t="str">
        <f t="shared" si="76"/>
        <v/>
      </c>
      <c r="W47" s="60" t="str">
        <f t="shared" si="77"/>
        <v/>
      </c>
      <c r="X47" s="60" t="str">
        <f t="shared" si="78"/>
        <v/>
      </c>
      <c r="Y47" s="60" t="str">
        <f t="shared" si="79"/>
        <v/>
      </c>
      <c r="Z47" s="67"/>
      <c r="AA47" s="60"/>
      <c r="AB47" s="60"/>
      <c r="AC47" s="60"/>
      <c r="AD47" s="60">
        <f t="shared" si="80"/>
        <v>0</v>
      </c>
      <c r="AE47" s="67"/>
      <c r="AF47" s="60"/>
      <c r="AG47" s="60"/>
      <c r="AH47" s="60"/>
      <c r="AI47" s="60">
        <f t="shared" si="81"/>
        <v>0</v>
      </c>
      <c r="AJ47" s="67"/>
      <c r="AK47" s="60"/>
      <c r="AL47" s="60"/>
      <c r="AM47" s="60"/>
      <c r="AN47" s="60">
        <f t="shared" si="82"/>
        <v>0</v>
      </c>
      <c r="AO47" s="67"/>
      <c r="AP47" s="60"/>
      <c r="AQ47" s="60"/>
      <c r="AR47" s="60"/>
      <c r="AS47" s="60">
        <f t="shared" si="83"/>
        <v>0</v>
      </c>
      <c r="AT47" s="67"/>
      <c r="AU47" s="60"/>
      <c r="AV47" s="60"/>
      <c r="AW47" s="60"/>
      <c r="AX47" s="60">
        <f t="shared" si="84"/>
        <v>0</v>
      </c>
      <c r="AY47" s="67"/>
      <c r="AZ47" s="60"/>
      <c r="BA47" s="60"/>
      <c r="BB47" s="60"/>
      <c r="BC47" s="60">
        <f t="shared" si="85"/>
        <v>0</v>
      </c>
      <c r="BD47" s="67"/>
      <c r="BE47" s="60"/>
      <c r="BF47" s="60"/>
      <c r="BG47" s="60"/>
      <c r="BH47" s="60">
        <f t="shared" si="86"/>
        <v>0</v>
      </c>
      <c r="BI47" s="67"/>
      <c r="BJ47" s="60"/>
      <c r="BK47" s="60"/>
      <c r="BL47" s="60"/>
      <c r="BM47" s="60">
        <f t="shared" si="87"/>
        <v>0</v>
      </c>
      <c r="BN47" s="67"/>
      <c r="BO47" s="60">
        <v>42</v>
      </c>
      <c r="BQ47" s="60">
        <f t="shared" si="58"/>
        <v>0</v>
      </c>
      <c r="BR47" s="60">
        <f t="shared" si="59"/>
        <v>0</v>
      </c>
      <c r="BS47" s="60">
        <f t="shared" si="60"/>
        <v>0</v>
      </c>
      <c r="BT47" s="60">
        <f t="shared" si="61"/>
        <v>0</v>
      </c>
      <c r="BU47" s="60">
        <f t="shared" si="62"/>
        <v>0</v>
      </c>
      <c r="BV47" s="60">
        <f t="shared" si="63"/>
        <v>0</v>
      </c>
      <c r="BW47" s="60">
        <f t="shared" si="64"/>
        <v>0</v>
      </c>
    </row>
    <row r="48" spans="1:75" s="66" customFormat="1" x14ac:dyDescent="0.25">
      <c r="A48" s="3"/>
      <c r="B48"/>
      <c r="C48"/>
      <c r="D48"/>
      <c r="E48" s="5"/>
      <c r="F48" s="5"/>
      <c r="G48" s="67"/>
      <c r="H48" s="60" t="str">
        <f t="shared" si="65"/>
        <v/>
      </c>
      <c r="I48" s="60" t="str">
        <f t="shared" si="66"/>
        <v/>
      </c>
      <c r="J48" s="60" t="str">
        <f t="shared" si="67"/>
        <v/>
      </c>
      <c r="K48" s="60" t="str">
        <f t="shared" si="68"/>
        <v/>
      </c>
      <c r="L48" s="60" t="str">
        <f t="shared" si="68"/>
        <v/>
      </c>
      <c r="M48" s="60" t="str">
        <f t="shared" si="69"/>
        <v/>
      </c>
      <c r="N48" s="60" t="str">
        <f t="shared" si="70"/>
        <v/>
      </c>
      <c r="O48" s="60" t="str">
        <f t="shared" si="71"/>
        <v/>
      </c>
      <c r="P48" s="67"/>
      <c r="Q48" s="56">
        <f t="shared" si="72"/>
        <v>0</v>
      </c>
      <c r="R48" s="60" t="str">
        <f t="shared" si="73"/>
        <v/>
      </c>
      <c r="S48" s="60" t="str">
        <f t="shared" si="74"/>
        <v/>
      </c>
      <c r="T48" s="60" t="str">
        <f t="shared" si="75"/>
        <v/>
      </c>
      <c r="U48" s="60" t="str">
        <f t="shared" si="76"/>
        <v/>
      </c>
      <c r="V48" s="60" t="str">
        <f t="shared" si="76"/>
        <v/>
      </c>
      <c r="W48" s="60" t="str">
        <f t="shared" si="77"/>
        <v/>
      </c>
      <c r="X48" s="60" t="str">
        <f t="shared" si="78"/>
        <v/>
      </c>
      <c r="Y48" s="60" t="str">
        <f t="shared" si="79"/>
        <v/>
      </c>
      <c r="Z48" s="67"/>
      <c r="AA48" s="60"/>
      <c r="AB48" s="60"/>
      <c r="AC48" s="60"/>
      <c r="AD48" s="60">
        <f t="shared" si="80"/>
        <v>0</v>
      </c>
      <c r="AE48" s="67"/>
      <c r="AF48" s="60"/>
      <c r="AG48" s="60"/>
      <c r="AH48" s="60"/>
      <c r="AI48" s="60">
        <f t="shared" si="81"/>
        <v>0</v>
      </c>
      <c r="AJ48" s="67"/>
      <c r="AK48" s="60"/>
      <c r="AL48" s="60"/>
      <c r="AM48" s="60"/>
      <c r="AN48" s="60">
        <f t="shared" si="82"/>
        <v>0</v>
      </c>
      <c r="AO48" s="67"/>
      <c r="AP48" s="60"/>
      <c r="AQ48" s="60"/>
      <c r="AR48" s="60"/>
      <c r="AS48" s="60">
        <f t="shared" si="83"/>
        <v>0</v>
      </c>
      <c r="AT48" s="67"/>
      <c r="AU48" s="60"/>
      <c r="AV48" s="60"/>
      <c r="AW48" s="60"/>
      <c r="AX48" s="60">
        <f t="shared" si="84"/>
        <v>0</v>
      </c>
      <c r="AY48" s="67"/>
      <c r="AZ48" s="60"/>
      <c r="BA48" s="60"/>
      <c r="BB48" s="60"/>
      <c r="BC48" s="60">
        <f t="shared" si="85"/>
        <v>0</v>
      </c>
      <c r="BD48" s="67"/>
      <c r="BE48" s="60"/>
      <c r="BF48" s="60"/>
      <c r="BG48" s="60"/>
      <c r="BH48" s="60">
        <f t="shared" si="86"/>
        <v>0</v>
      </c>
      <c r="BI48" s="67"/>
      <c r="BJ48" s="60"/>
      <c r="BK48" s="60"/>
      <c r="BL48" s="60"/>
      <c r="BM48" s="60">
        <f t="shared" si="87"/>
        <v>0</v>
      </c>
      <c r="BN48" s="67"/>
      <c r="BO48" s="60">
        <v>43</v>
      </c>
      <c r="BQ48" s="60">
        <f t="shared" si="58"/>
        <v>0</v>
      </c>
      <c r="BR48" s="60">
        <f t="shared" si="59"/>
        <v>0</v>
      </c>
      <c r="BS48" s="60">
        <f t="shared" si="60"/>
        <v>0</v>
      </c>
      <c r="BT48" s="60">
        <f t="shared" si="61"/>
        <v>0</v>
      </c>
      <c r="BU48" s="60">
        <f t="shared" si="62"/>
        <v>0</v>
      </c>
      <c r="BV48" s="60">
        <f t="shared" si="63"/>
        <v>0</v>
      </c>
      <c r="BW48" s="60">
        <f t="shared" si="64"/>
        <v>0</v>
      </c>
    </row>
    <row r="49" spans="1:75" s="66" customFormat="1" x14ac:dyDescent="0.25">
      <c r="A49" s="3"/>
      <c r="B49"/>
      <c r="C49"/>
      <c r="D49"/>
      <c r="E49" s="5"/>
      <c r="F49" s="5"/>
      <c r="G49" s="67"/>
      <c r="H49" s="60" t="str">
        <f t="shared" si="65"/>
        <v/>
      </c>
      <c r="I49" s="60" t="str">
        <f t="shared" si="66"/>
        <v/>
      </c>
      <c r="J49" s="60" t="str">
        <f t="shared" si="67"/>
        <v/>
      </c>
      <c r="K49" s="60" t="str">
        <f t="shared" si="68"/>
        <v/>
      </c>
      <c r="L49" s="60" t="str">
        <f t="shared" si="68"/>
        <v/>
      </c>
      <c r="M49" s="60" t="str">
        <f t="shared" si="69"/>
        <v/>
      </c>
      <c r="N49" s="60" t="str">
        <f t="shared" si="70"/>
        <v/>
      </c>
      <c r="O49" s="60" t="str">
        <f t="shared" si="71"/>
        <v/>
      </c>
      <c r="P49" s="67"/>
      <c r="Q49" s="56">
        <f t="shared" si="72"/>
        <v>0</v>
      </c>
      <c r="R49" s="60" t="str">
        <f t="shared" si="73"/>
        <v/>
      </c>
      <c r="S49" s="60" t="str">
        <f t="shared" si="74"/>
        <v/>
      </c>
      <c r="T49" s="60" t="str">
        <f t="shared" si="75"/>
        <v/>
      </c>
      <c r="U49" s="60" t="str">
        <f t="shared" si="76"/>
        <v/>
      </c>
      <c r="V49" s="60" t="str">
        <f t="shared" si="76"/>
        <v/>
      </c>
      <c r="W49" s="60" t="str">
        <f t="shared" si="77"/>
        <v/>
      </c>
      <c r="X49" s="60" t="str">
        <f t="shared" si="78"/>
        <v/>
      </c>
      <c r="Y49" s="60" t="str">
        <f t="shared" si="79"/>
        <v/>
      </c>
      <c r="Z49" s="67"/>
      <c r="AA49" s="60"/>
      <c r="AB49" s="60"/>
      <c r="AC49" s="60"/>
      <c r="AD49" s="60">
        <f t="shared" si="80"/>
        <v>0</v>
      </c>
      <c r="AE49" s="67"/>
      <c r="AF49" s="60"/>
      <c r="AG49" s="60"/>
      <c r="AH49" s="60"/>
      <c r="AI49" s="60">
        <f t="shared" si="81"/>
        <v>0</v>
      </c>
      <c r="AJ49" s="67"/>
      <c r="AK49" s="60"/>
      <c r="AL49" s="60"/>
      <c r="AM49" s="60"/>
      <c r="AN49" s="60">
        <f t="shared" si="82"/>
        <v>0</v>
      </c>
      <c r="AO49" s="67"/>
      <c r="AP49" s="60"/>
      <c r="AQ49" s="60"/>
      <c r="AR49" s="60"/>
      <c r="AS49" s="60">
        <f t="shared" si="83"/>
        <v>0</v>
      </c>
      <c r="AT49" s="67"/>
      <c r="AU49" s="60"/>
      <c r="AV49" s="60"/>
      <c r="AW49" s="60"/>
      <c r="AX49" s="60">
        <f t="shared" si="84"/>
        <v>0</v>
      </c>
      <c r="AY49" s="67"/>
      <c r="AZ49" s="60"/>
      <c r="BA49" s="60"/>
      <c r="BB49" s="60"/>
      <c r="BC49" s="60">
        <f t="shared" si="85"/>
        <v>0</v>
      </c>
      <c r="BD49" s="67"/>
      <c r="BE49" s="60"/>
      <c r="BF49" s="60"/>
      <c r="BG49" s="60"/>
      <c r="BH49" s="60">
        <f t="shared" si="86"/>
        <v>0</v>
      </c>
      <c r="BI49" s="67"/>
      <c r="BJ49" s="60"/>
      <c r="BK49" s="60"/>
      <c r="BL49" s="60"/>
      <c r="BM49" s="60">
        <f t="shared" si="87"/>
        <v>0</v>
      </c>
      <c r="BN49" s="67"/>
      <c r="BO49" s="60">
        <v>44</v>
      </c>
      <c r="BQ49" s="60">
        <f t="shared" si="58"/>
        <v>0</v>
      </c>
      <c r="BR49" s="60">
        <f t="shared" si="59"/>
        <v>0</v>
      </c>
      <c r="BS49" s="60">
        <f t="shared" si="60"/>
        <v>0</v>
      </c>
      <c r="BT49" s="60">
        <f t="shared" si="61"/>
        <v>0</v>
      </c>
      <c r="BU49" s="60">
        <f t="shared" si="62"/>
        <v>0</v>
      </c>
      <c r="BV49" s="60">
        <f t="shared" si="63"/>
        <v>0</v>
      </c>
      <c r="BW49" s="60">
        <f t="shared" si="64"/>
        <v>0</v>
      </c>
    </row>
    <row r="50" spans="1:75" s="66" customFormat="1" x14ac:dyDescent="0.25">
      <c r="A50" s="3"/>
      <c r="B50"/>
      <c r="C50"/>
      <c r="D50"/>
      <c r="E50" s="5"/>
      <c r="F50" s="5"/>
      <c r="G50" s="67"/>
      <c r="H50" s="60" t="str">
        <f t="shared" si="65"/>
        <v/>
      </c>
      <c r="I50" s="60" t="str">
        <f t="shared" si="66"/>
        <v/>
      </c>
      <c r="J50" s="60" t="str">
        <f t="shared" si="67"/>
        <v/>
      </c>
      <c r="K50" s="60" t="str">
        <f t="shared" si="68"/>
        <v/>
      </c>
      <c r="L50" s="60" t="str">
        <f t="shared" si="68"/>
        <v/>
      </c>
      <c r="M50" s="60" t="str">
        <f t="shared" si="69"/>
        <v/>
      </c>
      <c r="N50" s="60" t="str">
        <f t="shared" si="70"/>
        <v/>
      </c>
      <c r="O50" s="60" t="str">
        <f t="shared" si="71"/>
        <v/>
      </c>
      <c r="P50" s="67"/>
      <c r="Q50" s="56">
        <f t="shared" si="72"/>
        <v>0</v>
      </c>
      <c r="R50" s="60" t="str">
        <f t="shared" si="73"/>
        <v/>
      </c>
      <c r="S50" s="60" t="str">
        <f t="shared" si="74"/>
        <v/>
      </c>
      <c r="T50" s="60" t="str">
        <f t="shared" si="75"/>
        <v/>
      </c>
      <c r="U50" s="60" t="str">
        <f t="shared" si="76"/>
        <v/>
      </c>
      <c r="V50" s="60" t="str">
        <f t="shared" si="76"/>
        <v/>
      </c>
      <c r="W50" s="60" t="str">
        <f t="shared" si="77"/>
        <v/>
      </c>
      <c r="X50" s="60" t="str">
        <f t="shared" si="78"/>
        <v/>
      </c>
      <c r="Y50" s="60" t="str">
        <f t="shared" si="79"/>
        <v/>
      </c>
      <c r="Z50" s="67"/>
      <c r="AA50" s="60"/>
      <c r="AB50" s="60"/>
      <c r="AC50" s="60"/>
      <c r="AD50" s="60">
        <f t="shared" si="80"/>
        <v>0</v>
      </c>
      <c r="AE50" s="67"/>
      <c r="AF50" s="60"/>
      <c r="AG50" s="60"/>
      <c r="AH50" s="60"/>
      <c r="AI50" s="60">
        <f t="shared" si="81"/>
        <v>0</v>
      </c>
      <c r="AJ50" s="67"/>
      <c r="AK50" s="60"/>
      <c r="AL50" s="60"/>
      <c r="AM50" s="60"/>
      <c r="AN50" s="60">
        <f t="shared" si="82"/>
        <v>0</v>
      </c>
      <c r="AO50" s="67"/>
      <c r="AP50" s="60"/>
      <c r="AQ50" s="60"/>
      <c r="AR50" s="60"/>
      <c r="AS50" s="60">
        <f t="shared" si="83"/>
        <v>0</v>
      </c>
      <c r="AT50" s="67"/>
      <c r="AU50" s="60"/>
      <c r="AV50" s="60"/>
      <c r="AW50" s="60"/>
      <c r="AX50" s="60">
        <f t="shared" si="84"/>
        <v>0</v>
      </c>
      <c r="AY50" s="67"/>
      <c r="AZ50" s="60"/>
      <c r="BA50" s="60"/>
      <c r="BB50" s="60"/>
      <c r="BC50" s="60">
        <f t="shared" si="85"/>
        <v>0</v>
      </c>
      <c r="BD50" s="67"/>
      <c r="BE50" s="60"/>
      <c r="BF50" s="60"/>
      <c r="BG50" s="60"/>
      <c r="BH50" s="60">
        <f t="shared" si="86"/>
        <v>0</v>
      </c>
      <c r="BI50" s="67"/>
      <c r="BJ50" s="60"/>
      <c r="BK50" s="60"/>
      <c r="BL50" s="60"/>
      <c r="BM50" s="60">
        <f t="shared" si="87"/>
        <v>0</v>
      </c>
      <c r="BN50" s="67"/>
      <c r="BO50" s="60">
        <v>45</v>
      </c>
      <c r="BQ50" s="60">
        <f t="shared" si="58"/>
        <v>0</v>
      </c>
      <c r="BR50" s="60">
        <f t="shared" si="59"/>
        <v>0</v>
      </c>
      <c r="BS50" s="60">
        <f t="shared" si="60"/>
        <v>0</v>
      </c>
      <c r="BT50" s="60">
        <f t="shared" si="61"/>
        <v>0</v>
      </c>
      <c r="BU50" s="60">
        <f t="shared" si="62"/>
        <v>0</v>
      </c>
      <c r="BV50" s="60">
        <f t="shared" si="63"/>
        <v>0</v>
      </c>
      <c r="BW50" s="60">
        <f t="shared" si="64"/>
        <v>0</v>
      </c>
    </row>
    <row r="51" spans="1:75" s="66" customFormat="1" x14ac:dyDescent="0.25">
      <c r="A51" s="3"/>
      <c r="B51"/>
      <c r="C51"/>
      <c r="D51"/>
      <c r="E51" s="5"/>
      <c r="F51" s="5"/>
      <c r="G51" s="67"/>
      <c r="H51" s="60" t="str">
        <f t="shared" si="65"/>
        <v/>
      </c>
      <c r="I51" s="60" t="str">
        <f t="shared" si="66"/>
        <v/>
      </c>
      <c r="J51" s="60" t="str">
        <f t="shared" si="67"/>
        <v/>
      </c>
      <c r="K51" s="60" t="str">
        <f t="shared" ref="K51:L53" si="88">IF(AP51="","",AP51)</f>
        <v/>
      </c>
      <c r="L51" s="60" t="str">
        <f t="shared" si="88"/>
        <v/>
      </c>
      <c r="M51" s="60" t="str">
        <f t="shared" si="69"/>
        <v/>
      </c>
      <c r="N51" s="60" t="str">
        <f t="shared" si="70"/>
        <v/>
      </c>
      <c r="O51" s="60" t="str">
        <f t="shared" si="71"/>
        <v/>
      </c>
      <c r="P51" s="67"/>
      <c r="Q51" s="56">
        <f t="shared" si="72"/>
        <v>0</v>
      </c>
      <c r="R51" s="60" t="str">
        <f t="shared" si="73"/>
        <v/>
      </c>
      <c r="S51" s="60" t="str">
        <f t="shared" si="74"/>
        <v/>
      </c>
      <c r="T51" s="60" t="str">
        <f t="shared" si="75"/>
        <v/>
      </c>
      <c r="U51" s="60" t="str">
        <f t="shared" si="76"/>
        <v/>
      </c>
      <c r="V51" s="60" t="str">
        <f t="shared" si="76"/>
        <v/>
      </c>
      <c r="W51" s="60" t="str">
        <f t="shared" si="77"/>
        <v/>
      </c>
      <c r="X51" s="60" t="str">
        <f t="shared" si="78"/>
        <v/>
      </c>
      <c r="Y51" s="60" t="str">
        <f t="shared" si="79"/>
        <v/>
      </c>
      <c r="Z51" s="67"/>
      <c r="AA51" s="60"/>
      <c r="AB51" s="60"/>
      <c r="AC51" s="60"/>
      <c r="AD51" s="60">
        <f t="shared" si="80"/>
        <v>0</v>
      </c>
      <c r="AE51" s="67"/>
      <c r="AF51" s="60"/>
      <c r="AG51" s="60"/>
      <c r="AH51" s="60"/>
      <c r="AI51" s="60">
        <f t="shared" si="81"/>
        <v>0</v>
      </c>
      <c r="AJ51" s="67"/>
      <c r="AK51" s="60"/>
      <c r="AL51" s="60"/>
      <c r="AM51" s="60"/>
      <c r="AN51" s="60">
        <f t="shared" si="82"/>
        <v>0</v>
      </c>
      <c r="AO51" s="67"/>
      <c r="AP51" s="60"/>
      <c r="AQ51" s="60"/>
      <c r="AR51" s="60"/>
      <c r="AS51" s="60">
        <f t="shared" si="83"/>
        <v>0</v>
      </c>
      <c r="AT51" s="67"/>
      <c r="AU51" s="60"/>
      <c r="AV51" s="60"/>
      <c r="AW51" s="60"/>
      <c r="AX51" s="60">
        <f t="shared" si="84"/>
        <v>0</v>
      </c>
      <c r="AY51" s="67"/>
      <c r="AZ51" s="60"/>
      <c r="BA51" s="60"/>
      <c r="BB51" s="60"/>
      <c r="BC51" s="60">
        <f t="shared" si="85"/>
        <v>0</v>
      </c>
      <c r="BD51" s="67"/>
      <c r="BE51" s="60"/>
      <c r="BF51" s="60"/>
      <c r="BG51" s="60"/>
      <c r="BH51" s="60">
        <f t="shared" si="86"/>
        <v>0</v>
      </c>
      <c r="BI51" s="67"/>
      <c r="BJ51" s="60"/>
      <c r="BK51" s="60"/>
      <c r="BL51" s="60"/>
      <c r="BM51" s="60">
        <f t="shared" si="87"/>
        <v>0</v>
      </c>
      <c r="BN51" s="67"/>
      <c r="BO51" s="60">
        <v>46</v>
      </c>
      <c r="BQ51" s="60">
        <f t="shared" si="58"/>
        <v>0</v>
      </c>
      <c r="BR51" s="60">
        <f t="shared" si="59"/>
        <v>0</v>
      </c>
      <c r="BS51" s="60">
        <f t="shared" si="60"/>
        <v>0</v>
      </c>
      <c r="BT51" s="60">
        <f t="shared" si="61"/>
        <v>0</v>
      </c>
      <c r="BU51" s="60">
        <f t="shared" si="62"/>
        <v>0</v>
      </c>
      <c r="BV51" s="60">
        <f t="shared" si="63"/>
        <v>0</v>
      </c>
      <c r="BW51" s="60">
        <f t="shared" si="64"/>
        <v>0</v>
      </c>
    </row>
    <row r="52" spans="1:75" s="66" customFormat="1" x14ac:dyDescent="0.25">
      <c r="A52" s="3"/>
      <c r="B52"/>
      <c r="C52"/>
      <c r="D52"/>
      <c r="E52" s="5"/>
      <c r="F52" s="5"/>
      <c r="G52" s="67"/>
      <c r="H52" s="60" t="str">
        <f t="shared" si="65"/>
        <v/>
      </c>
      <c r="I52" s="60" t="str">
        <f t="shared" si="66"/>
        <v/>
      </c>
      <c r="J52" s="60" t="str">
        <f t="shared" si="67"/>
        <v/>
      </c>
      <c r="K52" s="60" t="str">
        <f t="shared" si="88"/>
        <v/>
      </c>
      <c r="L52" s="60" t="str">
        <f t="shared" si="88"/>
        <v/>
      </c>
      <c r="M52" s="60" t="str">
        <f t="shared" si="69"/>
        <v/>
      </c>
      <c r="N52" s="60" t="str">
        <f t="shared" si="70"/>
        <v/>
      </c>
      <c r="O52" s="60" t="str">
        <f t="shared" si="71"/>
        <v/>
      </c>
      <c r="P52" s="67"/>
      <c r="Q52" s="56">
        <f t="shared" si="72"/>
        <v>0</v>
      </c>
      <c r="R52" s="60" t="str">
        <f t="shared" si="73"/>
        <v/>
      </c>
      <c r="S52" s="60" t="str">
        <f t="shared" si="74"/>
        <v/>
      </c>
      <c r="T52" s="60" t="str">
        <f t="shared" si="75"/>
        <v/>
      </c>
      <c r="U52" s="60" t="str">
        <f t="shared" si="76"/>
        <v/>
      </c>
      <c r="V52" s="60" t="str">
        <f t="shared" si="76"/>
        <v/>
      </c>
      <c r="W52" s="60" t="str">
        <f t="shared" si="77"/>
        <v/>
      </c>
      <c r="X52" s="60" t="str">
        <f t="shared" si="78"/>
        <v/>
      </c>
      <c r="Y52" s="60" t="str">
        <f t="shared" si="79"/>
        <v/>
      </c>
      <c r="Z52" s="67"/>
      <c r="AA52" s="60"/>
      <c r="AB52" s="60"/>
      <c r="AC52" s="60"/>
      <c r="AD52" s="60">
        <f t="shared" si="80"/>
        <v>0</v>
      </c>
      <c r="AE52" s="67"/>
      <c r="AF52" s="60"/>
      <c r="AG52" s="60"/>
      <c r="AH52" s="60"/>
      <c r="AI52" s="60">
        <f t="shared" si="81"/>
        <v>0</v>
      </c>
      <c r="AJ52" s="67"/>
      <c r="AK52" s="60"/>
      <c r="AL52" s="60"/>
      <c r="AM52" s="60"/>
      <c r="AN52" s="60">
        <f t="shared" si="82"/>
        <v>0</v>
      </c>
      <c r="AO52" s="67"/>
      <c r="AP52" s="60"/>
      <c r="AQ52" s="60"/>
      <c r="AR52" s="60"/>
      <c r="AS52" s="60">
        <f t="shared" si="83"/>
        <v>0</v>
      </c>
      <c r="AT52" s="67"/>
      <c r="AU52" s="60"/>
      <c r="AV52" s="60"/>
      <c r="AW52" s="60"/>
      <c r="AX52" s="60">
        <f t="shared" si="84"/>
        <v>0</v>
      </c>
      <c r="AY52" s="67"/>
      <c r="AZ52" s="60"/>
      <c r="BA52" s="60"/>
      <c r="BB52" s="60"/>
      <c r="BC52" s="60">
        <f t="shared" si="85"/>
        <v>0</v>
      </c>
      <c r="BD52" s="67"/>
      <c r="BE52" s="60"/>
      <c r="BF52" s="60"/>
      <c r="BG52" s="60"/>
      <c r="BH52" s="60">
        <f t="shared" si="86"/>
        <v>0</v>
      </c>
      <c r="BI52" s="67"/>
      <c r="BJ52" s="60"/>
      <c r="BK52" s="60"/>
      <c r="BL52" s="60"/>
      <c r="BM52" s="60">
        <f t="shared" si="87"/>
        <v>0</v>
      </c>
      <c r="BN52" s="67"/>
      <c r="BO52" s="60">
        <v>47</v>
      </c>
      <c r="BQ52" s="60">
        <f t="shared" si="58"/>
        <v>0</v>
      </c>
      <c r="BR52" s="60">
        <f t="shared" si="59"/>
        <v>0</v>
      </c>
      <c r="BS52" s="60">
        <f t="shared" si="60"/>
        <v>0</v>
      </c>
      <c r="BT52" s="60">
        <f t="shared" si="61"/>
        <v>0</v>
      </c>
      <c r="BU52" s="60">
        <f t="shared" si="62"/>
        <v>0</v>
      </c>
      <c r="BV52" s="60">
        <f t="shared" si="63"/>
        <v>0</v>
      </c>
      <c r="BW52" s="60">
        <f t="shared" si="64"/>
        <v>0</v>
      </c>
    </row>
    <row r="53" spans="1:75" s="66" customFormat="1" x14ac:dyDescent="0.25">
      <c r="A53" s="3"/>
      <c r="B53"/>
      <c r="C53"/>
      <c r="D53"/>
      <c r="E53" s="5"/>
      <c r="F53" s="5"/>
      <c r="G53" s="67"/>
      <c r="H53" s="60" t="str">
        <f t="shared" si="65"/>
        <v/>
      </c>
      <c r="I53" s="60" t="str">
        <f t="shared" si="66"/>
        <v/>
      </c>
      <c r="J53" s="60" t="str">
        <f t="shared" si="67"/>
        <v/>
      </c>
      <c r="K53" s="60" t="str">
        <f t="shared" si="88"/>
        <v/>
      </c>
      <c r="L53" s="60" t="str">
        <f t="shared" si="88"/>
        <v/>
      </c>
      <c r="M53" s="60" t="str">
        <f t="shared" si="69"/>
        <v/>
      </c>
      <c r="N53" s="60" t="str">
        <f t="shared" si="70"/>
        <v/>
      </c>
      <c r="O53" s="60" t="str">
        <f t="shared" si="71"/>
        <v/>
      </c>
      <c r="P53" s="67"/>
      <c r="Q53" s="56">
        <f t="shared" si="72"/>
        <v>0</v>
      </c>
      <c r="R53" s="60" t="str">
        <f t="shared" si="73"/>
        <v/>
      </c>
      <c r="S53" s="60" t="str">
        <f t="shared" si="74"/>
        <v/>
      </c>
      <c r="T53" s="60" t="str">
        <f t="shared" si="75"/>
        <v/>
      </c>
      <c r="U53" s="60" t="str">
        <f t="shared" si="76"/>
        <v/>
      </c>
      <c r="V53" s="60" t="str">
        <f t="shared" si="76"/>
        <v/>
      </c>
      <c r="W53" s="60" t="str">
        <f t="shared" si="77"/>
        <v/>
      </c>
      <c r="X53" s="60" t="str">
        <f t="shared" si="78"/>
        <v/>
      </c>
      <c r="Y53" s="60" t="str">
        <f t="shared" si="79"/>
        <v/>
      </c>
      <c r="Z53" s="67"/>
      <c r="AA53" s="60"/>
      <c r="AB53" s="60"/>
      <c r="AC53" s="60"/>
      <c r="AD53" s="60">
        <f t="shared" si="80"/>
        <v>0</v>
      </c>
      <c r="AE53" s="67"/>
      <c r="AF53" s="60"/>
      <c r="AG53" s="60"/>
      <c r="AH53" s="60"/>
      <c r="AI53" s="60">
        <f t="shared" si="81"/>
        <v>0</v>
      </c>
      <c r="AJ53" s="67"/>
      <c r="AK53" s="60"/>
      <c r="AL53" s="60"/>
      <c r="AM53" s="60"/>
      <c r="AN53" s="60">
        <f t="shared" si="82"/>
        <v>0</v>
      </c>
      <c r="AO53" s="67"/>
      <c r="AP53" s="60"/>
      <c r="AQ53" s="60"/>
      <c r="AR53" s="60"/>
      <c r="AS53" s="60">
        <f t="shared" si="83"/>
        <v>0</v>
      </c>
      <c r="AT53" s="67"/>
      <c r="AU53" s="60"/>
      <c r="AV53" s="60"/>
      <c r="AW53" s="60"/>
      <c r="AX53" s="60">
        <f t="shared" si="84"/>
        <v>0</v>
      </c>
      <c r="AY53" s="67"/>
      <c r="AZ53" s="60"/>
      <c r="BA53" s="60"/>
      <c r="BB53" s="60"/>
      <c r="BC53" s="60">
        <f t="shared" si="85"/>
        <v>0</v>
      </c>
      <c r="BD53" s="67"/>
      <c r="BE53" s="60"/>
      <c r="BF53" s="60"/>
      <c r="BG53" s="60"/>
      <c r="BH53" s="60">
        <f t="shared" si="86"/>
        <v>0</v>
      </c>
      <c r="BI53" s="67"/>
      <c r="BJ53" s="60"/>
      <c r="BK53" s="60"/>
      <c r="BL53" s="60"/>
      <c r="BM53" s="60">
        <f t="shared" si="87"/>
        <v>0</v>
      </c>
      <c r="BN53" s="67"/>
      <c r="BO53" s="60">
        <v>48</v>
      </c>
      <c r="BQ53" s="60">
        <f t="shared" si="58"/>
        <v>0</v>
      </c>
      <c r="BR53" s="60">
        <f t="shared" si="59"/>
        <v>0</v>
      </c>
      <c r="BS53" s="60">
        <f t="shared" si="60"/>
        <v>0</v>
      </c>
      <c r="BT53" s="60">
        <f t="shared" si="61"/>
        <v>0</v>
      </c>
      <c r="BU53" s="60">
        <f t="shared" si="62"/>
        <v>0</v>
      </c>
      <c r="BV53" s="60">
        <f t="shared" si="63"/>
        <v>0</v>
      </c>
      <c r="BW53" s="60">
        <f t="shared" si="64"/>
        <v>0</v>
      </c>
    </row>
    <row r="54" spans="1:75" s="66" customFormat="1" x14ac:dyDescent="0.25">
      <c r="A54" s="3"/>
      <c r="B54"/>
      <c r="C54"/>
      <c r="D54"/>
      <c r="E54" s="5"/>
      <c r="F54" s="5"/>
      <c r="G54" s="60"/>
      <c r="H54" s="56"/>
      <c r="I54" s="56"/>
      <c r="J54" s="56"/>
      <c r="K54" s="56"/>
      <c r="L54" s="56"/>
      <c r="M54" s="56"/>
      <c r="N54" s="56"/>
      <c r="O54" s="56"/>
      <c r="P54" s="60"/>
      <c r="Q54" s="56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Q54" s="60"/>
      <c r="BR54" s="60"/>
      <c r="BS54" s="60"/>
      <c r="BT54" s="60"/>
      <c r="BU54" s="60"/>
      <c r="BV54" s="60"/>
      <c r="BW54" s="60"/>
    </row>
    <row r="55" spans="1:75" s="66" customFormat="1" x14ac:dyDescent="0.25">
      <c r="A55" s="3"/>
      <c r="B55"/>
      <c r="C55"/>
      <c r="D55"/>
      <c r="E55" s="5"/>
      <c r="F55" s="5"/>
      <c r="G55" s="60"/>
      <c r="H55" s="56"/>
      <c r="I55" s="56"/>
      <c r="J55" s="56"/>
      <c r="K55" s="56"/>
      <c r="L55" s="56"/>
      <c r="M55" s="56"/>
      <c r="N55" s="56"/>
      <c r="O55" s="56"/>
      <c r="P55" s="60"/>
      <c r="Q55" s="56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Q55" s="60"/>
      <c r="BR55" s="60"/>
      <c r="BS55" s="60"/>
      <c r="BT55" s="60"/>
      <c r="BU55" s="60"/>
      <c r="BV55" s="60"/>
      <c r="BW55" s="60"/>
    </row>
    <row r="56" spans="1:75" x14ac:dyDescent="0.25">
      <c r="A56" s="3"/>
      <c r="F56"/>
      <c r="R56" s="18"/>
      <c r="S56" s="18"/>
      <c r="T56" s="18"/>
      <c r="U56" s="18"/>
      <c r="V56" s="18"/>
      <c r="W56" s="18"/>
      <c r="X56" s="18"/>
      <c r="Y56" s="18"/>
    </row>
    <row r="57" spans="1:75" x14ac:dyDescent="0.25">
      <c r="A57" s="3"/>
      <c r="F57"/>
      <c r="R57" s="18"/>
      <c r="S57" s="18"/>
      <c r="T57" s="18"/>
      <c r="U57" s="18"/>
      <c r="V57" s="18"/>
      <c r="W57" s="18"/>
      <c r="X57" s="18"/>
      <c r="Y57" s="18"/>
    </row>
    <row r="58" spans="1:75" x14ac:dyDescent="0.25">
      <c r="A58" s="3"/>
      <c r="F58"/>
    </row>
    <row r="59" spans="1:75" x14ac:dyDescent="0.25">
      <c r="A59" s="3"/>
      <c r="E59" s="3"/>
      <c r="F59"/>
    </row>
    <row r="60" spans="1:75" x14ac:dyDescent="0.25">
      <c r="F60"/>
    </row>
    <row r="61" spans="1:75" x14ac:dyDescent="0.25">
      <c r="F61"/>
    </row>
    <row r="62" spans="1:75" x14ac:dyDescent="0.25">
      <c r="F62"/>
    </row>
    <row r="63" spans="1:75" x14ac:dyDescent="0.25">
      <c r="F63"/>
    </row>
    <row r="64" spans="1:75" x14ac:dyDescent="0.25">
      <c r="F64"/>
    </row>
    <row r="65" spans="5:75" x14ac:dyDescent="0.25"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Q65"/>
      <c r="BR65"/>
      <c r="BS65"/>
      <c r="BT65"/>
      <c r="BU65"/>
      <c r="BV65"/>
      <c r="BW65"/>
    </row>
    <row r="66" spans="5:75" x14ac:dyDescent="0.25"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Q66"/>
      <c r="BR66"/>
      <c r="BS66"/>
      <c r="BT66"/>
      <c r="BU66"/>
      <c r="BV66"/>
      <c r="BW66"/>
    </row>
    <row r="67" spans="5:75" x14ac:dyDescent="0.25"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Q67"/>
      <c r="BR67"/>
      <c r="BS67"/>
      <c r="BT67"/>
      <c r="BU67"/>
      <c r="BV67"/>
      <c r="BW67"/>
    </row>
    <row r="68" spans="5:75" x14ac:dyDescent="0.25"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Q68"/>
      <c r="BR68"/>
      <c r="BS68"/>
      <c r="BT68"/>
      <c r="BU68"/>
      <c r="BV68"/>
      <c r="BW68"/>
    </row>
    <row r="69" spans="5:75" x14ac:dyDescent="0.25"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Q69"/>
      <c r="BR69"/>
      <c r="BS69"/>
      <c r="BT69"/>
      <c r="BU69"/>
      <c r="BV69"/>
      <c r="BW69"/>
    </row>
    <row r="70" spans="5:75" x14ac:dyDescent="0.25"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Q70"/>
      <c r="BR70"/>
      <c r="BS70"/>
      <c r="BT70"/>
      <c r="BU70"/>
      <c r="BV70"/>
      <c r="BW70"/>
    </row>
    <row r="71" spans="5:75" x14ac:dyDescent="0.25"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Q71"/>
      <c r="BR71"/>
      <c r="BS71"/>
      <c r="BT71"/>
      <c r="BU71"/>
      <c r="BV71"/>
      <c r="BW71"/>
    </row>
    <row r="72" spans="5:75" x14ac:dyDescent="0.25"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Q72"/>
      <c r="BR72"/>
      <c r="BS72"/>
      <c r="BT72"/>
      <c r="BU72"/>
      <c r="BV72"/>
      <c r="BW72"/>
    </row>
    <row r="73" spans="5:75" x14ac:dyDescent="0.25"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Q73"/>
      <c r="BR73"/>
      <c r="BS73"/>
      <c r="BT73"/>
      <c r="BU73"/>
      <c r="BV73"/>
      <c r="BW73"/>
    </row>
    <row r="74" spans="5:75" x14ac:dyDescent="0.25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Q74"/>
      <c r="BR74"/>
      <c r="BS74"/>
      <c r="BT74"/>
      <c r="BU74"/>
      <c r="BV74"/>
      <c r="BW74"/>
    </row>
    <row r="75" spans="5:75" x14ac:dyDescent="0.25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Q75"/>
      <c r="BR75"/>
      <c r="BS75"/>
      <c r="BT75"/>
      <c r="BU75"/>
      <c r="BV75"/>
      <c r="BW75"/>
    </row>
    <row r="76" spans="5:75" x14ac:dyDescent="0.25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Q76"/>
      <c r="BR76"/>
      <c r="BS76"/>
      <c r="BT76"/>
      <c r="BU76"/>
      <c r="BV76"/>
      <c r="BW76"/>
    </row>
    <row r="77" spans="5:75" x14ac:dyDescent="0.25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Q77"/>
      <c r="BR77"/>
      <c r="BS77"/>
      <c r="BT77"/>
      <c r="BU77"/>
      <c r="BV77"/>
      <c r="BW77"/>
    </row>
    <row r="78" spans="5:75" x14ac:dyDescent="0.25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Q78"/>
      <c r="BR78"/>
      <c r="BS78"/>
      <c r="BT78"/>
      <c r="BU78"/>
      <c r="BV78"/>
      <c r="BW78"/>
    </row>
    <row r="79" spans="5:75" x14ac:dyDescent="0.25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Q79"/>
      <c r="BR79"/>
      <c r="BS79"/>
      <c r="BT79"/>
      <c r="BU79"/>
      <c r="BV79"/>
      <c r="BW79"/>
    </row>
    <row r="80" spans="5:75" x14ac:dyDescent="0.25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Q80"/>
      <c r="BR80"/>
      <c r="BS80"/>
      <c r="BT80"/>
      <c r="BU80"/>
      <c r="BV80"/>
      <c r="BW80"/>
    </row>
    <row r="81" spans="5:6" customFormat="1" x14ac:dyDescent="0.25">
      <c r="E81" s="5"/>
      <c r="F81" s="5"/>
    </row>
    <row r="82" spans="5:6" customFormat="1" x14ac:dyDescent="0.25">
      <c r="E82" s="5"/>
      <c r="F82" s="5"/>
    </row>
    <row r="83" spans="5:6" customFormat="1" x14ac:dyDescent="0.25">
      <c r="E83" s="5"/>
      <c r="F83" s="5"/>
    </row>
    <row r="84" spans="5:6" customFormat="1" x14ac:dyDescent="0.25">
      <c r="E84" s="5"/>
      <c r="F84" s="5"/>
    </row>
    <row r="85" spans="5:6" customFormat="1" x14ac:dyDescent="0.25">
      <c r="E85" s="5"/>
      <c r="F85" s="5"/>
    </row>
    <row r="86" spans="5:6" customFormat="1" x14ac:dyDescent="0.25">
      <c r="E86" s="5"/>
      <c r="F86" s="5"/>
    </row>
    <row r="87" spans="5:6" customFormat="1" x14ac:dyDescent="0.25">
      <c r="E87" s="5"/>
      <c r="F87" s="5"/>
    </row>
    <row r="88" spans="5:6" customFormat="1" x14ac:dyDescent="0.25">
      <c r="E88" s="5"/>
      <c r="F88" s="5"/>
    </row>
    <row r="89" spans="5:6" customFormat="1" x14ac:dyDescent="0.25">
      <c r="E89" s="5"/>
      <c r="F89" s="5"/>
    </row>
    <row r="90" spans="5:6" customFormat="1" x14ac:dyDescent="0.25">
      <c r="E90" s="5"/>
      <c r="F90" s="5"/>
    </row>
    <row r="91" spans="5:6" customFormat="1" x14ac:dyDescent="0.25">
      <c r="E91" s="5"/>
      <c r="F91" s="5"/>
    </row>
    <row r="92" spans="5:6" customFormat="1" x14ac:dyDescent="0.25">
      <c r="E92" s="5"/>
      <c r="F92" s="5"/>
    </row>
    <row r="93" spans="5:6" customFormat="1" x14ac:dyDescent="0.25">
      <c r="E93" s="5"/>
      <c r="F93" s="5"/>
    </row>
    <row r="94" spans="5:6" customFormat="1" x14ac:dyDescent="0.25">
      <c r="E94" s="5"/>
      <c r="F94" s="5"/>
    </row>
    <row r="95" spans="5:6" customFormat="1" x14ac:dyDescent="0.25">
      <c r="E95" s="5"/>
      <c r="F95" s="5"/>
    </row>
    <row r="96" spans="5:6" customFormat="1" x14ac:dyDescent="0.25">
      <c r="E96" s="5"/>
      <c r="F96" s="5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</sheetData>
  <sortState ref="B6:BN38">
    <sortCondition descending="1" ref="E6:E38"/>
  </sortState>
  <mergeCells count="19">
    <mergeCell ref="AQ1:AT1"/>
    <mergeCell ref="AA3:AD3"/>
    <mergeCell ref="AF3:AI3"/>
    <mergeCell ref="AK3:AN3"/>
    <mergeCell ref="AP3:AS3"/>
    <mergeCell ref="BK4:BM4"/>
    <mergeCell ref="H5:O5"/>
    <mergeCell ref="R5:Y5"/>
    <mergeCell ref="AZ3:BC3"/>
    <mergeCell ref="BE3:BH3"/>
    <mergeCell ref="BJ3:BM3"/>
    <mergeCell ref="AB4:AD4"/>
    <mergeCell ref="AG4:AI4"/>
    <mergeCell ref="AL4:AN4"/>
    <mergeCell ref="AQ4:AS4"/>
    <mergeCell ref="AV4:AX4"/>
    <mergeCell ref="BA4:BC4"/>
    <mergeCell ref="BF4:BH4"/>
    <mergeCell ref="AU3:AX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C3BD8714E755C4C986C432075E5E7AB" ma:contentTypeVersion="13" ma:contentTypeDescription="Opprett et nytt dokument." ma:contentTypeScope="" ma:versionID="695d86acc82a9305c9bab68fbe311247">
  <xsd:schema xmlns:xsd="http://www.w3.org/2001/XMLSchema" xmlns:xs="http://www.w3.org/2001/XMLSchema" xmlns:p="http://schemas.microsoft.com/office/2006/metadata/properties" xmlns:ns2="ea08695c-71a6-424d-b494-0382f1cd8949" xmlns:ns4="712f3002-266e-4d4e-9ea1-b15283d2fba1" xmlns:ns5="30819ff4-fa48-4fe6-905f-647b41018cd8" targetNamespace="http://schemas.microsoft.com/office/2006/metadata/properties" ma:root="true" ma:fieldsID="404b3a131a250416ace4875b56f84508" ns2:_="" ns4:_="" ns5:_="">
    <xsd:import namespace="ea08695c-71a6-424d-b494-0382f1cd8949"/>
    <xsd:import namespace="712f3002-266e-4d4e-9ea1-b15283d2fba1"/>
    <xsd:import namespace="30819ff4-fa48-4fe6-905f-647b41018cd8"/>
    <xsd:element name="properties">
      <xsd:complexType>
        <xsd:sequence>
          <xsd:element name="documentManagement">
            <xsd:complexType>
              <xsd:all>
                <xsd:element ref="ns2:gb40dc7f2b9d47e88655990f6f9f4134" minOccurs="0"/>
                <xsd:element ref="ns2:TaxCatchAll" minOccurs="0"/>
                <xsd:element ref="ns2:d22229a14cba4c45b75955f9fd950afc" minOccurs="0"/>
                <xsd:element ref="ns2:p44d28c9d0b145379ee8c43e22284413" minOccurs="0"/>
                <xsd:element ref="ns4:SharedWithUsers" minOccurs="0"/>
                <xsd:element ref="ns4:SharedWithDetails" minOccurs="0"/>
                <xsd:element ref="ns2:d03e5549500345819f98d8dbc49daa6e" minOccurs="0"/>
                <xsd:element ref="ns5:MediaServiceMetadata" minOccurs="0"/>
                <xsd:element ref="ns5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08695c-71a6-424d-b494-0382f1cd8949" elementFormDefault="qualified">
    <xsd:import namespace="http://schemas.microsoft.com/office/2006/documentManagement/types"/>
    <xsd:import namespace="http://schemas.microsoft.com/office/infopath/2007/PartnerControls"/>
    <xsd:element name="gb40dc7f2b9d47e88655990f6f9f4134" ma:index="9" nillable="true" ma:taxonomy="true" ma:internalName="gb40dc7f2b9d47e88655990f6f9f4134" ma:taxonomyFieldName="NSF_kategori" ma:displayName="NSF_kategori" ma:default="" ma:fieldId="{0b40dc7f-2b9d-47e8-8655-990f6f9f4134}" ma:taxonomyMulti="true" ma:sspId="e15a6db1-ea0c-4764-8265-6093ad78fa3b" ma:termSetId="7db4c022-b818-4a34-995b-7967bb781f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description="" ma:hidden="true" ma:list="{30d7da7a-4337-4844-a259-4cde6cf259eb}" ma:internalName="TaxCatchAll" ma:showField="CatchAllData" ma:web="712f3002-266e-4d4e-9ea1-b15283d2fb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22229a14cba4c45b75955f9fd950afc" ma:index="12" nillable="true" ma:taxonomy="true" ma:internalName="d22229a14cba4c45b75955f9fd950afc" ma:taxonomyFieldName="Krets" ma:displayName="Krets" ma:default="" ma:fieldId="{d22229a1-4cba-4c45-b759-55f9fd950afc}" ma:sspId="e15a6db1-ea0c-4764-8265-6093ad78fa3b" ma:termSetId="95c76912-6bc2-4bc8-98a3-93f53b943d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44d28c9d0b145379ee8c43e22284413" ma:index="14" nillable="true" ma:taxonomy="true" ma:internalName="p44d28c9d0b145379ee8c43e22284413" ma:taxonomyFieldName="Dokumenttype" ma:displayName="Dokumenttype" ma:fieldId="{944d28c9-d0b1-4537-9ee8-c43e22284413}" ma:sspId="e15a6db1-ea0c-4764-8265-6093ad78fa3b" ma:termSetId="1046c103-6001-4432-88af-8ce40aab6d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03e5549500345819f98d8dbc49daa6e" ma:index="18" nillable="true" ma:taxonomy="true" ma:internalName="d03e5549500345819f98d8dbc49daa6e" ma:taxonomyFieldName="arGren" ma:displayName="Gren" ma:default="" ma:fieldId="{d03e5549-5003-4581-9f98-d8dbc49daa6e}" ma:taxonomyMulti="true" ma:sspId="e15a6db1-ea0c-4764-8265-6093ad78fa3b" ma:termSetId="df29e7b6-830d-4142-a885-97c0b83f6b8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2f3002-266e-4d4e-9ea1-b15283d2fba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Del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lingsdetaljer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819ff4-fa48-4fe6-905f-647b41018c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44d28c9d0b145379ee8c43e22284413 xmlns="ea08695c-71a6-424d-b494-0382f1cd8949">
      <Terms xmlns="http://schemas.microsoft.com/office/infopath/2007/PartnerControls"/>
    </p44d28c9d0b145379ee8c43e22284413>
    <d22229a14cba4c45b75955f9fd950afc xmlns="ea08695c-71a6-424d-b494-0382f1cd8949">
      <Terms xmlns="http://schemas.microsoft.com/office/infopath/2007/PartnerControls">
        <TermInfo xmlns="http://schemas.microsoft.com/office/infopath/2007/PartnerControls">
          <TermName xmlns="http://schemas.microsoft.com/office/infopath/2007/PartnerControls">Oslo Skikrets</TermName>
          <TermId xmlns="http://schemas.microsoft.com/office/infopath/2007/PartnerControls">7807bbf4-b6ce-4701-8399-99f4e934f678</TermId>
        </TermInfo>
      </Terms>
    </d22229a14cba4c45b75955f9fd950afc>
    <TaxCatchAll xmlns="ea08695c-71a6-424d-b494-0382f1cd8949">
      <Value>8</Value>
      <Value>37</Value>
    </TaxCatchAll>
    <gb40dc7f2b9d47e88655990f6f9f4134 xmlns="ea08695c-71a6-424d-b494-0382f1cd8949">
      <Terms xmlns="http://schemas.microsoft.com/office/infopath/2007/PartnerControls"/>
    </gb40dc7f2b9d47e88655990f6f9f4134>
    <d03e5549500345819f98d8dbc49daa6e xmlns="ea08695c-71a6-424d-b494-0382f1cd8949">
      <Terms xmlns="http://schemas.microsoft.com/office/infopath/2007/PartnerControls">
        <TermInfo xmlns="http://schemas.microsoft.com/office/infopath/2007/PartnerControls">
          <TermName xmlns="http://schemas.microsoft.com/office/infopath/2007/PartnerControls">Alpint</TermName>
          <TermId xmlns="http://schemas.microsoft.com/office/infopath/2007/PartnerControls">12088f7d-aa37-4a2c-a14b-a90c253dba59</TermId>
        </TermInfo>
      </Terms>
    </d03e5549500345819f98d8dbc49daa6e>
  </documentManagement>
</p:properties>
</file>

<file path=customXml/itemProps1.xml><?xml version="1.0" encoding="utf-8"?>
<ds:datastoreItem xmlns:ds="http://schemas.openxmlformats.org/officeDocument/2006/customXml" ds:itemID="{4B5B943A-6D4C-4201-979C-4FF75867C5E3}"/>
</file>

<file path=customXml/itemProps2.xml><?xml version="1.0" encoding="utf-8"?>
<ds:datastoreItem xmlns:ds="http://schemas.openxmlformats.org/officeDocument/2006/customXml" ds:itemID="{6BA44249-C388-4EE2-A617-0411B2ECFE8D}"/>
</file>

<file path=customXml/itemProps3.xml><?xml version="1.0" encoding="utf-8"?>
<ds:datastoreItem xmlns:ds="http://schemas.openxmlformats.org/officeDocument/2006/customXml" ds:itemID="{2C36399B-D8F1-4A03-B9A0-4AF9A13B48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Forside 2018</vt:lpstr>
      <vt:lpstr>J11 2018</vt:lpstr>
      <vt:lpstr>G11 2018</vt:lpstr>
      <vt:lpstr>J12 2018</vt:lpstr>
      <vt:lpstr>G12 2018</vt:lpstr>
      <vt:lpstr>Forside 2017</vt:lpstr>
      <vt:lpstr>J11 2017</vt:lpstr>
      <vt:lpstr>G11 2017</vt:lpstr>
      <vt:lpstr>J12 2017</vt:lpstr>
      <vt:lpstr>G12 2017</vt:lpstr>
      <vt:lpstr>Oslo Skikrets 2017</vt:lpstr>
      <vt:lpstr>J11 2016</vt:lpstr>
      <vt:lpstr>G11 2016</vt:lpstr>
      <vt:lpstr>J12 2016</vt:lpstr>
      <vt:lpstr>G12 2016</vt:lpstr>
      <vt:lpstr>Skikrets 2016</vt:lpstr>
      <vt:lpstr>Statistikk 2013</vt:lpstr>
      <vt:lpstr>J11 2013</vt:lpstr>
      <vt:lpstr>G11 2013</vt:lpstr>
      <vt:lpstr>J12 2013</vt:lpstr>
      <vt:lpstr>G12 2013</vt:lpstr>
      <vt:lpstr>Ark1</vt:lpstr>
      <vt:lpstr>'G12 2013'!Print_Titles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Ingvar Straume</dc:creator>
  <cp:lastModifiedBy>Haakon Knudsen</cp:lastModifiedBy>
  <cp:lastPrinted>2017-02-12T17:04:33Z</cp:lastPrinted>
  <dcterms:created xsi:type="dcterms:W3CDTF">2013-01-06T16:19:45Z</dcterms:created>
  <dcterms:modified xsi:type="dcterms:W3CDTF">2018-02-12T23:12:53Z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kumenttype">
    <vt:lpwstr/>
  </property>
  <property fmtid="{D5CDD505-2E9C-101B-9397-08002B2CF9AE}" pid="3" name="NSF_kategori">
    <vt:lpwstr/>
  </property>
  <property fmtid="{D5CDD505-2E9C-101B-9397-08002B2CF9AE}" pid="4" name="ContentTypeId">
    <vt:lpwstr>0x010100AC3BD8714E755C4C986C432075E5E7AB</vt:lpwstr>
  </property>
  <property fmtid="{D5CDD505-2E9C-101B-9397-08002B2CF9AE}" pid="5" name="Krets">
    <vt:lpwstr>37;#Oslo Skikrets|7807bbf4-b6ce-4701-8399-99f4e934f678</vt:lpwstr>
  </property>
  <property fmtid="{D5CDD505-2E9C-101B-9397-08002B2CF9AE}" pid="6" name="arGren">
    <vt:lpwstr>8;#Alpint|12088f7d-aa37-4a2c-a14b-a90c253dba59</vt:lpwstr>
  </property>
</Properties>
</file>