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aba67967a512e4ae/Alpin/Resultater/2018/"/>
    </mc:Choice>
  </mc:AlternateContent>
  <xr:revisionPtr revIDLastSave="166" documentId="8_{14D2DD8E-D637-4DF5-B822-4E813E794BE1}" xr6:coauthVersionLast="28" xr6:coauthVersionMax="28" xr10:uidLastSave="{70D946D6-FC12-4ED0-9725-6509297F80F9}"/>
  <bookViews>
    <workbookView xWindow="0" yWindow="0" windowWidth="24720" windowHeight="12210" tabRatio="615" activeTab="4" xr2:uid="{00000000-000D-0000-FFFF-FFFF00000000}"/>
  </bookViews>
  <sheets>
    <sheet name="Forside 2018" sheetId="27" r:id="rId1"/>
    <sheet name="J11 2018" sheetId="34" r:id="rId2"/>
    <sheet name="G11 2018" sheetId="33" r:id="rId3"/>
    <sheet name="J12 2018" sheetId="32" r:id="rId4"/>
    <sheet name="G12 2018" sheetId="31" r:id="rId5"/>
  </sheets>
  <definedNames>
    <definedName name="_xlnm._FilterDatabase" localSheetId="2" hidden="1">'G11 2018'!$A$5:$BN$5</definedName>
    <definedName name="_xlnm._FilterDatabase" localSheetId="4" hidden="1">'G12 2018'!$A$5:$BN$5</definedName>
    <definedName name="_xlnm._FilterDatabase" localSheetId="1" hidden="1">'J11 2018'!$A$5:$BN$5</definedName>
    <definedName name="_xlnm._FilterDatabase" localSheetId="3" hidden="1">'J12 2018'!$A$5:$BN$5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5" i="32" l="1"/>
  <c r="S45" i="32"/>
  <c r="T45" i="32"/>
  <c r="U45" i="32"/>
  <c r="V45" i="32"/>
  <c r="W45" i="32"/>
  <c r="X45" i="32"/>
  <c r="Y45" i="32"/>
  <c r="H54" i="32"/>
  <c r="I54" i="32"/>
  <c r="J54" i="32"/>
  <c r="K54" i="32"/>
  <c r="L54" i="32"/>
  <c r="M54" i="32"/>
  <c r="N54" i="32"/>
  <c r="O54" i="32"/>
  <c r="AB54" i="32"/>
  <c r="AD54" i="32" s="1"/>
  <c r="AC54" i="32"/>
  <c r="AG54" i="32"/>
  <c r="AH54" i="32"/>
  <c r="AL54" i="32"/>
  <c r="AN54" i="32" s="1"/>
  <c r="AM54" i="32"/>
  <c r="AQ54" i="32"/>
  <c r="AS54" i="32" s="1"/>
  <c r="AR54" i="32"/>
  <c r="AV54" i="32"/>
  <c r="AW54" i="32"/>
  <c r="BA54" i="32"/>
  <c r="BB54" i="32"/>
  <c r="BF54" i="32"/>
  <c r="BG54" i="32"/>
  <c r="BH54" i="32"/>
  <c r="BK54" i="32"/>
  <c r="BM54" i="32" s="1"/>
  <c r="BL54" i="32"/>
  <c r="AB49" i="32"/>
  <c r="AD49" i="32" s="1"/>
  <c r="AC49" i="32"/>
  <c r="AG49" i="32"/>
  <c r="AI49" i="32" s="1"/>
  <c r="AH49" i="32"/>
  <c r="AL49" i="32"/>
  <c r="AM49" i="32"/>
  <c r="AQ49" i="32"/>
  <c r="AS49" i="32" s="1"/>
  <c r="AR49" i="32"/>
  <c r="AV49" i="32"/>
  <c r="AW49" i="32"/>
  <c r="BA49" i="32"/>
  <c r="BC49" i="32" s="1"/>
  <c r="BB49" i="32"/>
  <c r="BF49" i="32"/>
  <c r="BG49" i="32"/>
  <c r="AB45" i="32"/>
  <c r="AD45" i="32" s="1"/>
  <c r="AC45" i="32"/>
  <c r="AG45" i="32"/>
  <c r="AH45" i="32"/>
  <c r="AL45" i="32"/>
  <c r="AM45" i="32"/>
  <c r="AQ45" i="32"/>
  <c r="AS45" i="32" s="1"/>
  <c r="AR45" i="32"/>
  <c r="AV45" i="32"/>
  <c r="AW45" i="32"/>
  <c r="BA45" i="32"/>
  <c r="BC45" i="32" s="1"/>
  <c r="BB45" i="32"/>
  <c r="AB47" i="32"/>
  <c r="AC47" i="32"/>
  <c r="AD47" i="32" s="1"/>
  <c r="AG47" i="32"/>
  <c r="AI47" i="32" s="1"/>
  <c r="AH47" i="32"/>
  <c r="AL47" i="32"/>
  <c r="AM47" i="32"/>
  <c r="AQ47" i="32"/>
  <c r="AS47" i="32" s="1"/>
  <c r="AR47" i="32"/>
  <c r="AV47" i="32"/>
  <c r="AW47" i="32"/>
  <c r="AX47" i="32" s="1"/>
  <c r="BA47" i="32"/>
  <c r="BB47" i="32"/>
  <c r="BC47" i="32"/>
  <c r="AB48" i="32"/>
  <c r="AD48" i="32" s="1"/>
  <c r="AC48" i="32"/>
  <c r="AG48" i="32"/>
  <c r="AH48" i="32"/>
  <c r="AL48" i="32"/>
  <c r="AM48" i="32"/>
  <c r="AQ48" i="32"/>
  <c r="AR48" i="32"/>
  <c r="AS48" i="32"/>
  <c r="AV48" i="32"/>
  <c r="AW48" i="32"/>
  <c r="BA48" i="32"/>
  <c r="BB48" i="32"/>
  <c r="BF48" i="32"/>
  <c r="BG48" i="32"/>
  <c r="BF45" i="32"/>
  <c r="BG45" i="32"/>
  <c r="BF47" i="32"/>
  <c r="BG47" i="32"/>
  <c r="R48" i="33"/>
  <c r="S48" i="33"/>
  <c r="T48" i="33"/>
  <c r="U48" i="33"/>
  <c r="V48" i="33"/>
  <c r="W48" i="33"/>
  <c r="X48" i="33"/>
  <c r="Y48" i="33"/>
  <c r="R45" i="33"/>
  <c r="S45" i="33"/>
  <c r="T45" i="33"/>
  <c r="U45" i="33"/>
  <c r="V45" i="33"/>
  <c r="W45" i="33"/>
  <c r="X45" i="33"/>
  <c r="Y45" i="33"/>
  <c r="R43" i="33"/>
  <c r="S43" i="33"/>
  <c r="T43" i="33"/>
  <c r="U43" i="33"/>
  <c r="V43" i="33"/>
  <c r="W43" i="33"/>
  <c r="X43" i="33"/>
  <c r="Y43" i="33"/>
  <c r="R41" i="33"/>
  <c r="S41" i="33"/>
  <c r="T41" i="33"/>
  <c r="U41" i="33"/>
  <c r="V41" i="33"/>
  <c r="W41" i="33"/>
  <c r="X41" i="33"/>
  <c r="Y41" i="33"/>
  <c r="R37" i="33"/>
  <c r="S37" i="33"/>
  <c r="T37" i="33"/>
  <c r="U37" i="33"/>
  <c r="V37" i="33"/>
  <c r="W37" i="33"/>
  <c r="X37" i="33"/>
  <c r="Y37" i="33"/>
  <c r="R24" i="33"/>
  <c r="S24" i="33"/>
  <c r="T24" i="33"/>
  <c r="U24" i="33"/>
  <c r="V24" i="33"/>
  <c r="W24" i="33"/>
  <c r="X24" i="33"/>
  <c r="Y24" i="33"/>
  <c r="H47" i="33"/>
  <c r="I47" i="33"/>
  <c r="J47" i="33"/>
  <c r="K47" i="33"/>
  <c r="L47" i="33"/>
  <c r="M47" i="33"/>
  <c r="N47" i="33"/>
  <c r="O47" i="33"/>
  <c r="AB47" i="33"/>
  <c r="AD47" i="33" s="1"/>
  <c r="AC47" i="33"/>
  <c r="AG47" i="33"/>
  <c r="AI47" i="33" s="1"/>
  <c r="AH47" i="33"/>
  <c r="AL47" i="33"/>
  <c r="AM47" i="33"/>
  <c r="AQ47" i="33"/>
  <c r="AR47" i="33"/>
  <c r="AV47" i="33"/>
  <c r="AW47" i="33"/>
  <c r="AX47" i="33"/>
  <c r="BA47" i="33"/>
  <c r="BC47" i="33" s="1"/>
  <c r="BB47" i="33"/>
  <c r="BF47" i="33"/>
  <c r="BG47" i="33"/>
  <c r="BK47" i="33"/>
  <c r="BL47" i="33"/>
  <c r="H49" i="33"/>
  <c r="I49" i="33"/>
  <c r="J49" i="33"/>
  <c r="K49" i="33"/>
  <c r="L49" i="33"/>
  <c r="M49" i="33"/>
  <c r="N49" i="33"/>
  <c r="O49" i="33"/>
  <c r="AB49" i="33"/>
  <c r="AC49" i="33"/>
  <c r="AD49" i="33" s="1"/>
  <c r="AG49" i="33"/>
  <c r="AH49" i="33"/>
  <c r="AI49" i="33"/>
  <c r="AL49" i="33"/>
  <c r="AN49" i="33" s="1"/>
  <c r="AM49" i="33"/>
  <c r="AQ49" i="33"/>
  <c r="AR49" i="33"/>
  <c r="AV49" i="33"/>
  <c r="AW49" i="33"/>
  <c r="BA49" i="33"/>
  <c r="BB49" i="33"/>
  <c r="BC49" i="33"/>
  <c r="BF49" i="33"/>
  <c r="BH49" i="33" s="1"/>
  <c r="BG49" i="33"/>
  <c r="BK49" i="33"/>
  <c r="BL49" i="33"/>
  <c r="R36" i="34"/>
  <c r="S36" i="34"/>
  <c r="T36" i="34"/>
  <c r="U36" i="34"/>
  <c r="V36" i="34"/>
  <c r="W36" i="34"/>
  <c r="X36" i="34"/>
  <c r="Y36" i="34"/>
  <c r="H36" i="34"/>
  <c r="I36" i="34"/>
  <c r="J36" i="34"/>
  <c r="K36" i="34"/>
  <c r="L36" i="34"/>
  <c r="M36" i="34"/>
  <c r="N36" i="34"/>
  <c r="O36" i="34"/>
  <c r="H46" i="34"/>
  <c r="I46" i="34"/>
  <c r="J46" i="34"/>
  <c r="K46" i="34"/>
  <c r="L46" i="34"/>
  <c r="M46" i="34"/>
  <c r="N46" i="34"/>
  <c r="O46" i="34"/>
  <c r="H47" i="34"/>
  <c r="I47" i="34"/>
  <c r="J47" i="34"/>
  <c r="K47" i="34"/>
  <c r="L47" i="34"/>
  <c r="M47" i="34"/>
  <c r="N47" i="34"/>
  <c r="O47" i="34"/>
  <c r="BC48" i="32" l="1"/>
  <c r="AN47" i="32"/>
  <c r="AI45" i="32"/>
  <c r="BH49" i="32"/>
  <c r="AX49" i="32"/>
  <c r="AN49" i="32"/>
  <c r="AI54" i="32"/>
  <c r="Q54" i="32" s="1"/>
  <c r="E54" i="32" s="1"/>
  <c r="AI48" i="32"/>
  <c r="AN45" i="32"/>
  <c r="AX54" i="32"/>
  <c r="AN48" i="32"/>
  <c r="BC54" i="32"/>
  <c r="F54" i="32"/>
  <c r="BQ54" i="32" s="1"/>
  <c r="AX45" i="32"/>
  <c r="AX48" i="32"/>
  <c r="Q49" i="32"/>
  <c r="BH47" i="33"/>
  <c r="BM49" i="33"/>
  <c r="AS49" i="33"/>
  <c r="BM47" i="33"/>
  <c r="AN47" i="33"/>
  <c r="F49" i="33"/>
  <c r="R49" i="33" s="1"/>
  <c r="AS47" i="33"/>
  <c r="AX49" i="33"/>
  <c r="Q49" i="33" s="1"/>
  <c r="Q47" i="33"/>
  <c r="F47" i="33"/>
  <c r="V49" i="33"/>
  <c r="W49" i="33"/>
  <c r="S49" i="33"/>
  <c r="Y49" i="33"/>
  <c r="X49" i="33"/>
  <c r="T49" i="33"/>
  <c r="H9" i="32"/>
  <c r="I9" i="32"/>
  <c r="J9" i="32"/>
  <c r="K9" i="32"/>
  <c r="L9" i="32"/>
  <c r="M9" i="32"/>
  <c r="N9" i="32"/>
  <c r="O9" i="32"/>
  <c r="U49" i="33" l="1"/>
  <c r="E49" i="33"/>
  <c r="E47" i="33"/>
  <c r="U47" i="33"/>
  <c r="Y47" i="33"/>
  <c r="R47" i="33"/>
  <c r="V47" i="33"/>
  <c r="T47" i="33"/>
  <c r="S47" i="33"/>
  <c r="W47" i="33"/>
  <c r="X47" i="33"/>
  <c r="H24" i="33"/>
  <c r="I24" i="33"/>
  <c r="J24" i="33"/>
  <c r="K24" i="33"/>
  <c r="L24" i="33"/>
  <c r="M24" i="33"/>
  <c r="N24" i="33"/>
  <c r="O24" i="33"/>
  <c r="H51" i="33"/>
  <c r="I51" i="33"/>
  <c r="J51" i="33"/>
  <c r="K51" i="33"/>
  <c r="L51" i="33"/>
  <c r="M51" i="33"/>
  <c r="N51" i="33"/>
  <c r="O51" i="33"/>
  <c r="H52" i="33"/>
  <c r="I52" i="33"/>
  <c r="J52" i="33"/>
  <c r="K52" i="33"/>
  <c r="L52" i="33"/>
  <c r="M52" i="33"/>
  <c r="N52" i="33"/>
  <c r="O52" i="33"/>
  <c r="H35" i="33"/>
  <c r="I35" i="33"/>
  <c r="J35" i="33"/>
  <c r="K35" i="33"/>
  <c r="L35" i="33"/>
  <c r="M35" i="33"/>
  <c r="N35" i="33"/>
  <c r="O35" i="33"/>
  <c r="H53" i="33"/>
  <c r="I53" i="33"/>
  <c r="J53" i="33"/>
  <c r="K53" i="33"/>
  <c r="L53" i="33"/>
  <c r="M53" i="33"/>
  <c r="N53" i="33"/>
  <c r="O53" i="33"/>
  <c r="H43" i="33"/>
  <c r="I43" i="33"/>
  <c r="J43" i="33"/>
  <c r="K43" i="33"/>
  <c r="L43" i="33"/>
  <c r="M43" i="33"/>
  <c r="N43" i="33"/>
  <c r="O43" i="33"/>
  <c r="H50" i="33"/>
  <c r="I50" i="33"/>
  <c r="J50" i="33"/>
  <c r="K50" i="33"/>
  <c r="L50" i="33"/>
  <c r="M50" i="33"/>
  <c r="N50" i="33"/>
  <c r="O50" i="33"/>
  <c r="H41" i="33"/>
  <c r="I41" i="33"/>
  <c r="J41" i="33"/>
  <c r="K41" i="33"/>
  <c r="L41" i="33"/>
  <c r="M41" i="33"/>
  <c r="N41" i="33"/>
  <c r="O41" i="33"/>
  <c r="H48" i="33"/>
  <c r="I48" i="33"/>
  <c r="J48" i="33"/>
  <c r="K48" i="33"/>
  <c r="L48" i="33"/>
  <c r="M48" i="33"/>
  <c r="N48" i="33"/>
  <c r="O48" i="33"/>
  <c r="H45" i="33"/>
  <c r="I45" i="33"/>
  <c r="J45" i="33"/>
  <c r="K45" i="33"/>
  <c r="L45" i="33"/>
  <c r="M45" i="33"/>
  <c r="N45" i="33"/>
  <c r="O45" i="33"/>
  <c r="H37" i="33"/>
  <c r="I37" i="33"/>
  <c r="J37" i="33"/>
  <c r="K37" i="33"/>
  <c r="L37" i="33"/>
  <c r="M37" i="33"/>
  <c r="N37" i="33"/>
  <c r="O37" i="33"/>
  <c r="H39" i="33"/>
  <c r="I39" i="33"/>
  <c r="J39" i="33"/>
  <c r="K39" i="33"/>
  <c r="L39" i="33"/>
  <c r="M39" i="33"/>
  <c r="N39" i="33"/>
  <c r="O39" i="33"/>
  <c r="AB51" i="33"/>
  <c r="AC51" i="33"/>
  <c r="AG51" i="33"/>
  <c r="AI51" i="33" s="1"/>
  <c r="AH51" i="33"/>
  <c r="AL51" i="33"/>
  <c r="AN51" i="33" s="1"/>
  <c r="AM51" i="33"/>
  <c r="AQ51" i="33"/>
  <c r="AS51" i="33" s="1"/>
  <c r="AR51" i="33"/>
  <c r="AV51" i="33"/>
  <c r="AX51" i="33" s="1"/>
  <c r="AW51" i="33"/>
  <c r="BA51" i="33"/>
  <c r="BC51" i="33" s="1"/>
  <c r="BB51" i="33"/>
  <c r="BF51" i="33"/>
  <c r="BH51" i="33" s="1"/>
  <c r="BG51" i="33"/>
  <c r="BK51" i="33"/>
  <c r="BL51" i="33"/>
  <c r="BM51" i="33"/>
  <c r="BK43" i="33"/>
  <c r="BL43" i="33"/>
  <c r="BF43" i="33"/>
  <c r="BG43" i="33"/>
  <c r="BA43" i="33"/>
  <c r="BB43" i="33"/>
  <c r="AV43" i="33"/>
  <c r="AW43" i="33"/>
  <c r="AQ43" i="33"/>
  <c r="AR43" i="33"/>
  <c r="AL43" i="33"/>
  <c r="AM43" i="33"/>
  <c r="AB43" i="33"/>
  <c r="AC43" i="33"/>
  <c r="AG43" i="33"/>
  <c r="AH43" i="33"/>
  <c r="AD43" i="33" l="1"/>
  <c r="AD51" i="33"/>
  <c r="F51" i="33"/>
  <c r="F43" i="33"/>
  <c r="H31" i="34"/>
  <c r="I31" i="34"/>
  <c r="J31" i="34"/>
  <c r="K31" i="34"/>
  <c r="L31" i="34"/>
  <c r="M31" i="34"/>
  <c r="N31" i="34"/>
  <c r="O31" i="34"/>
  <c r="H45" i="34"/>
  <c r="I45" i="34"/>
  <c r="J45" i="34"/>
  <c r="K45" i="34"/>
  <c r="L45" i="34"/>
  <c r="M45" i="34"/>
  <c r="N45" i="34"/>
  <c r="O45" i="34"/>
  <c r="H44" i="34"/>
  <c r="I44" i="34"/>
  <c r="J44" i="34"/>
  <c r="K44" i="34"/>
  <c r="L44" i="34"/>
  <c r="M44" i="34"/>
  <c r="N44" i="34"/>
  <c r="O44" i="34"/>
  <c r="H34" i="34"/>
  <c r="I34" i="34"/>
  <c r="J34" i="34"/>
  <c r="K34" i="34"/>
  <c r="L34" i="34"/>
  <c r="M34" i="34"/>
  <c r="N34" i="34"/>
  <c r="O34" i="34"/>
  <c r="H8" i="31" l="1"/>
  <c r="I8" i="31"/>
  <c r="J8" i="31"/>
  <c r="K8" i="31"/>
  <c r="L8" i="31"/>
  <c r="M8" i="31"/>
  <c r="N8" i="31"/>
  <c r="O8" i="31"/>
  <c r="H17" i="31"/>
  <c r="I17" i="31"/>
  <c r="J17" i="31"/>
  <c r="K17" i="31"/>
  <c r="L17" i="31"/>
  <c r="M17" i="31"/>
  <c r="N17" i="31"/>
  <c r="O17" i="31"/>
  <c r="H31" i="31"/>
  <c r="I31" i="31"/>
  <c r="J31" i="31"/>
  <c r="K31" i="31"/>
  <c r="L31" i="31"/>
  <c r="M31" i="31"/>
  <c r="N31" i="31"/>
  <c r="O31" i="31"/>
  <c r="H14" i="31"/>
  <c r="I14" i="31"/>
  <c r="J14" i="31"/>
  <c r="K14" i="31"/>
  <c r="L14" i="31"/>
  <c r="M14" i="31"/>
  <c r="N14" i="31"/>
  <c r="O14" i="31"/>
  <c r="H12" i="31"/>
  <c r="I12" i="31"/>
  <c r="J12" i="31"/>
  <c r="K12" i="31"/>
  <c r="L12" i="31"/>
  <c r="M12" i="31"/>
  <c r="N12" i="31"/>
  <c r="O12" i="31"/>
  <c r="AV40" i="31"/>
  <c r="AW40" i="31"/>
  <c r="BA40" i="31"/>
  <c r="BB40" i="31"/>
  <c r="BF40" i="31"/>
  <c r="BH40" i="31" s="1"/>
  <c r="BG40" i="31"/>
  <c r="BK40" i="31"/>
  <c r="BM40" i="31" s="1"/>
  <c r="BL40" i="31"/>
  <c r="AV45" i="31"/>
  <c r="AW45" i="31"/>
  <c r="BA45" i="31"/>
  <c r="BB45" i="31"/>
  <c r="BF45" i="31"/>
  <c r="BH45" i="31" s="1"/>
  <c r="BG45" i="31"/>
  <c r="BK45" i="31"/>
  <c r="BL45" i="31"/>
  <c r="AV47" i="31"/>
  <c r="AX47" i="31" s="1"/>
  <c r="AW47" i="31"/>
  <c r="BA47" i="31"/>
  <c r="BB47" i="31"/>
  <c r="BF47" i="31"/>
  <c r="BG47" i="31"/>
  <c r="BK47" i="31"/>
  <c r="BL47" i="31"/>
  <c r="AV59" i="31"/>
  <c r="AX59" i="31" s="1"/>
  <c r="AW59" i="31"/>
  <c r="BA59" i="31"/>
  <c r="BB59" i="31"/>
  <c r="BF59" i="31"/>
  <c r="BG59" i="31"/>
  <c r="BH59" i="31"/>
  <c r="BK59" i="31"/>
  <c r="BL59" i="31"/>
  <c r="AV61" i="31"/>
  <c r="AW61" i="31"/>
  <c r="BA61" i="31"/>
  <c r="BB61" i="31"/>
  <c r="BF61" i="31"/>
  <c r="BG61" i="31"/>
  <c r="BH61" i="31" s="1"/>
  <c r="BK61" i="31"/>
  <c r="BM61" i="31" s="1"/>
  <c r="BL61" i="31"/>
  <c r="AV37" i="31"/>
  <c r="AW37" i="31"/>
  <c r="BA37" i="31"/>
  <c r="BB37" i="31"/>
  <c r="BF37" i="31"/>
  <c r="BH37" i="31" s="1"/>
  <c r="BG37" i="31"/>
  <c r="BK37" i="31"/>
  <c r="BL37" i="31"/>
  <c r="AV49" i="31"/>
  <c r="AX49" i="31" s="1"/>
  <c r="AW49" i="31"/>
  <c r="BA49" i="31"/>
  <c r="BB49" i="31"/>
  <c r="BF49" i="31"/>
  <c r="BH49" i="31" s="1"/>
  <c r="BG49" i="31"/>
  <c r="BK49" i="31"/>
  <c r="BL49" i="31"/>
  <c r="AV68" i="31"/>
  <c r="AX68" i="31" s="1"/>
  <c r="AW68" i="31"/>
  <c r="BA68" i="31"/>
  <c r="BB68" i="31"/>
  <c r="BF68" i="31"/>
  <c r="BH68" i="31" s="1"/>
  <c r="BG68" i="31"/>
  <c r="BK68" i="31"/>
  <c r="BM68" i="31" s="1"/>
  <c r="BL68" i="31"/>
  <c r="AV69" i="31"/>
  <c r="AW69" i="31"/>
  <c r="BA69" i="31"/>
  <c r="BB69" i="31"/>
  <c r="BF69" i="31"/>
  <c r="BH69" i="31" s="1"/>
  <c r="BG69" i="31"/>
  <c r="BK69" i="31"/>
  <c r="BL69" i="31"/>
  <c r="AV70" i="31"/>
  <c r="AW70" i="31"/>
  <c r="BA70" i="31"/>
  <c r="BB70" i="31"/>
  <c r="BF70" i="31"/>
  <c r="BG70" i="31"/>
  <c r="BH70" i="31" s="1"/>
  <c r="BK70" i="31"/>
  <c r="BL70" i="31"/>
  <c r="BM70" i="31" s="1"/>
  <c r="AV71" i="31"/>
  <c r="AX71" i="31" s="1"/>
  <c r="AW71" i="31"/>
  <c r="BA71" i="31"/>
  <c r="BB71" i="31"/>
  <c r="BF71" i="31"/>
  <c r="BH71" i="31" s="1"/>
  <c r="BG71" i="31"/>
  <c r="BK71" i="31"/>
  <c r="BL71" i="31"/>
  <c r="AV56" i="31"/>
  <c r="AW56" i="31"/>
  <c r="BA56" i="31"/>
  <c r="BB56" i="31"/>
  <c r="BF56" i="31"/>
  <c r="BG56" i="31"/>
  <c r="BH56" i="31"/>
  <c r="BK56" i="31"/>
  <c r="BL56" i="31"/>
  <c r="AV57" i="31"/>
  <c r="AW57" i="31"/>
  <c r="BA57" i="31"/>
  <c r="BB57" i="31"/>
  <c r="BF57" i="31"/>
  <c r="BG57" i="31"/>
  <c r="BK57" i="31"/>
  <c r="BL57" i="31"/>
  <c r="AV62" i="31"/>
  <c r="AW62" i="31"/>
  <c r="BA62" i="31"/>
  <c r="BB62" i="31"/>
  <c r="BF62" i="31"/>
  <c r="BG62" i="31"/>
  <c r="BH62" i="31" s="1"/>
  <c r="BK62" i="31"/>
  <c r="BL62" i="31"/>
  <c r="BM62" i="31"/>
  <c r="AV63" i="31"/>
  <c r="AX63" i="31" s="1"/>
  <c r="AW63" i="31"/>
  <c r="BA63" i="31"/>
  <c r="BB63" i="31"/>
  <c r="BF63" i="31"/>
  <c r="BH63" i="31" s="1"/>
  <c r="BG63" i="31"/>
  <c r="BK63" i="31"/>
  <c r="BL63" i="31"/>
  <c r="AV72" i="31"/>
  <c r="AW72" i="31"/>
  <c r="BA72" i="31"/>
  <c r="BB72" i="31"/>
  <c r="BF72" i="31"/>
  <c r="BH72" i="31" s="1"/>
  <c r="BG72" i="31"/>
  <c r="BK72" i="31"/>
  <c r="BL72" i="31"/>
  <c r="H40" i="31"/>
  <c r="I40" i="31"/>
  <c r="J40" i="31"/>
  <c r="K40" i="31"/>
  <c r="L40" i="31"/>
  <c r="M40" i="31"/>
  <c r="N40" i="31"/>
  <c r="O40" i="31"/>
  <c r="AB40" i="31"/>
  <c r="AC40" i="31"/>
  <c r="AG40" i="31"/>
  <c r="AH40" i="31"/>
  <c r="AL40" i="31"/>
  <c r="AM40" i="31"/>
  <c r="AQ40" i="31"/>
  <c r="AR40" i="31"/>
  <c r="H45" i="31"/>
  <c r="I45" i="31"/>
  <c r="J45" i="31"/>
  <c r="K45" i="31"/>
  <c r="L45" i="31"/>
  <c r="M45" i="31"/>
  <c r="N45" i="31"/>
  <c r="O45" i="31"/>
  <c r="AB45" i="31"/>
  <c r="AC45" i="31"/>
  <c r="AG45" i="31"/>
  <c r="AH45" i="31"/>
  <c r="AL45" i="31"/>
  <c r="AM45" i="31"/>
  <c r="AQ45" i="31"/>
  <c r="AR45" i="31"/>
  <c r="H47" i="31"/>
  <c r="I47" i="31"/>
  <c r="J47" i="31"/>
  <c r="K47" i="31"/>
  <c r="L47" i="31"/>
  <c r="M47" i="31"/>
  <c r="N47" i="31"/>
  <c r="O47" i="31"/>
  <c r="AB47" i="31"/>
  <c r="AC47" i="31"/>
  <c r="AG47" i="31"/>
  <c r="AH47" i="31"/>
  <c r="AL47" i="31"/>
  <c r="AM47" i="31"/>
  <c r="AQ47" i="31"/>
  <c r="AR47" i="31"/>
  <c r="H59" i="31"/>
  <c r="I59" i="31"/>
  <c r="J59" i="31"/>
  <c r="K59" i="31"/>
  <c r="L59" i="31"/>
  <c r="M59" i="31"/>
  <c r="N59" i="31"/>
  <c r="O59" i="31"/>
  <c r="AB59" i="31"/>
  <c r="AC59" i="31"/>
  <c r="AG59" i="31"/>
  <c r="AH59" i="31"/>
  <c r="AL59" i="31"/>
  <c r="AM59" i="31"/>
  <c r="AQ59" i="31"/>
  <c r="AR59" i="31"/>
  <c r="H61" i="31"/>
  <c r="I61" i="31"/>
  <c r="J61" i="31"/>
  <c r="K61" i="31"/>
  <c r="L61" i="31"/>
  <c r="M61" i="31"/>
  <c r="N61" i="31"/>
  <c r="O61" i="31"/>
  <c r="AB61" i="31"/>
  <c r="AC61" i="31"/>
  <c r="AG61" i="31"/>
  <c r="AH61" i="31"/>
  <c r="AL61" i="31"/>
  <c r="AM61" i="31"/>
  <c r="AQ61" i="31"/>
  <c r="AR61" i="31"/>
  <c r="H37" i="31"/>
  <c r="I37" i="31"/>
  <c r="J37" i="31"/>
  <c r="K37" i="31"/>
  <c r="L37" i="31"/>
  <c r="M37" i="31"/>
  <c r="N37" i="31"/>
  <c r="O37" i="31"/>
  <c r="AB37" i="31"/>
  <c r="AC37" i="31"/>
  <c r="AG37" i="31"/>
  <c r="AH37" i="31"/>
  <c r="AL37" i="31"/>
  <c r="AM37" i="31"/>
  <c r="AQ37" i="31"/>
  <c r="AR37" i="31"/>
  <c r="H49" i="31"/>
  <c r="I49" i="31"/>
  <c r="J49" i="31"/>
  <c r="K49" i="31"/>
  <c r="L49" i="31"/>
  <c r="M49" i="31"/>
  <c r="N49" i="31"/>
  <c r="O49" i="31"/>
  <c r="AB49" i="31"/>
  <c r="AD49" i="31" s="1"/>
  <c r="AC49" i="31"/>
  <c r="AG49" i="31"/>
  <c r="AH49" i="31"/>
  <c r="AL49" i="31"/>
  <c r="AN49" i="31" s="1"/>
  <c r="AM49" i="31"/>
  <c r="AQ49" i="31"/>
  <c r="AR49" i="31"/>
  <c r="H68" i="31"/>
  <c r="I68" i="31"/>
  <c r="J68" i="31"/>
  <c r="K68" i="31"/>
  <c r="L68" i="31"/>
  <c r="M68" i="31"/>
  <c r="N68" i="31"/>
  <c r="O68" i="31"/>
  <c r="AB68" i="31"/>
  <c r="AD68" i="31" s="1"/>
  <c r="AC68" i="31"/>
  <c r="AG68" i="31"/>
  <c r="AH68" i="31"/>
  <c r="AL68" i="31"/>
  <c r="AM68" i="31"/>
  <c r="AQ68" i="31"/>
  <c r="AR68" i="31"/>
  <c r="H69" i="31"/>
  <c r="I69" i="31"/>
  <c r="J69" i="31"/>
  <c r="K69" i="31"/>
  <c r="L69" i="31"/>
  <c r="M69" i="31"/>
  <c r="N69" i="31"/>
  <c r="O69" i="31"/>
  <c r="AB69" i="31"/>
  <c r="AD69" i="31" s="1"/>
  <c r="AC69" i="31"/>
  <c r="AG69" i="31"/>
  <c r="AH69" i="31"/>
  <c r="AL69" i="31"/>
  <c r="AM69" i="31"/>
  <c r="AQ69" i="31"/>
  <c r="AR69" i="31"/>
  <c r="H70" i="31"/>
  <c r="I70" i="31"/>
  <c r="J70" i="31"/>
  <c r="K70" i="31"/>
  <c r="L70" i="31"/>
  <c r="M70" i="31"/>
  <c r="N70" i="31"/>
  <c r="O70" i="31"/>
  <c r="AB70" i="31"/>
  <c r="AC70" i="31"/>
  <c r="AG70" i="31"/>
  <c r="AH70" i="31"/>
  <c r="AL70" i="31"/>
  <c r="AM70" i="31"/>
  <c r="AQ70" i="31"/>
  <c r="AR70" i="31"/>
  <c r="H71" i="31"/>
  <c r="I71" i="31"/>
  <c r="J71" i="31"/>
  <c r="K71" i="31"/>
  <c r="L71" i="31"/>
  <c r="M71" i="31"/>
  <c r="N71" i="31"/>
  <c r="O71" i="31"/>
  <c r="AB71" i="31"/>
  <c r="AD71" i="31" s="1"/>
  <c r="AC71" i="31"/>
  <c r="AG71" i="31"/>
  <c r="AH71" i="31"/>
  <c r="AL71" i="31"/>
  <c r="AN71" i="31" s="1"/>
  <c r="AM71" i="31"/>
  <c r="AQ71" i="31"/>
  <c r="AR71" i="31"/>
  <c r="H56" i="31"/>
  <c r="I56" i="31"/>
  <c r="J56" i="31"/>
  <c r="K56" i="31"/>
  <c r="L56" i="31"/>
  <c r="M56" i="31"/>
  <c r="N56" i="31"/>
  <c r="O56" i="31"/>
  <c r="AB56" i="31"/>
  <c r="AD56" i="31" s="1"/>
  <c r="AC56" i="31"/>
  <c r="AG56" i="31"/>
  <c r="AH56" i="31"/>
  <c r="AL56" i="31"/>
  <c r="AM56" i="31"/>
  <c r="AQ56" i="31"/>
  <c r="AS56" i="31" s="1"/>
  <c r="AR56" i="31"/>
  <c r="H57" i="31"/>
  <c r="I57" i="31"/>
  <c r="J57" i="31"/>
  <c r="K57" i="31"/>
  <c r="L57" i="31"/>
  <c r="M57" i="31"/>
  <c r="N57" i="31"/>
  <c r="O57" i="31"/>
  <c r="AB57" i="31"/>
  <c r="AD57" i="31" s="1"/>
  <c r="AC57" i="31"/>
  <c r="AG57" i="31"/>
  <c r="AI57" i="31" s="1"/>
  <c r="AH57" i="31"/>
  <c r="AL57" i="31"/>
  <c r="AM57" i="31"/>
  <c r="AQ57" i="31"/>
  <c r="AR57" i="31"/>
  <c r="H62" i="31"/>
  <c r="I62" i="31"/>
  <c r="J62" i="31"/>
  <c r="K62" i="31"/>
  <c r="L62" i="31"/>
  <c r="M62" i="31"/>
  <c r="N62" i="31"/>
  <c r="O62" i="31"/>
  <c r="AB62" i="31"/>
  <c r="AC62" i="31"/>
  <c r="AG62" i="31"/>
  <c r="AI62" i="31" s="1"/>
  <c r="AH62" i="31"/>
  <c r="AL62" i="31"/>
  <c r="AM62" i="31"/>
  <c r="AQ62" i="31"/>
  <c r="AS62" i="31" s="1"/>
  <c r="AR62" i="31"/>
  <c r="H63" i="31"/>
  <c r="I63" i="31"/>
  <c r="J63" i="31"/>
  <c r="K63" i="31"/>
  <c r="L63" i="31"/>
  <c r="M63" i="31"/>
  <c r="N63" i="31"/>
  <c r="O63" i="31"/>
  <c r="AB63" i="31"/>
  <c r="AC63" i="31"/>
  <c r="AG63" i="31"/>
  <c r="AH63" i="31"/>
  <c r="AL63" i="31"/>
  <c r="AM63" i="31"/>
  <c r="AQ63" i="31"/>
  <c r="AS63" i="31" s="1"/>
  <c r="AR63" i="31"/>
  <c r="H72" i="31"/>
  <c r="I72" i="31"/>
  <c r="J72" i="31"/>
  <c r="K72" i="31"/>
  <c r="L72" i="31"/>
  <c r="M72" i="31"/>
  <c r="N72" i="31"/>
  <c r="O72" i="31"/>
  <c r="AB72" i="31"/>
  <c r="AC72" i="31"/>
  <c r="AG72" i="31"/>
  <c r="AI72" i="31" s="1"/>
  <c r="AH72" i="31"/>
  <c r="AL72" i="31"/>
  <c r="AM72" i="31"/>
  <c r="AQ72" i="31"/>
  <c r="AR72" i="31"/>
  <c r="AS72" i="31"/>
  <c r="BC70" i="31" l="1"/>
  <c r="BM69" i="31"/>
  <c r="BC68" i="31"/>
  <c r="AI70" i="31"/>
  <c r="AS68" i="31"/>
  <c r="AI37" i="31"/>
  <c r="AS59" i="31"/>
  <c r="AI59" i="31"/>
  <c r="AS47" i="31"/>
  <c r="AS45" i="31"/>
  <c r="AI45" i="31"/>
  <c r="BM72" i="31"/>
  <c r="AD70" i="31"/>
  <c r="BC62" i="31"/>
  <c r="BM57" i="31"/>
  <c r="BM56" i="31"/>
  <c r="BC47" i="31"/>
  <c r="BH47" i="31"/>
  <c r="AI69" i="31"/>
  <c r="AI49" i="31"/>
  <c r="AD61" i="31"/>
  <c r="AD40" i="31"/>
  <c r="BC72" i="31"/>
  <c r="BM63" i="31"/>
  <c r="BH57" i="31"/>
  <c r="AX57" i="31"/>
  <c r="BC56" i="31"/>
  <c r="BM71" i="31"/>
  <c r="BM49" i="31"/>
  <c r="AX37" i="31"/>
  <c r="BM47" i="31"/>
  <c r="AX45" i="31"/>
  <c r="F69" i="31"/>
  <c r="S69" i="31" s="1"/>
  <c r="AS61" i="31"/>
  <c r="AS40" i="31"/>
  <c r="AX69" i="31"/>
  <c r="BM37" i="31"/>
  <c r="BC37" i="31"/>
  <c r="AX61" i="31"/>
  <c r="BM45" i="31"/>
  <c r="BC45" i="31"/>
  <c r="AX40" i="31"/>
  <c r="F59" i="31"/>
  <c r="R59" i="31" s="1"/>
  <c r="AD62" i="31"/>
  <c r="AI71" i="31"/>
  <c r="BC69" i="31"/>
  <c r="BC61" i="31"/>
  <c r="BC40" i="31"/>
  <c r="BC49" i="31"/>
  <c r="AN63" i="31"/>
  <c r="F57" i="31"/>
  <c r="BQ69" i="31" s="1"/>
  <c r="AI68" i="31"/>
  <c r="AS49" i="31"/>
  <c r="AS37" i="31"/>
  <c r="AI40" i="31"/>
  <c r="BC59" i="31"/>
  <c r="AD72" i="31"/>
  <c r="AD63" i="31"/>
  <c r="F72" i="31"/>
  <c r="BQ72" i="31" s="1"/>
  <c r="AI63" i="31"/>
  <c r="AI56" i="31"/>
  <c r="AS71" i="31"/>
  <c r="AS70" i="31"/>
  <c r="AS69" i="31"/>
  <c r="AI61" i="31"/>
  <c r="AD59" i="31"/>
  <c r="AN47" i="31"/>
  <c r="AD47" i="31"/>
  <c r="AD45" i="31"/>
  <c r="AX72" i="31"/>
  <c r="BC63" i="31"/>
  <c r="Q63" i="31" s="1"/>
  <c r="AX62" i="31"/>
  <c r="BC57" i="31"/>
  <c r="AX56" i="31"/>
  <c r="BC71" i="31"/>
  <c r="AX70" i="31"/>
  <c r="AS57" i="31"/>
  <c r="AD37" i="31"/>
  <c r="AI47" i="31"/>
  <c r="Q47" i="31" s="1"/>
  <c r="BM59" i="31"/>
  <c r="AN70" i="31"/>
  <c r="AN37" i="31"/>
  <c r="AN45" i="31"/>
  <c r="AN57" i="31"/>
  <c r="AN69" i="31"/>
  <c r="AN61" i="31"/>
  <c r="AN40" i="31"/>
  <c r="AN62" i="31"/>
  <c r="Q62" i="31" s="1"/>
  <c r="AN72" i="31"/>
  <c r="AN56" i="31"/>
  <c r="AN68" i="31"/>
  <c r="Q68" i="31" s="1"/>
  <c r="AN59" i="31"/>
  <c r="R72" i="31"/>
  <c r="V72" i="31"/>
  <c r="W72" i="31"/>
  <c r="T72" i="31"/>
  <c r="U72" i="31"/>
  <c r="F47" i="31"/>
  <c r="F56" i="31"/>
  <c r="F68" i="31"/>
  <c r="W69" i="31"/>
  <c r="X59" i="31"/>
  <c r="T59" i="31"/>
  <c r="X69" i="31"/>
  <c r="T69" i="31"/>
  <c r="U59" i="31"/>
  <c r="F45" i="31"/>
  <c r="F63" i="31"/>
  <c r="BQ71" i="31" s="1"/>
  <c r="F71" i="31"/>
  <c r="F49" i="31"/>
  <c r="V69" i="31"/>
  <c r="R69" i="31"/>
  <c r="W59" i="31"/>
  <c r="S59" i="31"/>
  <c r="Y59" i="31"/>
  <c r="F61" i="31"/>
  <c r="F40" i="31"/>
  <c r="F62" i="31"/>
  <c r="BQ70" i="31" s="1"/>
  <c r="F70" i="31"/>
  <c r="F37" i="31"/>
  <c r="Y69" i="31"/>
  <c r="U69" i="31"/>
  <c r="V59" i="31"/>
  <c r="H39" i="32"/>
  <c r="I39" i="32"/>
  <c r="J39" i="32"/>
  <c r="K39" i="32"/>
  <c r="L39" i="32"/>
  <c r="M39" i="32"/>
  <c r="N39" i="32"/>
  <c r="O39" i="32"/>
  <c r="H40" i="32"/>
  <c r="I40" i="32"/>
  <c r="J40" i="32"/>
  <c r="K40" i="32"/>
  <c r="L40" i="32"/>
  <c r="M40" i="32"/>
  <c r="N40" i="32"/>
  <c r="O40" i="32"/>
  <c r="H35" i="32"/>
  <c r="I35" i="32"/>
  <c r="J35" i="32"/>
  <c r="K35" i="32"/>
  <c r="L35" i="32"/>
  <c r="M35" i="32"/>
  <c r="N35" i="32"/>
  <c r="O35" i="32"/>
  <c r="H44" i="32"/>
  <c r="I44" i="32"/>
  <c r="J44" i="32"/>
  <c r="K44" i="32"/>
  <c r="L44" i="32"/>
  <c r="M44" i="32"/>
  <c r="N44" i="32"/>
  <c r="O44" i="32"/>
  <c r="H51" i="32"/>
  <c r="I51" i="32"/>
  <c r="J51" i="32"/>
  <c r="K51" i="32"/>
  <c r="L51" i="32"/>
  <c r="M51" i="32"/>
  <c r="N51" i="32"/>
  <c r="O51" i="32"/>
  <c r="H53" i="32"/>
  <c r="I53" i="32"/>
  <c r="J53" i="32"/>
  <c r="K53" i="32"/>
  <c r="L53" i="32"/>
  <c r="M53" i="32"/>
  <c r="N53" i="32"/>
  <c r="O53" i="32"/>
  <c r="H42" i="32"/>
  <c r="I42" i="32"/>
  <c r="J42" i="32"/>
  <c r="K42" i="32"/>
  <c r="L42" i="32"/>
  <c r="M42" i="32"/>
  <c r="N42" i="32"/>
  <c r="O42" i="32"/>
  <c r="H38" i="32"/>
  <c r="I38" i="32"/>
  <c r="J38" i="32"/>
  <c r="K38" i="32"/>
  <c r="L38" i="32"/>
  <c r="M38" i="32"/>
  <c r="N38" i="32"/>
  <c r="O38" i="32"/>
  <c r="H45" i="32"/>
  <c r="I45" i="32"/>
  <c r="J45" i="32"/>
  <c r="K45" i="32"/>
  <c r="L45" i="32"/>
  <c r="M45" i="32"/>
  <c r="N45" i="32"/>
  <c r="O45" i="32"/>
  <c r="H47" i="32"/>
  <c r="I47" i="32"/>
  <c r="J47" i="32"/>
  <c r="K47" i="32"/>
  <c r="L47" i="32"/>
  <c r="M47" i="32"/>
  <c r="N47" i="32"/>
  <c r="O47" i="32"/>
  <c r="H48" i="32"/>
  <c r="I48" i="32"/>
  <c r="J48" i="32"/>
  <c r="K48" i="32"/>
  <c r="L48" i="32"/>
  <c r="M48" i="32"/>
  <c r="N48" i="32"/>
  <c r="O48" i="32"/>
  <c r="H49" i="32"/>
  <c r="I49" i="32"/>
  <c r="J49" i="32"/>
  <c r="K49" i="32"/>
  <c r="L49" i="32"/>
  <c r="M49" i="32"/>
  <c r="N49" i="32"/>
  <c r="O49" i="32"/>
  <c r="H55" i="32"/>
  <c r="I55" i="32"/>
  <c r="J55" i="32"/>
  <c r="K55" i="32"/>
  <c r="L55" i="32"/>
  <c r="M55" i="32"/>
  <c r="N55" i="32"/>
  <c r="O55" i="32"/>
  <c r="H56" i="32"/>
  <c r="I56" i="32"/>
  <c r="J56" i="32"/>
  <c r="K56" i="32"/>
  <c r="L56" i="32"/>
  <c r="M56" i="32"/>
  <c r="N56" i="32"/>
  <c r="O56" i="32"/>
  <c r="H57" i="32"/>
  <c r="I57" i="32"/>
  <c r="J57" i="32"/>
  <c r="K57" i="32"/>
  <c r="L57" i="32"/>
  <c r="M57" i="32"/>
  <c r="N57" i="32"/>
  <c r="O57" i="32"/>
  <c r="H58" i="32"/>
  <c r="I58" i="32"/>
  <c r="J58" i="32"/>
  <c r="K58" i="32"/>
  <c r="L58" i="32"/>
  <c r="M58" i="32"/>
  <c r="N58" i="32"/>
  <c r="O58" i="32"/>
  <c r="H59" i="32"/>
  <c r="I59" i="32"/>
  <c r="J59" i="32"/>
  <c r="K59" i="32"/>
  <c r="L59" i="32"/>
  <c r="M59" i="32"/>
  <c r="N59" i="32"/>
  <c r="O59" i="32"/>
  <c r="H60" i="32"/>
  <c r="I60" i="32"/>
  <c r="J60" i="32"/>
  <c r="K60" i="32"/>
  <c r="L60" i="32"/>
  <c r="M60" i="32"/>
  <c r="N60" i="32"/>
  <c r="O60" i="32"/>
  <c r="H61" i="32"/>
  <c r="I61" i="32"/>
  <c r="J61" i="32"/>
  <c r="K61" i="32"/>
  <c r="L61" i="32"/>
  <c r="M61" i="32"/>
  <c r="N61" i="32"/>
  <c r="O61" i="32"/>
  <c r="H62" i="32"/>
  <c r="I62" i="32"/>
  <c r="J62" i="32"/>
  <c r="K62" i="32"/>
  <c r="L62" i="32"/>
  <c r="M62" i="32"/>
  <c r="N62" i="32"/>
  <c r="O62" i="32"/>
  <c r="H63" i="32"/>
  <c r="I63" i="32"/>
  <c r="J63" i="32"/>
  <c r="K63" i="32"/>
  <c r="L63" i="32"/>
  <c r="M63" i="32"/>
  <c r="N63" i="32"/>
  <c r="O63" i="32"/>
  <c r="H64" i="32"/>
  <c r="I64" i="32"/>
  <c r="J64" i="32"/>
  <c r="K64" i="32"/>
  <c r="L64" i="32"/>
  <c r="M64" i="32"/>
  <c r="N64" i="32"/>
  <c r="O64" i="32"/>
  <c r="H65" i="32"/>
  <c r="I65" i="32"/>
  <c r="J65" i="32"/>
  <c r="K65" i="32"/>
  <c r="L65" i="32"/>
  <c r="M65" i="32"/>
  <c r="N65" i="32"/>
  <c r="O65" i="32"/>
  <c r="H66" i="32"/>
  <c r="I66" i="32"/>
  <c r="J66" i="32"/>
  <c r="K66" i="32"/>
  <c r="L66" i="32"/>
  <c r="M66" i="32"/>
  <c r="N66" i="32"/>
  <c r="O66" i="32"/>
  <c r="H67" i="32"/>
  <c r="I67" i="32"/>
  <c r="J67" i="32"/>
  <c r="K67" i="32"/>
  <c r="L67" i="32"/>
  <c r="M67" i="32"/>
  <c r="N67" i="32"/>
  <c r="O67" i="32"/>
  <c r="H68" i="32"/>
  <c r="I68" i="32"/>
  <c r="J68" i="32"/>
  <c r="K68" i="32"/>
  <c r="L68" i="32"/>
  <c r="M68" i="32"/>
  <c r="N68" i="32"/>
  <c r="O68" i="32"/>
  <c r="H69" i="32"/>
  <c r="I69" i="32"/>
  <c r="J69" i="32"/>
  <c r="K69" i="32"/>
  <c r="L69" i="32"/>
  <c r="M69" i="32"/>
  <c r="N69" i="32"/>
  <c r="O69" i="32"/>
  <c r="H70" i="32"/>
  <c r="I70" i="32"/>
  <c r="J70" i="32"/>
  <c r="K70" i="32"/>
  <c r="L70" i="32"/>
  <c r="M70" i="32"/>
  <c r="N70" i="32"/>
  <c r="O70" i="32"/>
  <c r="H71" i="32"/>
  <c r="I71" i="32"/>
  <c r="J71" i="32"/>
  <c r="K71" i="32"/>
  <c r="L71" i="32"/>
  <c r="M71" i="32"/>
  <c r="N71" i="32"/>
  <c r="O71" i="32"/>
  <c r="H72" i="32"/>
  <c r="I72" i="32"/>
  <c r="J72" i="32"/>
  <c r="K72" i="32"/>
  <c r="L72" i="32"/>
  <c r="M72" i="32"/>
  <c r="N72" i="32"/>
  <c r="O72" i="32"/>
  <c r="H22" i="33"/>
  <c r="I22" i="33"/>
  <c r="J22" i="33"/>
  <c r="K22" i="33"/>
  <c r="L22" i="33"/>
  <c r="M22" i="33"/>
  <c r="N22" i="33"/>
  <c r="O22" i="33"/>
  <c r="H26" i="33"/>
  <c r="I26" i="33"/>
  <c r="J26" i="33"/>
  <c r="K26" i="33"/>
  <c r="L26" i="33"/>
  <c r="M26" i="33"/>
  <c r="N26" i="33"/>
  <c r="O26" i="33"/>
  <c r="H20" i="33"/>
  <c r="I20" i="33"/>
  <c r="J20" i="33"/>
  <c r="K20" i="33"/>
  <c r="L20" i="33"/>
  <c r="M20" i="33"/>
  <c r="N20" i="33"/>
  <c r="O20" i="33"/>
  <c r="H25" i="33"/>
  <c r="I25" i="33"/>
  <c r="J25" i="33"/>
  <c r="K25" i="33"/>
  <c r="L25" i="33"/>
  <c r="M25" i="33"/>
  <c r="N25" i="33"/>
  <c r="O25" i="33"/>
  <c r="H23" i="33"/>
  <c r="I23" i="33"/>
  <c r="J23" i="33"/>
  <c r="K23" i="33"/>
  <c r="L23" i="33"/>
  <c r="M23" i="33"/>
  <c r="N23" i="33"/>
  <c r="O23" i="33"/>
  <c r="H27" i="33"/>
  <c r="I27" i="33"/>
  <c r="J27" i="33"/>
  <c r="K27" i="33"/>
  <c r="L27" i="33"/>
  <c r="M27" i="33"/>
  <c r="N27" i="33"/>
  <c r="O27" i="33"/>
  <c r="H15" i="33"/>
  <c r="I15" i="33"/>
  <c r="J15" i="33"/>
  <c r="K15" i="33"/>
  <c r="L15" i="33"/>
  <c r="M15" i="33"/>
  <c r="N15" i="33"/>
  <c r="O15" i="33"/>
  <c r="H34" i="33"/>
  <c r="I34" i="33"/>
  <c r="J34" i="33"/>
  <c r="K34" i="33"/>
  <c r="L34" i="33"/>
  <c r="M34" i="33"/>
  <c r="N34" i="33"/>
  <c r="O34" i="33"/>
  <c r="H28" i="33"/>
  <c r="I28" i="33"/>
  <c r="J28" i="33"/>
  <c r="K28" i="33"/>
  <c r="L28" i="33"/>
  <c r="M28" i="33"/>
  <c r="N28" i="33"/>
  <c r="O28" i="33"/>
  <c r="H40" i="33"/>
  <c r="I40" i="33"/>
  <c r="J40" i="33"/>
  <c r="K40" i="33"/>
  <c r="L40" i="33"/>
  <c r="M40" i="33"/>
  <c r="N40" i="33"/>
  <c r="O40" i="33"/>
  <c r="H31" i="33"/>
  <c r="I31" i="33"/>
  <c r="J31" i="33"/>
  <c r="K31" i="33"/>
  <c r="L31" i="33"/>
  <c r="M31" i="33"/>
  <c r="N31" i="33"/>
  <c r="O31" i="33"/>
  <c r="H44" i="33"/>
  <c r="I44" i="33"/>
  <c r="J44" i="33"/>
  <c r="K44" i="33"/>
  <c r="L44" i="33"/>
  <c r="M44" i="33"/>
  <c r="N44" i="33"/>
  <c r="O44" i="33"/>
  <c r="H29" i="33"/>
  <c r="I29" i="33"/>
  <c r="J29" i="33"/>
  <c r="K29" i="33"/>
  <c r="L29" i="33"/>
  <c r="M29" i="33"/>
  <c r="N29" i="33"/>
  <c r="O29" i="33"/>
  <c r="H36" i="33"/>
  <c r="I36" i="33"/>
  <c r="J36" i="33"/>
  <c r="K36" i="33"/>
  <c r="L36" i="33"/>
  <c r="M36" i="33"/>
  <c r="N36" i="33"/>
  <c r="O36" i="33"/>
  <c r="H38" i="33"/>
  <c r="I38" i="33"/>
  <c r="J38" i="33"/>
  <c r="K38" i="33"/>
  <c r="L38" i="33"/>
  <c r="M38" i="33"/>
  <c r="N38" i="33"/>
  <c r="O38" i="33"/>
  <c r="H30" i="33"/>
  <c r="I30" i="33"/>
  <c r="J30" i="33"/>
  <c r="K30" i="33"/>
  <c r="L30" i="33"/>
  <c r="M30" i="33"/>
  <c r="N30" i="33"/>
  <c r="O30" i="33"/>
  <c r="H18" i="33"/>
  <c r="I18" i="33"/>
  <c r="J18" i="33"/>
  <c r="K18" i="33"/>
  <c r="L18" i="33"/>
  <c r="M18" i="33"/>
  <c r="N18" i="33"/>
  <c r="O18" i="33"/>
  <c r="H32" i="33"/>
  <c r="I32" i="33"/>
  <c r="J32" i="33"/>
  <c r="K32" i="33"/>
  <c r="L32" i="33"/>
  <c r="M32" i="33"/>
  <c r="N32" i="33"/>
  <c r="O32" i="33"/>
  <c r="H46" i="33"/>
  <c r="I46" i="33"/>
  <c r="J46" i="33"/>
  <c r="K46" i="33"/>
  <c r="L46" i="33"/>
  <c r="M46" i="33"/>
  <c r="N46" i="33"/>
  <c r="O46" i="33"/>
  <c r="H33" i="33"/>
  <c r="I33" i="33"/>
  <c r="J33" i="33"/>
  <c r="K33" i="33"/>
  <c r="L33" i="33"/>
  <c r="M33" i="33"/>
  <c r="N33" i="33"/>
  <c r="O33" i="33"/>
  <c r="H42" i="33"/>
  <c r="I42" i="33"/>
  <c r="J42" i="33"/>
  <c r="K42" i="33"/>
  <c r="L42" i="33"/>
  <c r="M42" i="33"/>
  <c r="N42" i="33"/>
  <c r="O42" i="33"/>
  <c r="H21" i="33"/>
  <c r="I21" i="33"/>
  <c r="J21" i="33"/>
  <c r="K21" i="33"/>
  <c r="L21" i="33"/>
  <c r="M21" i="33"/>
  <c r="N21" i="33"/>
  <c r="O21" i="33"/>
  <c r="Q71" i="31" l="1"/>
  <c r="Q45" i="31"/>
  <c r="Q49" i="31"/>
  <c r="X57" i="31"/>
  <c r="Y57" i="31"/>
  <c r="R57" i="31"/>
  <c r="S57" i="31"/>
  <c r="V57" i="31"/>
  <c r="Q40" i="31"/>
  <c r="Q57" i="31"/>
  <c r="E57" i="31" s="1"/>
  <c r="Q61" i="31"/>
  <c r="BQ68" i="31"/>
  <c r="Y72" i="31"/>
  <c r="Q37" i="31"/>
  <c r="Q59" i="31"/>
  <c r="E59" i="31" s="1"/>
  <c r="Q69" i="31"/>
  <c r="E69" i="31" s="1"/>
  <c r="W57" i="31"/>
  <c r="U57" i="31"/>
  <c r="T57" i="31"/>
  <c r="Q56" i="31"/>
  <c r="Q70" i="31"/>
  <c r="E70" i="31" s="1"/>
  <c r="Q72" i="31"/>
  <c r="E72" i="31" s="1"/>
  <c r="X72" i="31"/>
  <c r="S72" i="31"/>
  <c r="BQ57" i="31"/>
  <c r="BU66" i="31"/>
  <c r="BR66" i="31"/>
  <c r="BV66" i="31"/>
  <c r="BS66" i="31"/>
  <c r="BW66" i="31"/>
  <c r="BT66" i="31"/>
  <c r="BX66" i="31"/>
  <c r="T37" i="31"/>
  <c r="X37" i="31"/>
  <c r="E37" i="31"/>
  <c r="U37" i="31"/>
  <c r="Y37" i="31"/>
  <c r="S37" i="31"/>
  <c r="R37" i="31"/>
  <c r="V37" i="31"/>
  <c r="W37" i="31"/>
  <c r="U61" i="31"/>
  <c r="Y61" i="31"/>
  <c r="R61" i="31"/>
  <c r="V61" i="31"/>
  <c r="T61" i="31"/>
  <c r="X61" i="31"/>
  <c r="S61" i="31"/>
  <c r="W61" i="31"/>
  <c r="E61" i="31"/>
  <c r="S63" i="31"/>
  <c r="W63" i="31"/>
  <c r="T63" i="31"/>
  <c r="X63" i="31"/>
  <c r="R63" i="31"/>
  <c r="V63" i="31"/>
  <c r="U63" i="31"/>
  <c r="Y63" i="31"/>
  <c r="E63" i="31"/>
  <c r="R68" i="31"/>
  <c r="V68" i="31"/>
  <c r="U68" i="31"/>
  <c r="S68" i="31"/>
  <c r="W68" i="31"/>
  <c r="E68" i="31"/>
  <c r="T68" i="31"/>
  <c r="X68" i="31"/>
  <c r="Y68" i="31"/>
  <c r="U40" i="31"/>
  <c r="Y40" i="31"/>
  <c r="R40" i="31"/>
  <c r="V40" i="31"/>
  <c r="X40" i="31"/>
  <c r="S40" i="31"/>
  <c r="W40" i="31"/>
  <c r="E40" i="31"/>
  <c r="T40" i="31"/>
  <c r="T70" i="31"/>
  <c r="X70" i="31"/>
  <c r="U70" i="31"/>
  <c r="Y70" i="31"/>
  <c r="S70" i="31"/>
  <c r="W70" i="31"/>
  <c r="R70" i="31"/>
  <c r="V70" i="31"/>
  <c r="R56" i="31"/>
  <c r="V56" i="31"/>
  <c r="E56" i="31"/>
  <c r="S56" i="31"/>
  <c r="W56" i="31"/>
  <c r="U56" i="31"/>
  <c r="T56" i="31"/>
  <c r="X56" i="31"/>
  <c r="Y56" i="31"/>
  <c r="S71" i="31"/>
  <c r="W71" i="31"/>
  <c r="R71" i="31"/>
  <c r="E71" i="31"/>
  <c r="T71" i="31"/>
  <c r="X71" i="31"/>
  <c r="U71" i="31"/>
  <c r="Y71" i="31"/>
  <c r="V71" i="31"/>
  <c r="T62" i="31"/>
  <c r="X62" i="31"/>
  <c r="U62" i="31"/>
  <c r="Y62" i="31"/>
  <c r="E62" i="31"/>
  <c r="W62" i="31"/>
  <c r="R62" i="31"/>
  <c r="V62" i="31"/>
  <c r="S62" i="31"/>
  <c r="S49" i="31"/>
  <c r="W49" i="31"/>
  <c r="E49" i="31"/>
  <c r="T49" i="31"/>
  <c r="X49" i="31"/>
  <c r="U49" i="31"/>
  <c r="Y49" i="31"/>
  <c r="R49" i="31"/>
  <c r="V49" i="31"/>
  <c r="T45" i="31"/>
  <c r="X45" i="31"/>
  <c r="E45" i="31"/>
  <c r="U45" i="31"/>
  <c r="Y45" i="31"/>
  <c r="R45" i="31"/>
  <c r="V45" i="31"/>
  <c r="S45" i="31"/>
  <c r="W45" i="31"/>
  <c r="S47" i="31"/>
  <c r="W47" i="31"/>
  <c r="E47" i="31"/>
  <c r="R47" i="31"/>
  <c r="T47" i="31"/>
  <c r="X47" i="31"/>
  <c r="V47" i="31"/>
  <c r="U47" i="31"/>
  <c r="Y47" i="31"/>
  <c r="H39" i="34"/>
  <c r="I39" i="34"/>
  <c r="J39" i="34"/>
  <c r="K39" i="34"/>
  <c r="L39" i="34"/>
  <c r="M39" i="34"/>
  <c r="N39" i="34"/>
  <c r="O39" i="34"/>
  <c r="H40" i="34"/>
  <c r="I40" i="34"/>
  <c r="J40" i="34"/>
  <c r="K40" i="34"/>
  <c r="L40" i="34"/>
  <c r="M40" i="34"/>
  <c r="N40" i="34"/>
  <c r="O40" i="34"/>
  <c r="H41" i="34"/>
  <c r="I41" i="34"/>
  <c r="J41" i="34"/>
  <c r="K41" i="34"/>
  <c r="L41" i="34"/>
  <c r="M41" i="34"/>
  <c r="N41" i="34"/>
  <c r="O41" i="34"/>
  <c r="H43" i="34"/>
  <c r="I43" i="34"/>
  <c r="J43" i="34"/>
  <c r="K43" i="34"/>
  <c r="L43" i="34"/>
  <c r="M43" i="34"/>
  <c r="N43" i="34"/>
  <c r="O43" i="34"/>
  <c r="H8" i="34"/>
  <c r="I8" i="34"/>
  <c r="J8" i="34"/>
  <c r="K8" i="34"/>
  <c r="L8" i="34"/>
  <c r="M8" i="34"/>
  <c r="N8" i="34"/>
  <c r="O8" i="34"/>
  <c r="H7" i="34"/>
  <c r="I7" i="34"/>
  <c r="J7" i="34"/>
  <c r="K7" i="34"/>
  <c r="L7" i="34"/>
  <c r="M7" i="34"/>
  <c r="N7" i="34"/>
  <c r="O7" i="34"/>
  <c r="H10" i="34"/>
  <c r="I10" i="34"/>
  <c r="J10" i="34"/>
  <c r="K10" i="34"/>
  <c r="L10" i="34"/>
  <c r="M10" i="34"/>
  <c r="N10" i="34"/>
  <c r="O10" i="34"/>
  <c r="H6" i="34"/>
  <c r="I6" i="34"/>
  <c r="J6" i="34"/>
  <c r="K6" i="34"/>
  <c r="L6" i="34"/>
  <c r="M6" i="34"/>
  <c r="N6" i="34"/>
  <c r="O6" i="34"/>
  <c r="H14" i="34"/>
  <c r="I14" i="34"/>
  <c r="J14" i="34"/>
  <c r="K14" i="34"/>
  <c r="L14" i="34"/>
  <c r="M14" i="34"/>
  <c r="N14" i="34"/>
  <c r="O14" i="34"/>
  <c r="H11" i="34"/>
  <c r="I11" i="34"/>
  <c r="J11" i="34"/>
  <c r="K11" i="34"/>
  <c r="L11" i="34"/>
  <c r="M11" i="34"/>
  <c r="N11" i="34"/>
  <c r="O11" i="34"/>
  <c r="H17" i="34"/>
  <c r="I17" i="34"/>
  <c r="J17" i="34"/>
  <c r="K17" i="34"/>
  <c r="L17" i="34"/>
  <c r="M17" i="34"/>
  <c r="N17" i="34"/>
  <c r="O17" i="34"/>
  <c r="H16" i="34"/>
  <c r="I16" i="34"/>
  <c r="J16" i="34"/>
  <c r="K16" i="34"/>
  <c r="L16" i="34"/>
  <c r="M16" i="34"/>
  <c r="N16" i="34"/>
  <c r="O16" i="34"/>
  <c r="H15" i="34"/>
  <c r="I15" i="34"/>
  <c r="J15" i="34"/>
  <c r="K15" i="34"/>
  <c r="L15" i="34"/>
  <c r="M15" i="34"/>
  <c r="N15" i="34"/>
  <c r="O15" i="34"/>
  <c r="H28" i="34"/>
  <c r="I28" i="34"/>
  <c r="J28" i="34"/>
  <c r="K28" i="34"/>
  <c r="L28" i="34"/>
  <c r="M28" i="34"/>
  <c r="N28" i="34"/>
  <c r="O28" i="34"/>
  <c r="H12" i="34"/>
  <c r="I12" i="34"/>
  <c r="J12" i="34"/>
  <c r="K12" i="34"/>
  <c r="L12" i="34"/>
  <c r="M12" i="34"/>
  <c r="N12" i="34"/>
  <c r="O12" i="34"/>
  <c r="H20" i="34"/>
  <c r="I20" i="34"/>
  <c r="J20" i="34"/>
  <c r="K20" i="34"/>
  <c r="L20" i="34"/>
  <c r="M20" i="34"/>
  <c r="N20" i="34"/>
  <c r="O20" i="34"/>
  <c r="M24" i="34" l="1"/>
  <c r="N24" i="34"/>
  <c r="O24" i="34"/>
  <c r="M32" i="34"/>
  <c r="N32" i="34"/>
  <c r="O32" i="34"/>
  <c r="M19" i="34"/>
  <c r="N19" i="34"/>
  <c r="O19" i="34"/>
  <c r="L46" i="31" l="1"/>
  <c r="M46" i="31"/>
  <c r="N46" i="31"/>
  <c r="O46" i="31"/>
  <c r="L16" i="31"/>
  <c r="M16" i="31"/>
  <c r="N16" i="31"/>
  <c r="O16" i="31"/>
  <c r="L38" i="31"/>
  <c r="M38" i="31"/>
  <c r="N38" i="31"/>
  <c r="O38" i="31"/>
  <c r="L50" i="31"/>
  <c r="M50" i="31"/>
  <c r="N50" i="31"/>
  <c r="O50" i="31"/>
  <c r="L41" i="31"/>
  <c r="M41" i="31"/>
  <c r="N41" i="31"/>
  <c r="O41" i="31"/>
  <c r="L53" i="31"/>
  <c r="M53" i="31"/>
  <c r="N53" i="31"/>
  <c r="O53" i="31"/>
  <c r="L43" i="31"/>
  <c r="M43" i="31"/>
  <c r="N43" i="31"/>
  <c r="O43" i="31"/>
  <c r="L54" i="31"/>
  <c r="M54" i="31"/>
  <c r="N54" i="31"/>
  <c r="O54" i="31"/>
  <c r="L35" i="31"/>
  <c r="M35" i="31"/>
  <c r="N35" i="31"/>
  <c r="O35" i="31"/>
  <c r="L48" i="31"/>
  <c r="M48" i="31"/>
  <c r="N48" i="31"/>
  <c r="O48" i="31"/>
  <c r="L33" i="31"/>
  <c r="M33" i="31"/>
  <c r="N33" i="31"/>
  <c r="O33" i="31"/>
  <c r="L39" i="31"/>
  <c r="M39" i="31"/>
  <c r="N39" i="31"/>
  <c r="O39" i="31"/>
  <c r="L58" i="31"/>
  <c r="M58" i="31"/>
  <c r="N58" i="31"/>
  <c r="O58" i="31"/>
  <c r="L60" i="31"/>
  <c r="M60" i="31"/>
  <c r="N60" i="31"/>
  <c r="O60" i="31"/>
  <c r="L55" i="31"/>
  <c r="M55" i="31"/>
  <c r="N55" i="31"/>
  <c r="O55" i="31"/>
  <c r="L51" i="31"/>
  <c r="M51" i="31"/>
  <c r="N51" i="31"/>
  <c r="O51" i="31"/>
  <c r="L64" i="31"/>
  <c r="M64" i="31"/>
  <c r="N64" i="31"/>
  <c r="O64" i="31"/>
  <c r="L65" i="31"/>
  <c r="M65" i="31"/>
  <c r="N65" i="31"/>
  <c r="O65" i="31"/>
  <c r="L66" i="31"/>
  <c r="M66" i="31"/>
  <c r="N66" i="31"/>
  <c r="O66" i="31"/>
  <c r="L67" i="31"/>
  <c r="M67" i="31"/>
  <c r="N67" i="31"/>
  <c r="O67" i="31"/>
  <c r="L52" i="31"/>
  <c r="M52" i="31"/>
  <c r="N52" i="31"/>
  <c r="O52" i="31"/>
  <c r="L34" i="31"/>
  <c r="M34" i="31"/>
  <c r="N34" i="31"/>
  <c r="O34" i="31"/>
  <c r="L22" i="31"/>
  <c r="M22" i="31"/>
  <c r="N22" i="31"/>
  <c r="O22" i="31"/>
  <c r="L30" i="31"/>
  <c r="M30" i="31"/>
  <c r="N30" i="31"/>
  <c r="O30" i="31"/>
  <c r="L29" i="31"/>
  <c r="M29" i="31"/>
  <c r="N29" i="31"/>
  <c r="O29" i="31"/>
  <c r="L28" i="31"/>
  <c r="M28" i="31"/>
  <c r="N28" i="31"/>
  <c r="O28" i="31"/>
  <c r="L36" i="31"/>
  <c r="M36" i="31"/>
  <c r="N36" i="31"/>
  <c r="O36" i="31"/>
  <c r="L42" i="31"/>
  <c r="M42" i="31"/>
  <c r="N42" i="31"/>
  <c r="O42" i="31"/>
  <c r="L44" i="31"/>
  <c r="M44" i="31"/>
  <c r="N44" i="31"/>
  <c r="O44" i="31"/>
  <c r="L25" i="31"/>
  <c r="M25" i="31"/>
  <c r="N25" i="31"/>
  <c r="O25" i="31"/>
  <c r="AV39" i="31"/>
  <c r="AX39" i="31" s="1"/>
  <c r="AW39" i="31"/>
  <c r="BA39" i="31"/>
  <c r="BB39" i="31"/>
  <c r="BF39" i="31"/>
  <c r="BG39" i="31"/>
  <c r="BK39" i="31"/>
  <c r="BL39" i="31"/>
  <c r="AV60" i="31"/>
  <c r="AX60" i="31" s="1"/>
  <c r="AW60" i="31"/>
  <c r="BA60" i="31"/>
  <c r="BB60" i="31"/>
  <c r="BF60" i="31"/>
  <c r="BG60" i="31"/>
  <c r="BK60" i="31"/>
  <c r="BL60" i="31"/>
  <c r="AV51" i="31"/>
  <c r="AX51" i="31" s="1"/>
  <c r="AW51" i="31"/>
  <c r="BA51" i="31"/>
  <c r="BB51" i="31"/>
  <c r="BF51" i="31"/>
  <c r="BG51" i="31"/>
  <c r="BK51" i="31"/>
  <c r="BL51" i="31"/>
  <c r="AV43" i="31"/>
  <c r="AX43" i="31" s="1"/>
  <c r="AW43" i="31"/>
  <c r="BA43" i="31"/>
  <c r="BB43" i="31"/>
  <c r="BF43" i="31"/>
  <c r="BG43" i="31"/>
  <c r="BK43" i="31"/>
  <c r="BL43" i="31"/>
  <c r="AV67" i="31"/>
  <c r="AW67" i="31"/>
  <c r="BA67" i="31"/>
  <c r="BB67" i="31"/>
  <c r="BF67" i="31"/>
  <c r="BG67" i="31"/>
  <c r="BK67" i="31"/>
  <c r="BL67" i="31"/>
  <c r="AV52" i="31"/>
  <c r="AW52" i="31"/>
  <c r="BA52" i="31"/>
  <c r="BB52" i="31"/>
  <c r="BF52" i="31"/>
  <c r="BG52" i="31"/>
  <c r="BK52" i="31"/>
  <c r="BL52" i="31"/>
  <c r="AV55" i="31"/>
  <c r="AW55" i="31"/>
  <c r="BA55" i="31"/>
  <c r="BB55" i="31"/>
  <c r="BF55" i="31"/>
  <c r="BG55" i="31"/>
  <c r="BK55" i="31"/>
  <c r="BL55" i="31"/>
  <c r="H51" i="31"/>
  <c r="I51" i="31"/>
  <c r="J51" i="31"/>
  <c r="K51" i="31"/>
  <c r="H43" i="31"/>
  <c r="I43" i="31"/>
  <c r="J43" i="31"/>
  <c r="K43" i="31"/>
  <c r="H67" i="31"/>
  <c r="I67" i="31"/>
  <c r="J67" i="31"/>
  <c r="K67" i="31"/>
  <c r="H52" i="31"/>
  <c r="I52" i="31"/>
  <c r="J52" i="31"/>
  <c r="K52" i="31"/>
  <c r="H55" i="31"/>
  <c r="I55" i="31"/>
  <c r="J55" i="31"/>
  <c r="K55" i="31"/>
  <c r="AB39" i="31"/>
  <c r="AC39" i="31"/>
  <c r="AG39" i="31"/>
  <c r="AH39" i="31"/>
  <c r="AB60" i="31"/>
  <c r="AC60" i="31"/>
  <c r="AG60" i="31"/>
  <c r="AH60" i="31"/>
  <c r="AB51" i="31"/>
  <c r="AC51" i="31"/>
  <c r="AG51" i="31"/>
  <c r="AH51" i="31"/>
  <c r="AB43" i="31"/>
  <c r="AC43" i="31"/>
  <c r="AG43" i="31"/>
  <c r="AH43" i="31"/>
  <c r="AB67" i="31"/>
  <c r="AC67" i="31"/>
  <c r="AG67" i="31"/>
  <c r="AH67" i="31"/>
  <c r="AB52" i="31"/>
  <c r="AC52" i="31"/>
  <c r="AG52" i="31"/>
  <c r="AH52" i="31"/>
  <c r="AB55" i="31"/>
  <c r="AC55" i="31"/>
  <c r="AG55" i="31"/>
  <c r="AH55" i="31"/>
  <c r="AQ39" i="31"/>
  <c r="AR39" i="31"/>
  <c r="AQ60" i="31"/>
  <c r="AR60" i="31"/>
  <c r="AQ51" i="31"/>
  <c r="AR51" i="31"/>
  <c r="AQ43" i="31"/>
  <c r="AR43" i="31"/>
  <c r="AQ67" i="31"/>
  <c r="AR67" i="31"/>
  <c r="AQ52" i="31"/>
  <c r="AR52" i="31"/>
  <c r="AQ55" i="31"/>
  <c r="AR55" i="31"/>
  <c r="AL55" i="31"/>
  <c r="AM55" i="31"/>
  <c r="AL52" i="31"/>
  <c r="AM52" i="31"/>
  <c r="AL67" i="31"/>
  <c r="AM67" i="31"/>
  <c r="AL43" i="31"/>
  <c r="AM43" i="31"/>
  <c r="AL51" i="31"/>
  <c r="AM51" i="31"/>
  <c r="AL60" i="31"/>
  <c r="AM60" i="31"/>
  <c r="AL39" i="31"/>
  <c r="AM39" i="31"/>
  <c r="J64" i="31"/>
  <c r="K64" i="31"/>
  <c r="J11" i="31"/>
  <c r="K11" i="31"/>
  <c r="L11" i="31"/>
  <c r="M11" i="31"/>
  <c r="N11" i="31"/>
  <c r="O11" i="31"/>
  <c r="J48" i="31"/>
  <c r="K48" i="31"/>
  <c r="J24" i="31"/>
  <c r="K24" i="31"/>
  <c r="L24" i="31"/>
  <c r="M24" i="31"/>
  <c r="N24" i="31"/>
  <c r="O24" i="31"/>
  <c r="J23" i="31"/>
  <c r="K23" i="31"/>
  <c r="L23" i="31"/>
  <c r="M23" i="31"/>
  <c r="N23" i="31"/>
  <c r="O23" i="31"/>
  <c r="J44" i="31"/>
  <c r="K44" i="31"/>
  <c r="J16" i="31"/>
  <c r="K16" i="31"/>
  <c r="J46" i="31"/>
  <c r="K46" i="31"/>
  <c r="J58" i="31"/>
  <c r="K58" i="31"/>
  <c r="J26" i="31"/>
  <c r="K26" i="31"/>
  <c r="L26" i="31"/>
  <c r="M26" i="31"/>
  <c r="N26" i="31"/>
  <c r="O26" i="31"/>
  <c r="J15" i="31"/>
  <c r="K15" i="31"/>
  <c r="L15" i="31"/>
  <c r="M15" i="31"/>
  <c r="N15" i="31"/>
  <c r="O15" i="31"/>
  <c r="J38" i="31"/>
  <c r="K38" i="31"/>
  <c r="J41" i="31"/>
  <c r="K41" i="31"/>
  <c r="J30" i="31"/>
  <c r="K30" i="31"/>
  <c r="J20" i="31"/>
  <c r="K20" i="31"/>
  <c r="L20" i="31"/>
  <c r="M20" i="31"/>
  <c r="N20" i="31"/>
  <c r="O20" i="31"/>
  <c r="J28" i="31"/>
  <c r="K28" i="31"/>
  <c r="J32" i="31"/>
  <c r="K32" i="31"/>
  <c r="L32" i="31"/>
  <c r="M32" i="31"/>
  <c r="N32" i="31"/>
  <c r="O32" i="31"/>
  <c r="J54" i="31"/>
  <c r="K54" i="31"/>
  <c r="J65" i="31"/>
  <c r="K65" i="31"/>
  <c r="J19" i="31"/>
  <c r="K19" i="31"/>
  <c r="L19" i="31"/>
  <c r="M19" i="31"/>
  <c r="N19" i="31"/>
  <c r="O19" i="31"/>
  <c r="J6" i="31"/>
  <c r="K6" i="31"/>
  <c r="L6" i="31"/>
  <c r="M6" i="31"/>
  <c r="N6" i="31"/>
  <c r="O6" i="31"/>
  <c r="J21" i="31"/>
  <c r="K21" i="31"/>
  <c r="L21" i="31"/>
  <c r="M21" i="31"/>
  <c r="N21" i="31"/>
  <c r="O21" i="31"/>
  <c r="BK45" i="32"/>
  <c r="BM45" i="32" s="1"/>
  <c r="BL45" i="32"/>
  <c r="F45" i="32" s="1"/>
  <c r="BK47" i="32"/>
  <c r="BM47" i="32" s="1"/>
  <c r="BL47" i="32"/>
  <c r="F47" i="32" s="1"/>
  <c r="BK48" i="32"/>
  <c r="BL48" i="32"/>
  <c r="F48" i="32" s="1"/>
  <c r="BK49" i="32"/>
  <c r="BL49" i="32"/>
  <c r="F49" i="32" s="1"/>
  <c r="E49" i="32" s="1"/>
  <c r="M28" i="32"/>
  <c r="N28" i="32"/>
  <c r="O28" i="32"/>
  <c r="M41" i="32"/>
  <c r="N41" i="32"/>
  <c r="O41" i="32"/>
  <c r="M37" i="32"/>
  <c r="N37" i="32"/>
  <c r="O37" i="32"/>
  <c r="M23" i="32"/>
  <c r="N23" i="32"/>
  <c r="O23" i="32"/>
  <c r="M31" i="32"/>
  <c r="N31" i="32"/>
  <c r="O31" i="32"/>
  <c r="M43" i="32"/>
  <c r="N43" i="32"/>
  <c r="O43" i="32"/>
  <c r="M25" i="32"/>
  <c r="N25" i="32"/>
  <c r="O25" i="32"/>
  <c r="M46" i="32"/>
  <c r="N46" i="32"/>
  <c r="O46" i="32"/>
  <c r="M30" i="32"/>
  <c r="N30" i="32"/>
  <c r="O30" i="32"/>
  <c r="M50" i="32"/>
  <c r="N50" i="32"/>
  <c r="O50" i="32"/>
  <c r="BM43" i="31" l="1"/>
  <c r="BT54" i="32"/>
  <c r="BX54" i="32"/>
  <c r="BU54" i="32"/>
  <c r="BS54" i="32"/>
  <c r="BR54" i="32"/>
  <c r="BV54" i="32"/>
  <c r="BW54" i="32"/>
  <c r="BM49" i="32"/>
  <c r="BM48" i="32"/>
  <c r="AN67" i="31"/>
  <c r="BM55" i="31"/>
  <c r="F67" i="31"/>
  <c r="F43" i="31"/>
  <c r="F60" i="31"/>
  <c r="F39" i="31"/>
  <c r="F55" i="31"/>
  <c r="W55" i="31" s="1"/>
  <c r="BC43" i="31"/>
  <c r="BM51" i="31"/>
  <c r="BM60" i="31"/>
  <c r="BM39" i="31"/>
  <c r="AN52" i="31"/>
  <c r="AS55" i="31"/>
  <c r="AS51" i="31"/>
  <c r="AS39" i="31"/>
  <c r="AD55" i="31"/>
  <c r="AD67" i="31"/>
  <c r="AD51" i="31"/>
  <c r="AX52" i="31"/>
  <c r="F51" i="31"/>
  <c r="F52" i="31"/>
  <c r="W52" i="31" s="1"/>
  <c r="X55" i="31"/>
  <c r="V55" i="31"/>
  <c r="R55" i="31"/>
  <c r="X51" i="31"/>
  <c r="S51" i="31"/>
  <c r="R51" i="31"/>
  <c r="AN43" i="31"/>
  <c r="AN55" i="31"/>
  <c r="AS52" i="31"/>
  <c r="AS60" i="31"/>
  <c r="AI55" i="31"/>
  <c r="AI52" i="31"/>
  <c r="AI67" i="31"/>
  <c r="AI43" i="31"/>
  <c r="AI51" i="31"/>
  <c r="AI60" i="31"/>
  <c r="AI39" i="31"/>
  <c r="BM67" i="31"/>
  <c r="AX55" i="31"/>
  <c r="AD39" i="31"/>
  <c r="AX67" i="31"/>
  <c r="BM52" i="31"/>
  <c r="AD60" i="31"/>
  <c r="AS43" i="31"/>
  <c r="AD52" i="31"/>
  <c r="BC55" i="31"/>
  <c r="BC67" i="31"/>
  <c r="BC51" i="31"/>
  <c r="BC60" i="31"/>
  <c r="BH55" i="31"/>
  <c r="BH52" i="31"/>
  <c r="BH67" i="31"/>
  <c r="BH43" i="31"/>
  <c r="BH51" i="31"/>
  <c r="BH60" i="31"/>
  <c r="BH39" i="31"/>
  <c r="AS67" i="31"/>
  <c r="BC52" i="31"/>
  <c r="BQ55" i="31"/>
  <c r="BC39" i="31"/>
  <c r="AD43" i="31"/>
  <c r="BQ52" i="34"/>
  <c r="BM52" i="34"/>
  <c r="BH52" i="34"/>
  <c r="BC52" i="34"/>
  <c r="AX52" i="34"/>
  <c r="AS52" i="34"/>
  <c r="AN52" i="34"/>
  <c r="AI52" i="34"/>
  <c r="Q52" i="34" s="1"/>
  <c r="O52" i="34"/>
  <c r="N52" i="34"/>
  <c r="M52" i="34"/>
  <c r="L52" i="34"/>
  <c r="K52" i="34"/>
  <c r="J52" i="34"/>
  <c r="I52" i="34"/>
  <c r="H52" i="34"/>
  <c r="BQ51" i="34"/>
  <c r="BM51" i="34"/>
  <c r="BH51" i="34"/>
  <c r="BC51" i="34"/>
  <c r="AX51" i="34"/>
  <c r="AS51" i="34"/>
  <c r="AN51" i="34"/>
  <c r="AI51" i="34"/>
  <c r="Q51" i="34"/>
  <c r="O51" i="34"/>
  <c r="N51" i="34"/>
  <c r="M51" i="34"/>
  <c r="L51" i="34"/>
  <c r="K51" i="34"/>
  <c r="J51" i="34"/>
  <c r="I51" i="34"/>
  <c r="H51" i="34"/>
  <c r="AC44" i="34"/>
  <c r="AH44" i="34"/>
  <c r="AM44" i="34"/>
  <c r="AR44" i="34"/>
  <c r="AW44" i="34"/>
  <c r="BA44" i="34"/>
  <c r="BG44" i="34"/>
  <c r="BL44" i="34"/>
  <c r="BQ50" i="34"/>
  <c r="BM50" i="34"/>
  <c r="BH50" i="34"/>
  <c r="BC50" i="34"/>
  <c r="AX50" i="34"/>
  <c r="AS50" i="34"/>
  <c r="AN50" i="34"/>
  <c r="AI50" i="34"/>
  <c r="Q50" i="34" s="1"/>
  <c r="O50" i="34"/>
  <c r="N50" i="34"/>
  <c r="M50" i="34"/>
  <c r="L50" i="34"/>
  <c r="K50" i="34"/>
  <c r="J50" i="34"/>
  <c r="I50" i="34"/>
  <c r="H50" i="34"/>
  <c r="AC43" i="34"/>
  <c r="AH43" i="34"/>
  <c r="AM43" i="34"/>
  <c r="AR43" i="34"/>
  <c r="AW43" i="34"/>
  <c r="BA43" i="34"/>
  <c r="BG43" i="34"/>
  <c r="BL43" i="34"/>
  <c r="BQ49" i="34"/>
  <c r="BK49" i="34"/>
  <c r="BM49" i="34" s="1"/>
  <c r="BL49" i="34"/>
  <c r="BF49" i="34"/>
  <c r="BG49" i="34"/>
  <c r="BH49" i="34"/>
  <c r="BA49" i="34"/>
  <c r="BB49" i="34"/>
  <c r="BC49" i="34" s="1"/>
  <c r="AV49" i="34"/>
  <c r="AX49" i="34" s="1"/>
  <c r="AW49" i="34"/>
  <c r="AQ49" i="34"/>
  <c r="AS49" i="34" s="1"/>
  <c r="AR49" i="34"/>
  <c r="AL49" i="34"/>
  <c r="AM49" i="34"/>
  <c r="AN49" i="34"/>
  <c r="AG49" i="34"/>
  <c r="AH49" i="34"/>
  <c r="AI49" i="34" s="1"/>
  <c r="AB49" i="34"/>
  <c r="AD49" i="34" s="1"/>
  <c r="AC49" i="34"/>
  <c r="O49" i="34"/>
  <c r="N49" i="34"/>
  <c r="M49" i="34"/>
  <c r="L49" i="34"/>
  <c r="K49" i="34"/>
  <c r="J49" i="34"/>
  <c r="I49" i="34"/>
  <c r="H49" i="34"/>
  <c r="AC41" i="34"/>
  <c r="AH41" i="34"/>
  <c r="AM41" i="34"/>
  <c r="AR41" i="34"/>
  <c r="AW41" i="34"/>
  <c r="BA41" i="34"/>
  <c r="BG41" i="34"/>
  <c r="BL41" i="34"/>
  <c r="BQ48" i="34"/>
  <c r="BK48" i="34"/>
  <c r="BL48" i="34"/>
  <c r="BM48" i="34" s="1"/>
  <c r="BF48" i="34"/>
  <c r="BH48" i="34" s="1"/>
  <c r="BG48" i="34"/>
  <c r="BA48" i="34"/>
  <c r="BC48" i="34" s="1"/>
  <c r="BB48" i="34"/>
  <c r="AV48" i="34"/>
  <c r="AW48" i="34"/>
  <c r="AX48" i="34"/>
  <c r="AQ48" i="34"/>
  <c r="AR48" i="34"/>
  <c r="AS48" i="34" s="1"/>
  <c r="AL48" i="34"/>
  <c r="AN48" i="34" s="1"/>
  <c r="AM48" i="34"/>
  <c r="AG48" i="34"/>
  <c r="AI48" i="34" s="1"/>
  <c r="AH48" i="34"/>
  <c r="AB48" i="34"/>
  <c r="AC48" i="34"/>
  <c r="AD48" i="34"/>
  <c r="O48" i="34"/>
  <c r="N48" i="34"/>
  <c r="M48" i="34"/>
  <c r="L48" i="34"/>
  <c r="K48" i="34"/>
  <c r="J48" i="34"/>
  <c r="I48" i="34"/>
  <c r="H48" i="34"/>
  <c r="AC40" i="34"/>
  <c r="AH40" i="34"/>
  <c r="AM40" i="34"/>
  <c r="AR40" i="34"/>
  <c r="AW40" i="34"/>
  <c r="BA40" i="34"/>
  <c r="BG40" i="34"/>
  <c r="BL40" i="34"/>
  <c r="BQ47" i="34"/>
  <c r="BK47" i="34"/>
  <c r="BM47" i="34" s="1"/>
  <c r="BL47" i="34"/>
  <c r="BF47" i="34"/>
  <c r="BG47" i="34"/>
  <c r="BH47" i="34"/>
  <c r="BA47" i="34"/>
  <c r="BB47" i="34"/>
  <c r="BC47" i="34" s="1"/>
  <c r="AV47" i="34"/>
  <c r="AX47" i="34" s="1"/>
  <c r="AW47" i="34"/>
  <c r="AQ47" i="34"/>
  <c r="AS47" i="34" s="1"/>
  <c r="AR47" i="34"/>
  <c r="AL47" i="34"/>
  <c r="AM47" i="34"/>
  <c r="AN47" i="34"/>
  <c r="AG47" i="34"/>
  <c r="AH47" i="34"/>
  <c r="AI47" i="34" s="1"/>
  <c r="AB47" i="34"/>
  <c r="AD47" i="34" s="1"/>
  <c r="AC47" i="34"/>
  <c r="AC39" i="34"/>
  <c r="AH39" i="34"/>
  <c r="AM39" i="34"/>
  <c r="AR39" i="34"/>
  <c r="AW39" i="34"/>
  <c r="BA39" i="34"/>
  <c r="BG39" i="34"/>
  <c r="BL39" i="34"/>
  <c r="BQ46" i="34"/>
  <c r="BK46" i="34"/>
  <c r="BL46" i="34"/>
  <c r="BM46" i="34" s="1"/>
  <c r="BF46" i="34"/>
  <c r="BH46" i="34" s="1"/>
  <c r="BG46" i="34"/>
  <c r="BA46" i="34"/>
  <c r="BC46" i="34" s="1"/>
  <c r="BB46" i="34"/>
  <c r="AV46" i="34"/>
  <c r="AW46" i="34"/>
  <c r="AX46" i="34"/>
  <c r="AQ46" i="34"/>
  <c r="AR46" i="34"/>
  <c r="AS46" i="34" s="1"/>
  <c r="AL46" i="34"/>
  <c r="AN46" i="34" s="1"/>
  <c r="AM46" i="34"/>
  <c r="AG46" i="34"/>
  <c r="AI46" i="34" s="1"/>
  <c r="AH46" i="34"/>
  <c r="AB46" i="34"/>
  <c r="AC46" i="34"/>
  <c r="AD46" i="34"/>
  <c r="AC24" i="34"/>
  <c r="AH24" i="34"/>
  <c r="AM24" i="34"/>
  <c r="AR24" i="34"/>
  <c r="AW24" i="34"/>
  <c r="BA24" i="34"/>
  <c r="BG24" i="34"/>
  <c r="BL24" i="34"/>
  <c r="BK36" i="34"/>
  <c r="BL36" i="34"/>
  <c r="BF36" i="34"/>
  <c r="BG36" i="34"/>
  <c r="BH36" i="34"/>
  <c r="BA36" i="34"/>
  <c r="BB36" i="34"/>
  <c r="AV36" i="34"/>
  <c r="AW36" i="34"/>
  <c r="AQ36" i="34"/>
  <c r="AR36" i="34"/>
  <c r="AL36" i="34"/>
  <c r="AM36" i="34"/>
  <c r="AG36" i="34"/>
  <c r="AH36" i="34"/>
  <c r="AB36" i="34"/>
  <c r="AC36" i="34"/>
  <c r="AC30" i="34"/>
  <c r="AH30" i="34"/>
  <c r="AM30" i="34"/>
  <c r="AR30" i="34"/>
  <c r="AW30" i="34"/>
  <c r="BA30" i="34"/>
  <c r="BG30" i="34"/>
  <c r="BL30" i="34"/>
  <c r="BK31" i="34"/>
  <c r="BL31" i="34"/>
  <c r="BF31" i="34"/>
  <c r="BG31" i="34"/>
  <c r="BA31" i="34"/>
  <c r="BC31" i="34" s="1"/>
  <c r="BB31" i="34"/>
  <c r="AV31" i="34"/>
  <c r="AW31" i="34"/>
  <c r="AQ31" i="34"/>
  <c r="AR31" i="34"/>
  <c r="AL31" i="34"/>
  <c r="AM31" i="34"/>
  <c r="AG31" i="34"/>
  <c r="AH31" i="34"/>
  <c r="AB31" i="34"/>
  <c r="AC31" i="34"/>
  <c r="AD31" i="34" s="1"/>
  <c r="AC12" i="34"/>
  <c r="AH12" i="34"/>
  <c r="AM12" i="34"/>
  <c r="AR12" i="34"/>
  <c r="AW12" i="34"/>
  <c r="BA12" i="34"/>
  <c r="BG12" i="34"/>
  <c r="BL12" i="34"/>
  <c r="BK34" i="34"/>
  <c r="BL34" i="34"/>
  <c r="BF34" i="34"/>
  <c r="BG34" i="34"/>
  <c r="BA34" i="34"/>
  <c r="BB34" i="34"/>
  <c r="AV34" i="34"/>
  <c r="AW34" i="34"/>
  <c r="AQ34" i="34"/>
  <c r="AR34" i="34"/>
  <c r="AL34" i="34"/>
  <c r="AM34" i="34"/>
  <c r="AG34" i="34"/>
  <c r="AI34" i="34" s="1"/>
  <c r="AH34" i="34"/>
  <c r="AB34" i="34"/>
  <c r="AC34" i="34"/>
  <c r="AC33" i="34"/>
  <c r="AH33" i="34"/>
  <c r="AM33" i="34"/>
  <c r="AR33" i="34"/>
  <c r="AW33" i="34"/>
  <c r="BA33" i="34"/>
  <c r="BG33" i="34"/>
  <c r="BL33" i="34"/>
  <c r="BK45" i="34"/>
  <c r="BL45" i="34"/>
  <c r="BF45" i="34"/>
  <c r="BG45" i="34"/>
  <c r="BA45" i="34"/>
  <c r="BB45" i="34"/>
  <c r="AV45" i="34"/>
  <c r="AW45" i="34"/>
  <c r="AQ45" i="34"/>
  <c r="AR45" i="34"/>
  <c r="AL45" i="34"/>
  <c r="AM45" i="34"/>
  <c r="AG45" i="34"/>
  <c r="AH45" i="34"/>
  <c r="AB45" i="34"/>
  <c r="AC45" i="34"/>
  <c r="AC32" i="34"/>
  <c r="AH32" i="34"/>
  <c r="AM32" i="34"/>
  <c r="AR32" i="34"/>
  <c r="AW32" i="34"/>
  <c r="BA32" i="34"/>
  <c r="BG32" i="34"/>
  <c r="BL32" i="34"/>
  <c r="BK44" i="34"/>
  <c r="BF44" i="34"/>
  <c r="BB44" i="34"/>
  <c r="AV44" i="34"/>
  <c r="AQ44" i="34"/>
  <c r="AL44" i="34"/>
  <c r="AG44" i="34"/>
  <c r="AB44" i="34"/>
  <c r="AB43" i="34"/>
  <c r="AG43" i="34"/>
  <c r="AL43" i="34"/>
  <c r="AQ43" i="34"/>
  <c r="AS43" i="34" s="1"/>
  <c r="AV43" i="34"/>
  <c r="BB43" i="34"/>
  <c r="BF43" i="34"/>
  <c r="AB41" i="34"/>
  <c r="AG41" i="34"/>
  <c r="AL41" i="34"/>
  <c r="AQ41" i="34"/>
  <c r="AV41" i="34"/>
  <c r="BB41" i="34"/>
  <c r="BF41" i="34"/>
  <c r="AB40" i="34"/>
  <c r="AG40" i="34"/>
  <c r="AL40" i="34"/>
  <c r="AQ40" i="34"/>
  <c r="AS40" i="34" s="1"/>
  <c r="AV40" i="34"/>
  <c r="BB40" i="34"/>
  <c r="BF40" i="34"/>
  <c r="AB39" i="34"/>
  <c r="AG39" i="34"/>
  <c r="AL39" i="34"/>
  <c r="AQ39" i="34"/>
  <c r="AV39" i="34"/>
  <c r="BB39" i="34"/>
  <c r="BF39" i="34"/>
  <c r="BH39" i="34" s="1"/>
  <c r="AB24" i="34"/>
  <c r="AG24" i="34"/>
  <c r="AL24" i="34"/>
  <c r="AQ24" i="34"/>
  <c r="AS24" i="34" s="1"/>
  <c r="AV24" i="34"/>
  <c r="BB24" i="34"/>
  <c r="BF24" i="34"/>
  <c r="AB30" i="34"/>
  <c r="AG30" i="34"/>
  <c r="AL30" i="34"/>
  <c r="AQ30" i="34"/>
  <c r="AS30" i="34" s="1"/>
  <c r="AV30" i="34"/>
  <c r="BB30" i="34"/>
  <c r="BF30" i="34"/>
  <c r="AB12" i="34"/>
  <c r="AG12" i="34"/>
  <c r="AL12" i="34"/>
  <c r="AQ12" i="34"/>
  <c r="AS12" i="34" s="1"/>
  <c r="AV12" i="34"/>
  <c r="BB12" i="34"/>
  <c r="BF12" i="34"/>
  <c r="AB33" i="34"/>
  <c r="AG33" i="34"/>
  <c r="AL33" i="34"/>
  <c r="AQ33" i="34"/>
  <c r="AV33" i="34"/>
  <c r="BB33" i="34"/>
  <c r="BF33" i="34"/>
  <c r="AB32" i="34"/>
  <c r="AG32" i="34"/>
  <c r="AL32" i="34"/>
  <c r="AQ32" i="34"/>
  <c r="AV32" i="34"/>
  <c r="BB32" i="34"/>
  <c r="BF32" i="34"/>
  <c r="AB23" i="34"/>
  <c r="AC23" i="34"/>
  <c r="AG23" i="34"/>
  <c r="AH23" i="34"/>
  <c r="AL23" i="34"/>
  <c r="AM23" i="34"/>
  <c r="AQ23" i="34"/>
  <c r="AR23" i="34"/>
  <c r="AV23" i="34"/>
  <c r="AW23" i="34"/>
  <c r="BA23" i="34"/>
  <c r="BB23" i="34"/>
  <c r="BF23" i="34"/>
  <c r="BG23" i="34"/>
  <c r="AB38" i="34"/>
  <c r="AC38" i="34"/>
  <c r="AG38" i="34"/>
  <c r="AH38" i="34"/>
  <c r="AL38" i="34"/>
  <c r="AM38" i="34"/>
  <c r="AQ38" i="34"/>
  <c r="AR38" i="34"/>
  <c r="AV38" i="34"/>
  <c r="AW38" i="34"/>
  <c r="BA38" i="34"/>
  <c r="BB38" i="34"/>
  <c r="BF38" i="34"/>
  <c r="BG38" i="34"/>
  <c r="AB6" i="34"/>
  <c r="AC6" i="34"/>
  <c r="AG6" i="34"/>
  <c r="AH6" i="34"/>
  <c r="AL6" i="34"/>
  <c r="AM6" i="34"/>
  <c r="AQ6" i="34"/>
  <c r="AR6" i="34"/>
  <c r="AV6" i="34"/>
  <c r="AW6" i="34"/>
  <c r="BA6" i="34"/>
  <c r="BB6" i="34"/>
  <c r="BF6" i="34"/>
  <c r="BG6" i="34"/>
  <c r="AB22" i="34"/>
  <c r="AC22" i="34"/>
  <c r="AG22" i="34"/>
  <c r="AH22" i="34"/>
  <c r="AL22" i="34"/>
  <c r="AM22" i="34"/>
  <c r="AQ22" i="34"/>
  <c r="AR22" i="34"/>
  <c r="AV22" i="34"/>
  <c r="AW22" i="34"/>
  <c r="BA22" i="34"/>
  <c r="BB22" i="34"/>
  <c r="BF22" i="34"/>
  <c r="BG22" i="34"/>
  <c r="AB17" i="34"/>
  <c r="AC17" i="34"/>
  <c r="AG17" i="34"/>
  <c r="AH17" i="34"/>
  <c r="AL17" i="34"/>
  <c r="AM17" i="34"/>
  <c r="AQ17" i="34"/>
  <c r="AR17" i="34"/>
  <c r="AV17" i="34"/>
  <c r="AW17" i="34"/>
  <c r="BA17" i="34"/>
  <c r="BB17" i="34"/>
  <c r="BF17" i="34"/>
  <c r="BG17" i="34"/>
  <c r="AB16" i="34"/>
  <c r="AC16" i="34"/>
  <c r="AG16" i="34"/>
  <c r="AH16" i="34"/>
  <c r="AL16" i="34"/>
  <c r="AM16" i="34"/>
  <c r="AQ16" i="34"/>
  <c r="AR16" i="34"/>
  <c r="AV16" i="34"/>
  <c r="AW16" i="34"/>
  <c r="BA16" i="34"/>
  <c r="BB16" i="34"/>
  <c r="BF16" i="34"/>
  <c r="BG16" i="34"/>
  <c r="AB27" i="34"/>
  <c r="AC27" i="34"/>
  <c r="AG27" i="34"/>
  <c r="AH27" i="34"/>
  <c r="AL27" i="34"/>
  <c r="AM27" i="34"/>
  <c r="AQ27" i="34"/>
  <c r="AR27" i="34"/>
  <c r="AV27" i="34"/>
  <c r="AW27" i="34"/>
  <c r="BA27" i="34"/>
  <c r="BB27" i="34"/>
  <c r="BF27" i="34"/>
  <c r="BG27" i="34"/>
  <c r="BK27" i="34"/>
  <c r="BL27" i="34"/>
  <c r="AB15" i="34"/>
  <c r="AC15" i="34"/>
  <c r="AG15" i="34"/>
  <c r="AH15" i="34"/>
  <c r="AL15" i="34"/>
  <c r="AM15" i="34"/>
  <c r="AQ15" i="34"/>
  <c r="AR15" i="34"/>
  <c r="AV15" i="34"/>
  <c r="AW15" i="34"/>
  <c r="BA15" i="34"/>
  <c r="BB15" i="34"/>
  <c r="BF15" i="34"/>
  <c r="BG15" i="34"/>
  <c r="AB19" i="34"/>
  <c r="AC19" i="34"/>
  <c r="AG19" i="34"/>
  <c r="AH19" i="34"/>
  <c r="AL19" i="34"/>
  <c r="AM19" i="34"/>
  <c r="AQ19" i="34"/>
  <c r="AR19" i="34"/>
  <c r="AV19" i="34"/>
  <c r="AW19" i="34"/>
  <c r="BA19" i="34"/>
  <c r="BB19" i="34"/>
  <c r="BF19" i="34"/>
  <c r="BG19" i="34"/>
  <c r="AG29" i="34"/>
  <c r="AH29" i="34"/>
  <c r="AB29" i="34"/>
  <c r="AC29" i="34"/>
  <c r="AL29" i="34"/>
  <c r="AM29" i="34"/>
  <c r="AQ29" i="34"/>
  <c r="AR29" i="34"/>
  <c r="AV29" i="34"/>
  <c r="AW29" i="34"/>
  <c r="BA29" i="34"/>
  <c r="BB29" i="34"/>
  <c r="BF29" i="34"/>
  <c r="BG29" i="34"/>
  <c r="AG25" i="34"/>
  <c r="AH25" i="34"/>
  <c r="AB25" i="34"/>
  <c r="AC25" i="34"/>
  <c r="AL25" i="34"/>
  <c r="AM25" i="34"/>
  <c r="AQ25" i="34"/>
  <c r="AR25" i="34"/>
  <c r="AV25" i="34"/>
  <c r="AW25" i="34"/>
  <c r="BA25" i="34"/>
  <c r="BB25" i="34"/>
  <c r="BF25" i="34"/>
  <c r="BG25" i="34"/>
  <c r="AG20" i="34"/>
  <c r="AH20" i="34"/>
  <c r="AB20" i="34"/>
  <c r="AC20" i="34"/>
  <c r="AL20" i="34"/>
  <c r="AM20" i="34"/>
  <c r="AQ20" i="34"/>
  <c r="AR20" i="34"/>
  <c r="AV20" i="34"/>
  <c r="AW20" i="34"/>
  <c r="BA20" i="34"/>
  <c r="BB20" i="34"/>
  <c r="BF20" i="34"/>
  <c r="BG20" i="34"/>
  <c r="AG37" i="34"/>
  <c r="AH37" i="34"/>
  <c r="AB37" i="34"/>
  <c r="AC37" i="34"/>
  <c r="AL37" i="34"/>
  <c r="AM37" i="34"/>
  <c r="AQ37" i="34"/>
  <c r="AR37" i="34"/>
  <c r="AV37" i="34"/>
  <c r="AW37" i="34"/>
  <c r="BA37" i="34"/>
  <c r="BB37" i="34"/>
  <c r="BF37" i="34"/>
  <c r="BG37" i="34"/>
  <c r="AG7" i="34"/>
  <c r="AH7" i="34"/>
  <c r="AB7" i="34"/>
  <c r="AC7" i="34"/>
  <c r="AL7" i="34"/>
  <c r="AM7" i="34"/>
  <c r="AQ7" i="34"/>
  <c r="AR7" i="34"/>
  <c r="AV7" i="34"/>
  <c r="AW7" i="34"/>
  <c r="BA7" i="34"/>
  <c r="BB7" i="34"/>
  <c r="BF7" i="34"/>
  <c r="BG7" i="34"/>
  <c r="AG35" i="34"/>
  <c r="AH35" i="34"/>
  <c r="AB35" i="34"/>
  <c r="AC35" i="34"/>
  <c r="AL35" i="34"/>
  <c r="AM35" i="34"/>
  <c r="AQ35" i="34"/>
  <c r="AR35" i="34"/>
  <c r="AV35" i="34"/>
  <c r="AW35" i="34"/>
  <c r="BA35" i="34"/>
  <c r="BB35" i="34"/>
  <c r="BF35" i="34"/>
  <c r="BG35" i="34"/>
  <c r="AG26" i="34"/>
  <c r="AH26" i="34"/>
  <c r="AB26" i="34"/>
  <c r="AC26" i="34"/>
  <c r="AL26" i="34"/>
  <c r="AM26" i="34"/>
  <c r="AQ26" i="34"/>
  <c r="AR26" i="34"/>
  <c r="AV26" i="34"/>
  <c r="AW26" i="34"/>
  <c r="BA26" i="34"/>
  <c r="BB26" i="34"/>
  <c r="BF26" i="34"/>
  <c r="BG26" i="34"/>
  <c r="AG11" i="34"/>
  <c r="AH11" i="34"/>
  <c r="AB11" i="34"/>
  <c r="AC11" i="34"/>
  <c r="AL11" i="34"/>
  <c r="AM11" i="34"/>
  <c r="AQ11" i="34"/>
  <c r="AR11" i="34"/>
  <c r="AV11" i="34"/>
  <c r="AW11" i="34"/>
  <c r="BA11" i="34"/>
  <c r="BB11" i="34"/>
  <c r="BF11" i="34"/>
  <c r="BG11" i="34"/>
  <c r="AG21" i="34"/>
  <c r="AH21" i="34"/>
  <c r="AB21" i="34"/>
  <c r="AC21" i="34"/>
  <c r="AL21" i="34"/>
  <c r="AM21" i="34"/>
  <c r="AQ21" i="34"/>
  <c r="AR21" i="34"/>
  <c r="AV21" i="34"/>
  <c r="AW21" i="34"/>
  <c r="BA21" i="34"/>
  <c r="BB21" i="34"/>
  <c r="BF21" i="34"/>
  <c r="BG21" i="34"/>
  <c r="AG18" i="34"/>
  <c r="AH18" i="34"/>
  <c r="AB18" i="34"/>
  <c r="AC18" i="34"/>
  <c r="AL18" i="34"/>
  <c r="AM18" i="34"/>
  <c r="AQ18" i="34"/>
  <c r="AR18" i="34"/>
  <c r="AV18" i="34"/>
  <c r="AW18" i="34"/>
  <c r="BA18" i="34"/>
  <c r="BB18" i="34"/>
  <c r="BF18" i="34"/>
  <c r="BG18" i="34"/>
  <c r="AG42" i="34"/>
  <c r="AH42" i="34"/>
  <c r="AB42" i="34"/>
  <c r="AC42" i="34"/>
  <c r="AL42" i="34"/>
  <c r="AM42" i="34"/>
  <c r="AQ42" i="34"/>
  <c r="AR42" i="34"/>
  <c r="AV42" i="34"/>
  <c r="AW42" i="34"/>
  <c r="BA42" i="34"/>
  <c r="BB42" i="34"/>
  <c r="BF42" i="34"/>
  <c r="BG42" i="34"/>
  <c r="AG28" i="34"/>
  <c r="AH28" i="34"/>
  <c r="AB28" i="34"/>
  <c r="AC28" i="34"/>
  <c r="AL28" i="34"/>
  <c r="AM28" i="34"/>
  <c r="AQ28" i="34"/>
  <c r="AR28" i="34"/>
  <c r="AV28" i="34"/>
  <c r="AW28" i="34"/>
  <c r="BA28" i="34"/>
  <c r="BB28" i="34"/>
  <c r="BF28" i="34"/>
  <c r="BG28" i="34"/>
  <c r="AG14" i="34"/>
  <c r="AH14" i="34"/>
  <c r="AB14" i="34"/>
  <c r="AC14" i="34"/>
  <c r="AL14" i="34"/>
  <c r="AM14" i="34"/>
  <c r="AQ14" i="34"/>
  <c r="AR14" i="34"/>
  <c r="AV14" i="34"/>
  <c r="AW14" i="34"/>
  <c r="BA14" i="34"/>
  <c r="BB14" i="34"/>
  <c r="BF14" i="34"/>
  <c r="BG14" i="34"/>
  <c r="AG13" i="34"/>
  <c r="AI13" i="34" s="1"/>
  <c r="AH13" i="34"/>
  <c r="AB13" i="34"/>
  <c r="AC13" i="34"/>
  <c r="AL13" i="34"/>
  <c r="AM13" i="34"/>
  <c r="AQ13" i="34"/>
  <c r="AR13" i="34"/>
  <c r="AV13" i="34"/>
  <c r="AW13" i="34"/>
  <c r="BA13" i="34"/>
  <c r="BB13" i="34"/>
  <c r="BF13" i="34"/>
  <c r="BG13" i="34"/>
  <c r="AG8" i="34"/>
  <c r="AH8" i="34"/>
  <c r="AB8" i="34"/>
  <c r="AC8" i="34"/>
  <c r="AL8" i="34"/>
  <c r="AM8" i="34"/>
  <c r="AQ8" i="34"/>
  <c r="AS8" i="34" s="1"/>
  <c r="AR8" i="34"/>
  <c r="AV8" i="34"/>
  <c r="AW8" i="34"/>
  <c r="BA8" i="34"/>
  <c r="BB8" i="34"/>
  <c r="BF8" i="34"/>
  <c r="BG8" i="34"/>
  <c r="AG10" i="34"/>
  <c r="AH10" i="34"/>
  <c r="AB10" i="34"/>
  <c r="AC10" i="34"/>
  <c r="AL10" i="34"/>
  <c r="AM10" i="34"/>
  <c r="AQ10" i="34"/>
  <c r="AR10" i="34"/>
  <c r="AV10" i="34"/>
  <c r="AW10" i="34"/>
  <c r="BA10" i="34"/>
  <c r="BB10" i="34"/>
  <c r="BF10" i="34"/>
  <c r="BG10" i="34"/>
  <c r="AG9" i="34"/>
  <c r="AH9" i="34"/>
  <c r="AB9" i="34"/>
  <c r="AC9" i="34"/>
  <c r="AL9" i="34"/>
  <c r="AM9" i="34"/>
  <c r="AQ9" i="34"/>
  <c r="AR9" i="34"/>
  <c r="AV9" i="34"/>
  <c r="AW9" i="34"/>
  <c r="BA9" i="34"/>
  <c r="BB9" i="34"/>
  <c r="BF9" i="34"/>
  <c r="BG9" i="34"/>
  <c r="BL23" i="34"/>
  <c r="BK43" i="34"/>
  <c r="BM43" i="34" s="1"/>
  <c r="BL38" i="34"/>
  <c r="BK41" i="34"/>
  <c r="BL6" i="34"/>
  <c r="BK40" i="34"/>
  <c r="BM40" i="34" s="1"/>
  <c r="BL22" i="34"/>
  <c r="BK39" i="34"/>
  <c r="BL17" i="34"/>
  <c r="BK24" i="34"/>
  <c r="L24" i="34"/>
  <c r="K24" i="34"/>
  <c r="J24" i="34"/>
  <c r="I24" i="34"/>
  <c r="H24" i="34"/>
  <c r="BL16" i="34"/>
  <c r="BK30" i="34"/>
  <c r="O30" i="34"/>
  <c r="N30" i="34"/>
  <c r="M30" i="34"/>
  <c r="L30" i="34"/>
  <c r="K30" i="34"/>
  <c r="J30" i="34"/>
  <c r="I30" i="34"/>
  <c r="H30" i="34"/>
  <c r="BK12" i="34"/>
  <c r="BM12" i="34" s="1"/>
  <c r="BK33" i="34"/>
  <c r="O33" i="34"/>
  <c r="N33" i="34"/>
  <c r="M33" i="34"/>
  <c r="L33" i="34"/>
  <c r="K33" i="34"/>
  <c r="J33" i="34"/>
  <c r="I33" i="34"/>
  <c r="H33" i="34"/>
  <c r="BK32" i="34"/>
  <c r="BM32" i="34" s="1"/>
  <c r="L32" i="34"/>
  <c r="K32" i="34"/>
  <c r="J32" i="34"/>
  <c r="I32" i="34"/>
  <c r="H32" i="34"/>
  <c r="BK23" i="34"/>
  <c r="O23" i="34"/>
  <c r="N23" i="34"/>
  <c r="M23" i="34"/>
  <c r="L23" i="34"/>
  <c r="K23" i="34"/>
  <c r="J23" i="34"/>
  <c r="I23" i="34"/>
  <c r="H23" i="34"/>
  <c r="BK38" i="34"/>
  <c r="BM38" i="34" s="1"/>
  <c r="O38" i="34"/>
  <c r="N38" i="34"/>
  <c r="M38" i="34"/>
  <c r="L38" i="34"/>
  <c r="K38" i="34"/>
  <c r="J38" i="34"/>
  <c r="I38" i="34"/>
  <c r="H38" i="34"/>
  <c r="BL15" i="34"/>
  <c r="BK6" i="34"/>
  <c r="BM6" i="34" s="1"/>
  <c r="BL19" i="34"/>
  <c r="BK22" i="34"/>
  <c r="O22" i="34"/>
  <c r="N22" i="34"/>
  <c r="M22" i="34"/>
  <c r="L22" i="34"/>
  <c r="K22" i="34"/>
  <c r="J22" i="34"/>
  <c r="I22" i="34"/>
  <c r="H22" i="34"/>
  <c r="BK17" i="34"/>
  <c r="BK16" i="34"/>
  <c r="O27" i="34"/>
  <c r="N27" i="34"/>
  <c r="M27" i="34"/>
  <c r="L27" i="34"/>
  <c r="K27" i="34"/>
  <c r="J27" i="34"/>
  <c r="I27" i="34"/>
  <c r="H27" i="34"/>
  <c r="BL29" i="34"/>
  <c r="BK15" i="34"/>
  <c r="BL25" i="34"/>
  <c r="BK19" i="34"/>
  <c r="L19" i="34"/>
  <c r="K19" i="34"/>
  <c r="J19" i="34"/>
  <c r="I19" i="34"/>
  <c r="H19" i="34"/>
  <c r="BL20" i="34"/>
  <c r="BK29" i="34"/>
  <c r="O29" i="34"/>
  <c r="N29" i="34"/>
  <c r="M29" i="34"/>
  <c r="L29" i="34"/>
  <c r="K29" i="34"/>
  <c r="J29" i="34"/>
  <c r="I29" i="34"/>
  <c r="H29" i="34"/>
  <c r="BL37" i="34"/>
  <c r="BK25" i="34"/>
  <c r="O25" i="34"/>
  <c r="N25" i="34"/>
  <c r="M25" i="34"/>
  <c r="L25" i="34"/>
  <c r="K25" i="34"/>
  <c r="J25" i="34"/>
  <c r="I25" i="34"/>
  <c r="H25" i="34"/>
  <c r="BK20" i="34"/>
  <c r="BL7" i="34"/>
  <c r="BK37" i="34"/>
  <c r="BM37" i="34" s="1"/>
  <c r="O37" i="34"/>
  <c r="N37" i="34"/>
  <c r="M37" i="34"/>
  <c r="L37" i="34"/>
  <c r="K37" i="34"/>
  <c r="J37" i="34"/>
  <c r="I37" i="34"/>
  <c r="H37" i="34"/>
  <c r="BL35" i="34"/>
  <c r="BK7" i="34"/>
  <c r="BK35" i="34"/>
  <c r="O35" i="34"/>
  <c r="N35" i="34"/>
  <c r="M35" i="34"/>
  <c r="L35" i="34"/>
  <c r="K35" i="34"/>
  <c r="J35" i="34"/>
  <c r="I35" i="34"/>
  <c r="H35" i="34"/>
  <c r="BL26" i="34"/>
  <c r="BK26" i="34"/>
  <c r="O26" i="34"/>
  <c r="N26" i="34"/>
  <c r="M26" i="34"/>
  <c r="L26" i="34"/>
  <c r="K26" i="34"/>
  <c r="J26" i="34"/>
  <c r="I26" i="34"/>
  <c r="H26" i="34"/>
  <c r="BL11" i="34"/>
  <c r="BK11" i="34"/>
  <c r="BL21" i="34"/>
  <c r="BK21" i="34"/>
  <c r="O21" i="34"/>
  <c r="N21" i="34"/>
  <c r="M21" i="34"/>
  <c r="L21" i="34"/>
  <c r="K21" i="34"/>
  <c r="J21" i="34"/>
  <c r="I21" i="34"/>
  <c r="H21" i="34"/>
  <c r="BL18" i="34"/>
  <c r="BK18" i="34"/>
  <c r="O18" i="34"/>
  <c r="N18" i="34"/>
  <c r="M18" i="34"/>
  <c r="L18" i="34"/>
  <c r="K18" i="34"/>
  <c r="J18" i="34"/>
  <c r="I18" i="34"/>
  <c r="H18" i="34"/>
  <c r="BL42" i="34"/>
  <c r="BK42" i="34"/>
  <c r="O42" i="34"/>
  <c r="N42" i="34"/>
  <c r="M42" i="34"/>
  <c r="L42" i="34"/>
  <c r="K42" i="34"/>
  <c r="J42" i="34"/>
  <c r="I42" i="34"/>
  <c r="H42" i="34"/>
  <c r="BL28" i="34"/>
  <c r="BL13" i="34"/>
  <c r="BK28" i="34"/>
  <c r="BL14" i="34"/>
  <c r="BK14" i="34"/>
  <c r="BL10" i="34"/>
  <c r="BK13" i="34"/>
  <c r="O13" i="34"/>
  <c r="N13" i="34"/>
  <c r="M13" i="34"/>
  <c r="L13" i="34"/>
  <c r="K13" i="34"/>
  <c r="J13" i="34"/>
  <c r="I13" i="34"/>
  <c r="H13" i="34"/>
  <c r="BL8" i="34"/>
  <c r="BK8" i="34"/>
  <c r="BK10" i="34"/>
  <c r="BL9" i="34"/>
  <c r="BK9" i="34"/>
  <c r="O9" i="34"/>
  <c r="N9" i="34"/>
  <c r="M9" i="34"/>
  <c r="L9" i="34"/>
  <c r="K9" i="34"/>
  <c r="J9" i="34"/>
  <c r="I9" i="34"/>
  <c r="H9" i="34"/>
  <c r="A2" i="34"/>
  <c r="AC33" i="33"/>
  <c r="AH33" i="33"/>
  <c r="AM33" i="33"/>
  <c r="AR33" i="33"/>
  <c r="AW33" i="33"/>
  <c r="BA33" i="33"/>
  <c r="BG33" i="33"/>
  <c r="BL33" i="33"/>
  <c r="BM43" i="33"/>
  <c r="BH43" i="33"/>
  <c r="BC43" i="33"/>
  <c r="AX43" i="33"/>
  <c r="AS43" i="33"/>
  <c r="AN43" i="33"/>
  <c r="AI43" i="33"/>
  <c r="AC21" i="33"/>
  <c r="AH21" i="33"/>
  <c r="AM21" i="33"/>
  <c r="AR21" i="33"/>
  <c r="AW21" i="33"/>
  <c r="BA21" i="33"/>
  <c r="BG21" i="33"/>
  <c r="BL21" i="33"/>
  <c r="BK41" i="33"/>
  <c r="BL41" i="33"/>
  <c r="BF41" i="33"/>
  <c r="BH41" i="33" s="1"/>
  <c r="BG41" i="33"/>
  <c r="BA41" i="33"/>
  <c r="BB41" i="33"/>
  <c r="AV41" i="33"/>
  <c r="AW41" i="33"/>
  <c r="AQ41" i="33"/>
  <c r="AS41" i="33" s="1"/>
  <c r="AR41" i="33"/>
  <c r="AL41" i="33"/>
  <c r="AM41" i="33"/>
  <c r="AG41" i="33"/>
  <c r="AI41" i="33" s="1"/>
  <c r="AH41" i="33"/>
  <c r="AB41" i="33"/>
  <c r="AC41" i="33"/>
  <c r="AD41" i="33" s="1"/>
  <c r="AC35" i="33"/>
  <c r="AH35" i="33"/>
  <c r="AM35" i="33"/>
  <c r="AR35" i="33"/>
  <c r="AW35" i="33"/>
  <c r="BA35" i="33"/>
  <c r="BG35" i="33"/>
  <c r="BL35" i="33"/>
  <c r="BK45" i="33"/>
  <c r="BL45" i="33"/>
  <c r="BF45" i="33"/>
  <c r="BG45" i="33"/>
  <c r="BA45" i="33"/>
  <c r="BB45" i="33"/>
  <c r="AV45" i="33"/>
  <c r="AW45" i="33"/>
  <c r="AQ45" i="33"/>
  <c r="AR45" i="33"/>
  <c r="AL45" i="33"/>
  <c r="AM45" i="33"/>
  <c r="AG45" i="33"/>
  <c r="AH45" i="33"/>
  <c r="AB45" i="33"/>
  <c r="AC45" i="33"/>
  <c r="AC32" i="33"/>
  <c r="AH32" i="33"/>
  <c r="AM32" i="33"/>
  <c r="AR32" i="33"/>
  <c r="AW32" i="33"/>
  <c r="BA32" i="33"/>
  <c r="BG32" i="33"/>
  <c r="BL32" i="33"/>
  <c r="BK28" i="33"/>
  <c r="BL28" i="33"/>
  <c r="BF28" i="33"/>
  <c r="BG28" i="33"/>
  <c r="BA28" i="33"/>
  <c r="BB28" i="33"/>
  <c r="AV28" i="33"/>
  <c r="AW28" i="33"/>
  <c r="AQ28" i="33"/>
  <c r="AR28" i="33"/>
  <c r="AL28" i="33"/>
  <c r="AM28" i="33"/>
  <c r="AG28" i="33"/>
  <c r="AH28" i="33"/>
  <c r="AB28" i="33"/>
  <c r="AC28" i="33"/>
  <c r="AC22" i="33"/>
  <c r="AH22" i="33"/>
  <c r="AM22" i="33"/>
  <c r="AR22" i="33"/>
  <c r="AW22" i="33"/>
  <c r="BA22" i="33"/>
  <c r="BG22" i="33"/>
  <c r="BL22" i="33"/>
  <c r="BK36" i="33"/>
  <c r="BL36" i="33"/>
  <c r="BF36" i="33"/>
  <c r="BG36" i="33"/>
  <c r="BA36" i="33"/>
  <c r="BB36" i="33"/>
  <c r="AV36" i="33"/>
  <c r="AW36" i="33"/>
  <c r="AQ36" i="33"/>
  <c r="AR36" i="33"/>
  <c r="AL36" i="33"/>
  <c r="AN36" i="33" s="1"/>
  <c r="AM36" i="33"/>
  <c r="AG36" i="33"/>
  <c r="AH36" i="33"/>
  <c r="AB36" i="33"/>
  <c r="AC36" i="33"/>
  <c r="F36" i="33" s="1"/>
  <c r="AC27" i="33"/>
  <c r="AH27" i="33"/>
  <c r="AM27" i="33"/>
  <c r="AR27" i="33"/>
  <c r="AW27" i="33"/>
  <c r="BA27" i="33"/>
  <c r="BG27" i="33"/>
  <c r="BL27" i="33"/>
  <c r="BK38" i="33"/>
  <c r="BL38" i="33"/>
  <c r="BF38" i="33"/>
  <c r="BG38" i="33"/>
  <c r="BA38" i="33"/>
  <c r="BB38" i="33"/>
  <c r="AV38" i="33"/>
  <c r="AW38" i="33"/>
  <c r="AQ38" i="33"/>
  <c r="AR38" i="33"/>
  <c r="AL38" i="33"/>
  <c r="AM38" i="33"/>
  <c r="AG38" i="33"/>
  <c r="AH38" i="33"/>
  <c r="AB38" i="33"/>
  <c r="AC38" i="33"/>
  <c r="AC24" i="33"/>
  <c r="AH24" i="33"/>
  <c r="AM24" i="33"/>
  <c r="AR24" i="33"/>
  <c r="AW24" i="33"/>
  <c r="BA24" i="33"/>
  <c r="BG24" i="33"/>
  <c r="BL24" i="33"/>
  <c r="BK39" i="33"/>
  <c r="BL39" i="33"/>
  <c r="BF39" i="33"/>
  <c r="BG39" i="33"/>
  <c r="BA39" i="33"/>
  <c r="BB39" i="33"/>
  <c r="AV39" i="33"/>
  <c r="AW39" i="33"/>
  <c r="AQ39" i="33"/>
  <c r="AR39" i="33"/>
  <c r="AL39" i="33"/>
  <c r="AM39" i="33"/>
  <c r="AG39" i="33"/>
  <c r="AH39" i="33"/>
  <c r="AB39" i="33"/>
  <c r="AD39" i="33" s="1"/>
  <c r="AC39" i="33"/>
  <c r="F39" i="33" s="1"/>
  <c r="AC53" i="33"/>
  <c r="AH53" i="33"/>
  <c r="AM53" i="33"/>
  <c r="AR53" i="33"/>
  <c r="AW53" i="33"/>
  <c r="BA53" i="33"/>
  <c r="BG53" i="33"/>
  <c r="BL53" i="33"/>
  <c r="BK29" i="33"/>
  <c r="BL29" i="33"/>
  <c r="BF29" i="33"/>
  <c r="BG29" i="33"/>
  <c r="BA29" i="33"/>
  <c r="BB29" i="33"/>
  <c r="AV29" i="33"/>
  <c r="AW29" i="33"/>
  <c r="AQ29" i="33"/>
  <c r="AR29" i="33"/>
  <c r="AL29" i="33"/>
  <c r="AM29" i="33"/>
  <c r="AG29" i="33"/>
  <c r="AH29" i="33"/>
  <c r="AB29" i="33"/>
  <c r="AC29" i="33"/>
  <c r="F29" i="33" s="1"/>
  <c r="AC15" i="33"/>
  <c r="AH15" i="33"/>
  <c r="AM15" i="33"/>
  <c r="AR15" i="33"/>
  <c r="AW15" i="33"/>
  <c r="BA15" i="33"/>
  <c r="BG15" i="33"/>
  <c r="BL15" i="33"/>
  <c r="BK37" i="33"/>
  <c r="BL37" i="33"/>
  <c r="BF37" i="33"/>
  <c r="BG37" i="33"/>
  <c r="BA37" i="33"/>
  <c r="BB37" i="33"/>
  <c r="AV37" i="33"/>
  <c r="AW37" i="33"/>
  <c r="AQ37" i="33"/>
  <c r="AR37" i="33"/>
  <c r="AL37" i="33"/>
  <c r="AM37" i="33"/>
  <c r="AG37" i="33"/>
  <c r="AH37" i="33"/>
  <c r="AB37" i="33"/>
  <c r="AC37" i="33"/>
  <c r="F37" i="33" s="1"/>
  <c r="AC48" i="33"/>
  <c r="AH48" i="33"/>
  <c r="AM48" i="33"/>
  <c r="AR48" i="33"/>
  <c r="AW48" i="33"/>
  <c r="BA48" i="33"/>
  <c r="BG48" i="33"/>
  <c r="BL48" i="33"/>
  <c r="BK33" i="33"/>
  <c r="BF33" i="33"/>
  <c r="BB33" i="33"/>
  <c r="AV33" i="33"/>
  <c r="AX33" i="33" s="1"/>
  <c r="AQ33" i="33"/>
  <c r="AL33" i="33"/>
  <c r="AG33" i="33"/>
  <c r="AI33" i="33" s="1"/>
  <c r="AB33" i="33"/>
  <c r="AD33" i="33" s="1"/>
  <c r="AB21" i="33"/>
  <c r="AD21" i="33" s="1"/>
  <c r="AG21" i="33"/>
  <c r="AI21" i="33" s="1"/>
  <c r="AL21" i="33"/>
  <c r="AQ21" i="33"/>
  <c r="AV21" i="33"/>
  <c r="AX21" i="33" s="1"/>
  <c r="BB21" i="33"/>
  <c r="BF21" i="33"/>
  <c r="AB35" i="33"/>
  <c r="AG35" i="33"/>
  <c r="AL35" i="33"/>
  <c r="AN35" i="33" s="1"/>
  <c r="AQ35" i="33"/>
  <c r="AS35" i="33" s="1"/>
  <c r="AV35" i="33"/>
  <c r="BB35" i="33"/>
  <c r="BF35" i="33"/>
  <c r="BH35" i="33" s="1"/>
  <c r="AB32" i="33"/>
  <c r="AG32" i="33"/>
  <c r="AL32" i="33"/>
  <c r="AN32" i="33" s="1"/>
  <c r="AQ32" i="33"/>
  <c r="AV32" i="33"/>
  <c r="BB32" i="33"/>
  <c r="BF32" i="33"/>
  <c r="BH32" i="33" s="1"/>
  <c r="AB22" i="33"/>
  <c r="AG22" i="33"/>
  <c r="AL22" i="33"/>
  <c r="AN22" i="33" s="1"/>
  <c r="AQ22" i="33"/>
  <c r="AV22" i="33"/>
  <c r="BB22" i="33"/>
  <c r="BF22" i="33"/>
  <c r="BH22" i="33" s="1"/>
  <c r="AB27" i="33"/>
  <c r="AD27" i="33" s="1"/>
  <c r="AG27" i="33"/>
  <c r="AL27" i="33"/>
  <c r="AQ27" i="33"/>
  <c r="AS27" i="33" s="1"/>
  <c r="AV27" i="33"/>
  <c r="AX27" i="33" s="1"/>
  <c r="BB27" i="33"/>
  <c r="BF27" i="33"/>
  <c r="AB24" i="33"/>
  <c r="AG24" i="33"/>
  <c r="AL24" i="33"/>
  <c r="AQ24" i="33"/>
  <c r="AV24" i="33"/>
  <c r="BB24" i="33"/>
  <c r="BF24" i="33"/>
  <c r="AB53" i="33"/>
  <c r="AD53" i="33" s="1"/>
  <c r="AG53" i="33"/>
  <c r="AL53" i="33"/>
  <c r="AN53" i="33" s="1"/>
  <c r="AQ53" i="33"/>
  <c r="AV53" i="33"/>
  <c r="BB53" i="33"/>
  <c r="BF53" i="33"/>
  <c r="BH53" i="33" s="1"/>
  <c r="AB15" i="33"/>
  <c r="AG15" i="33"/>
  <c r="AL15" i="33"/>
  <c r="AQ15" i="33"/>
  <c r="AS15" i="33" s="1"/>
  <c r="AV15" i="33"/>
  <c r="BB15" i="33"/>
  <c r="BF15" i="33"/>
  <c r="AB48" i="33"/>
  <c r="AG48" i="33"/>
  <c r="AL48" i="33"/>
  <c r="AN48" i="33" s="1"/>
  <c r="AQ48" i="33"/>
  <c r="AV48" i="33"/>
  <c r="BB48" i="33"/>
  <c r="BF48" i="33"/>
  <c r="AB40" i="33"/>
  <c r="AC40" i="33"/>
  <c r="AG40" i="33"/>
  <c r="AH40" i="33"/>
  <c r="AL40" i="33"/>
  <c r="AM40" i="33"/>
  <c r="AQ40" i="33"/>
  <c r="AR40" i="33"/>
  <c r="AV40" i="33"/>
  <c r="AW40" i="33"/>
  <c r="BA40" i="33"/>
  <c r="BB40" i="33"/>
  <c r="BF40" i="33"/>
  <c r="BG40" i="33"/>
  <c r="AB34" i="33"/>
  <c r="AC34" i="33"/>
  <c r="AG34" i="33"/>
  <c r="AH34" i="33"/>
  <c r="AL34" i="33"/>
  <c r="AM34" i="33"/>
  <c r="AQ34" i="33"/>
  <c r="AR34" i="33"/>
  <c r="AV34" i="33"/>
  <c r="AW34" i="33"/>
  <c r="BA34" i="33"/>
  <c r="BB34" i="33"/>
  <c r="BF34" i="33"/>
  <c r="BG34" i="33"/>
  <c r="AB25" i="33"/>
  <c r="AC25" i="33"/>
  <c r="AG25" i="33"/>
  <c r="AH25" i="33"/>
  <c r="AL25" i="33"/>
  <c r="AM25" i="33"/>
  <c r="AQ25" i="33"/>
  <c r="AR25" i="33"/>
  <c r="AV25" i="33"/>
  <c r="AW25" i="33"/>
  <c r="BA25" i="33"/>
  <c r="BB25" i="33"/>
  <c r="BF25" i="33"/>
  <c r="BG25" i="33"/>
  <c r="AG30" i="33"/>
  <c r="AH30" i="33"/>
  <c r="AB30" i="33"/>
  <c r="AD30" i="33" s="1"/>
  <c r="AC30" i="33"/>
  <c r="AL30" i="33"/>
  <c r="AM30" i="33"/>
  <c r="AQ30" i="33"/>
  <c r="AR30" i="33"/>
  <c r="AV30" i="33"/>
  <c r="AW30" i="33"/>
  <c r="BA30" i="33"/>
  <c r="BB30" i="33"/>
  <c r="BF30" i="33"/>
  <c r="BG30" i="33"/>
  <c r="AG14" i="33"/>
  <c r="AH14" i="33"/>
  <c r="AB14" i="33"/>
  <c r="AC14" i="33"/>
  <c r="AL14" i="33"/>
  <c r="AM14" i="33"/>
  <c r="AQ14" i="33"/>
  <c r="AR14" i="33"/>
  <c r="AV14" i="33"/>
  <c r="AW14" i="33"/>
  <c r="BA14" i="33"/>
  <c r="BB14" i="33"/>
  <c r="BF14" i="33"/>
  <c r="BG14" i="33"/>
  <c r="AG11" i="33"/>
  <c r="AH11" i="33"/>
  <c r="AB11" i="33"/>
  <c r="AC11" i="33"/>
  <c r="AL11" i="33"/>
  <c r="AM11" i="33"/>
  <c r="AQ11" i="33"/>
  <c r="AR11" i="33"/>
  <c r="AV11" i="33"/>
  <c r="AW11" i="33"/>
  <c r="BA11" i="33"/>
  <c r="BB11" i="33"/>
  <c r="BF11" i="33"/>
  <c r="BG11" i="33"/>
  <c r="AG17" i="33"/>
  <c r="AH17" i="33"/>
  <c r="AB17" i="33"/>
  <c r="AC17" i="33"/>
  <c r="AL17" i="33"/>
  <c r="AM17" i="33"/>
  <c r="AQ17" i="33"/>
  <c r="AR17" i="33"/>
  <c r="AV17" i="33"/>
  <c r="AW17" i="33"/>
  <c r="BA17" i="33"/>
  <c r="BB17" i="33"/>
  <c r="BF17" i="33"/>
  <c r="BG17" i="33"/>
  <c r="AG18" i="33"/>
  <c r="AH18" i="33"/>
  <c r="AB18" i="33"/>
  <c r="AC18" i="33"/>
  <c r="AL18" i="33"/>
  <c r="AM18" i="33"/>
  <c r="AQ18" i="33"/>
  <c r="AR18" i="33"/>
  <c r="AV18" i="33"/>
  <c r="AW18" i="33"/>
  <c r="BA18" i="33"/>
  <c r="BB18" i="33"/>
  <c r="BF18" i="33"/>
  <c r="BG18" i="33"/>
  <c r="AG23" i="33"/>
  <c r="AH23" i="33"/>
  <c r="AB23" i="33"/>
  <c r="AC23" i="33"/>
  <c r="AL23" i="33"/>
  <c r="AM23" i="33"/>
  <c r="AQ23" i="33"/>
  <c r="AR23" i="33"/>
  <c r="AV23" i="33"/>
  <c r="AW23" i="33"/>
  <c r="BA23" i="33"/>
  <c r="BB23" i="33"/>
  <c r="BF23" i="33"/>
  <c r="BG23" i="33"/>
  <c r="AG9" i="33"/>
  <c r="AH9" i="33"/>
  <c r="AB9" i="33"/>
  <c r="AC9" i="33"/>
  <c r="AL9" i="33"/>
  <c r="AM9" i="33"/>
  <c r="AQ9" i="33"/>
  <c r="AS9" i="33" s="1"/>
  <c r="AR9" i="33"/>
  <c r="AV9" i="33"/>
  <c r="AW9" i="33"/>
  <c r="BA9" i="33"/>
  <c r="BB9" i="33"/>
  <c r="BF9" i="33"/>
  <c r="BG9" i="33"/>
  <c r="AG26" i="33"/>
  <c r="AI26" i="33" s="1"/>
  <c r="AH26" i="33"/>
  <c r="AB26" i="33"/>
  <c r="AC26" i="33"/>
  <c r="AL26" i="33"/>
  <c r="AN26" i="33" s="1"/>
  <c r="AM26" i="33"/>
  <c r="AQ26" i="33"/>
  <c r="AR26" i="33"/>
  <c r="AV26" i="33"/>
  <c r="AW26" i="33"/>
  <c r="BA26" i="33"/>
  <c r="BB26" i="33"/>
  <c r="BF26" i="33"/>
  <c r="BG26" i="33"/>
  <c r="AG12" i="33"/>
  <c r="AH12" i="33"/>
  <c r="AB12" i="33"/>
  <c r="AC12" i="33"/>
  <c r="AL12" i="33"/>
  <c r="AM12" i="33"/>
  <c r="AQ12" i="33"/>
  <c r="AR12" i="33"/>
  <c r="AV12" i="33"/>
  <c r="AW12" i="33"/>
  <c r="BA12" i="33"/>
  <c r="BB12" i="33"/>
  <c r="BF12" i="33"/>
  <c r="BG12" i="33"/>
  <c r="AG42" i="33"/>
  <c r="AH42" i="33"/>
  <c r="AB42" i="33"/>
  <c r="AC42" i="33"/>
  <c r="AL42" i="33"/>
  <c r="AM42" i="33"/>
  <c r="AQ42" i="33"/>
  <c r="AR42" i="33"/>
  <c r="AV42" i="33"/>
  <c r="AW42" i="33"/>
  <c r="BA42" i="33"/>
  <c r="BB42" i="33"/>
  <c r="BF42" i="33"/>
  <c r="BG42" i="33"/>
  <c r="AG19" i="33"/>
  <c r="AH19" i="33"/>
  <c r="AB19" i="33"/>
  <c r="AC19" i="33"/>
  <c r="AL19" i="33"/>
  <c r="AM19" i="33"/>
  <c r="AQ19" i="33"/>
  <c r="AR19" i="33"/>
  <c r="AV19" i="33"/>
  <c r="AW19" i="33"/>
  <c r="BA19" i="33"/>
  <c r="BB19" i="33"/>
  <c r="BF19" i="33"/>
  <c r="BG19" i="33"/>
  <c r="AG13" i="33"/>
  <c r="AH13" i="33"/>
  <c r="AB13" i="33"/>
  <c r="AC13" i="33"/>
  <c r="AL13" i="33"/>
  <c r="AM13" i="33"/>
  <c r="AQ13" i="33"/>
  <c r="AR13" i="33"/>
  <c r="AV13" i="33"/>
  <c r="AW13" i="33"/>
  <c r="BA13" i="33"/>
  <c r="BB13" i="33"/>
  <c r="BF13" i="33"/>
  <c r="BG13" i="33"/>
  <c r="AG7" i="33"/>
  <c r="AH7" i="33"/>
  <c r="AB7" i="33"/>
  <c r="AC7" i="33"/>
  <c r="AL7" i="33"/>
  <c r="AM7" i="33"/>
  <c r="AQ7" i="33"/>
  <c r="AR7" i="33"/>
  <c r="AV7" i="33"/>
  <c r="AW7" i="33"/>
  <c r="BA7" i="33"/>
  <c r="BB7" i="33"/>
  <c r="BF7" i="33"/>
  <c r="BG7" i="33"/>
  <c r="AG50" i="33"/>
  <c r="AH50" i="33"/>
  <c r="AB50" i="33"/>
  <c r="AC50" i="33"/>
  <c r="AL50" i="33"/>
  <c r="AM50" i="33"/>
  <c r="AQ50" i="33"/>
  <c r="AR50" i="33"/>
  <c r="AV50" i="33"/>
  <c r="AW50" i="33"/>
  <c r="BA50" i="33"/>
  <c r="BB50" i="33"/>
  <c r="BF50" i="33"/>
  <c r="BG50" i="33"/>
  <c r="AG44" i="33"/>
  <c r="AH44" i="33"/>
  <c r="AB44" i="33"/>
  <c r="AC44" i="33"/>
  <c r="AL44" i="33"/>
  <c r="AM44" i="33"/>
  <c r="AQ44" i="33"/>
  <c r="AR44" i="33"/>
  <c r="AV44" i="33"/>
  <c r="AW44" i="33"/>
  <c r="BA44" i="33"/>
  <c r="BC44" i="33" s="1"/>
  <c r="BB44" i="33"/>
  <c r="BF44" i="33"/>
  <c r="BG44" i="33"/>
  <c r="AG46" i="33"/>
  <c r="AH46" i="33"/>
  <c r="AB46" i="33"/>
  <c r="AC46" i="33"/>
  <c r="AL46" i="33"/>
  <c r="AN46" i="33" s="1"/>
  <c r="AM46" i="33"/>
  <c r="AQ46" i="33"/>
  <c r="AR46" i="33"/>
  <c r="AV46" i="33"/>
  <c r="AX46" i="33" s="1"/>
  <c r="AW46" i="33"/>
  <c r="BA46" i="33"/>
  <c r="BB46" i="33"/>
  <c r="BF46" i="33"/>
  <c r="BH46" i="33" s="1"/>
  <c r="BG46" i="33"/>
  <c r="AG31" i="33"/>
  <c r="AH31" i="33"/>
  <c r="AB31" i="33"/>
  <c r="AD31" i="33" s="1"/>
  <c r="AC31" i="33"/>
  <c r="AL31" i="33"/>
  <c r="AM31" i="33"/>
  <c r="AQ31" i="33"/>
  <c r="AS31" i="33" s="1"/>
  <c r="AR31" i="33"/>
  <c r="AV31" i="33"/>
  <c r="AW31" i="33"/>
  <c r="BA31" i="33"/>
  <c r="BB31" i="33"/>
  <c r="BF31" i="33"/>
  <c r="BG31" i="33"/>
  <c r="BK31" i="33"/>
  <c r="BM31" i="33" s="1"/>
  <c r="BL31" i="33"/>
  <c r="AG6" i="33"/>
  <c r="AH6" i="33"/>
  <c r="AB6" i="33"/>
  <c r="AC6" i="33"/>
  <c r="AL6" i="33"/>
  <c r="AM6" i="33"/>
  <c r="AQ6" i="33"/>
  <c r="AR6" i="33"/>
  <c r="AV6" i="33"/>
  <c r="AW6" i="33"/>
  <c r="BA6" i="33"/>
  <c r="BB6" i="33"/>
  <c r="BF6" i="33"/>
  <c r="BG6" i="33"/>
  <c r="AG16" i="33"/>
  <c r="AH16" i="33"/>
  <c r="AB16" i="33"/>
  <c r="AC16" i="33"/>
  <c r="AL16" i="33"/>
  <c r="AM16" i="33"/>
  <c r="AQ16" i="33"/>
  <c r="AR16" i="33"/>
  <c r="AV16" i="33"/>
  <c r="AX16" i="33" s="1"/>
  <c r="AW16" i="33"/>
  <c r="BA16" i="33"/>
  <c r="BB16" i="33"/>
  <c r="BF16" i="33"/>
  <c r="BG16" i="33"/>
  <c r="AG20" i="33"/>
  <c r="AH20" i="33"/>
  <c r="AB20" i="33"/>
  <c r="AC20" i="33"/>
  <c r="AL20" i="33"/>
  <c r="AM20" i="33"/>
  <c r="AQ20" i="33"/>
  <c r="AR20" i="33"/>
  <c r="AV20" i="33"/>
  <c r="AW20" i="33"/>
  <c r="BA20" i="33"/>
  <c r="BB20" i="33"/>
  <c r="BF20" i="33"/>
  <c r="BG20" i="33"/>
  <c r="AG52" i="33"/>
  <c r="AH52" i="33"/>
  <c r="AB52" i="33"/>
  <c r="AC52" i="33"/>
  <c r="AL52" i="33"/>
  <c r="AM52" i="33"/>
  <c r="AQ52" i="33"/>
  <c r="AR52" i="33"/>
  <c r="AV52" i="33"/>
  <c r="AW52" i="33"/>
  <c r="BA52" i="33"/>
  <c r="BB52" i="33"/>
  <c r="BF52" i="33"/>
  <c r="BG52" i="33"/>
  <c r="AG10" i="33"/>
  <c r="AH10" i="33"/>
  <c r="AB10" i="33"/>
  <c r="AC10" i="33"/>
  <c r="AL10" i="33"/>
  <c r="AM10" i="33"/>
  <c r="AQ10" i="33"/>
  <c r="AR10" i="33"/>
  <c r="AV10" i="33"/>
  <c r="AW10" i="33"/>
  <c r="BA10" i="33"/>
  <c r="BB10" i="33"/>
  <c r="BF10" i="33"/>
  <c r="BG10" i="33"/>
  <c r="AG8" i="33"/>
  <c r="AH8" i="33"/>
  <c r="AB8" i="33"/>
  <c r="AC8" i="33"/>
  <c r="AL8" i="33"/>
  <c r="AM8" i="33"/>
  <c r="AQ8" i="33"/>
  <c r="AR8" i="33"/>
  <c r="AV8" i="33"/>
  <c r="AW8" i="33"/>
  <c r="BA8" i="33"/>
  <c r="BB8" i="33"/>
  <c r="BF8" i="33"/>
  <c r="BG8" i="33"/>
  <c r="BL40" i="33"/>
  <c r="BL30" i="33"/>
  <c r="BK21" i="33"/>
  <c r="BL34" i="33"/>
  <c r="BL11" i="33"/>
  <c r="BK35" i="33"/>
  <c r="BM35" i="33" s="1"/>
  <c r="BL25" i="33"/>
  <c r="BL18" i="33"/>
  <c r="BK32" i="33"/>
  <c r="BL42" i="33"/>
  <c r="BK22" i="33"/>
  <c r="BL14" i="33"/>
  <c r="BL50" i="33"/>
  <c r="BK27" i="33"/>
  <c r="BM27" i="33" s="1"/>
  <c r="BL46" i="33"/>
  <c r="BK24" i="33"/>
  <c r="BK53" i="33"/>
  <c r="BM53" i="33" s="1"/>
  <c r="BK15" i="33"/>
  <c r="BM15" i="33" s="1"/>
  <c r="BK48" i="33"/>
  <c r="BL17" i="33"/>
  <c r="BK40" i="33"/>
  <c r="BK34" i="33"/>
  <c r="BM34" i="33" s="1"/>
  <c r="BL23" i="33"/>
  <c r="BK25" i="33"/>
  <c r="BL52" i="33"/>
  <c r="BK30" i="33"/>
  <c r="BK14" i="33"/>
  <c r="O14" i="33"/>
  <c r="N14" i="33"/>
  <c r="M14" i="33"/>
  <c r="L14" i="33"/>
  <c r="K14" i="33"/>
  <c r="J14" i="33"/>
  <c r="I14" i="33"/>
  <c r="H14" i="33"/>
  <c r="BK11" i="33"/>
  <c r="O11" i="33"/>
  <c r="N11" i="33"/>
  <c r="M11" i="33"/>
  <c r="L11" i="33"/>
  <c r="K11" i="33"/>
  <c r="J11" i="33"/>
  <c r="I11" i="33"/>
  <c r="H11" i="33"/>
  <c r="BK17" i="33"/>
  <c r="O17" i="33"/>
  <c r="N17" i="33"/>
  <c r="M17" i="33"/>
  <c r="L17" i="33"/>
  <c r="K17" i="33"/>
  <c r="J17" i="33"/>
  <c r="I17" i="33"/>
  <c r="H17" i="33"/>
  <c r="BL9" i="33"/>
  <c r="BL26" i="33"/>
  <c r="BK18" i="33"/>
  <c r="BL44" i="33"/>
  <c r="BK23" i="33"/>
  <c r="BL12" i="33"/>
  <c r="BL20" i="33"/>
  <c r="BK9" i="33"/>
  <c r="O9" i="33"/>
  <c r="N9" i="33"/>
  <c r="M9" i="33"/>
  <c r="L9" i="33"/>
  <c r="K9" i="33"/>
  <c r="J9" i="33"/>
  <c r="I9" i="33"/>
  <c r="H9" i="33"/>
  <c r="BK26" i="33"/>
  <c r="BK12" i="33"/>
  <c r="O12" i="33"/>
  <c r="N12" i="33"/>
  <c r="M12" i="33"/>
  <c r="L12" i="33"/>
  <c r="K12" i="33"/>
  <c r="J12" i="33"/>
  <c r="I12" i="33"/>
  <c r="H12" i="33"/>
  <c r="BL19" i="33"/>
  <c r="BK42" i="33"/>
  <c r="BL13" i="33"/>
  <c r="BL16" i="33"/>
  <c r="BK19" i="33"/>
  <c r="O19" i="33"/>
  <c r="N19" i="33"/>
  <c r="M19" i="33"/>
  <c r="L19" i="33"/>
  <c r="K19" i="33"/>
  <c r="J19" i="33"/>
  <c r="I19" i="33"/>
  <c r="H19" i="33"/>
  <c r="BK13" i="33"/>
  <c r="O13" i="33"/>
  <c r="N13" i="33"/>
  <c r="M13" i="33"/>
  <c r="L13" i="33"/>
  <c r="K13" i="33"/>
  <c r="J13" i="33"/>
  <c r="I13" i="33"/>
  <c r="H13" i="33"/>
  <c r="BL7" i="33"/>
  <c r="BK7" i="33"/>
  <c r="O7" i="33"/>
  <c r="N7" i="33"/>
  <c r="M7" i="33"/>
  <c r="L7" i="33"/>
  <c r="K7" i="33"/>
  <c r="J7" i="33"/>
  <c r="I7" i="33"/>
  <c r="H7" i="33"/>
  <c r="BK50" i="33"/>
  <c r="BK44" i="33"/>
  <c r="BK46" i="33"/>
  <c r="BL10" i="33"/>
  <c r="BL6" i="33"/>
  <c r="BL8" i="33"/>
  <c r="BK6" i="33"/>
  <c r="O6" i="33"/>
  <c r="N6" i="33"/>
  <c r="M6" i="33"/>
  <c r="L6" i="33"/>
  <c r="K6" i="33"/>
  <c r="J6" i="33"/>
  <c r="I6" i="33"/>
  <c r="H6" i="33"/>
  <c r="BK16" i="33"/>
  <c r="O16" i="33"/>
  <c r="N16" i="33"/>
  <c r="M16" i="33"/>
  <c r="L16" i="33"/>
  <c r="K16" i="33"/>
  <c r="J16" i="33"/>
  <c r="I16" i="33"/>
  <c r="H16" i="33"/>
  <c r="BK20" i="33"/>
  <c r="BK52" i="33"/>
  <c r="BK10" i="33"/>
  <c r="O10" i="33"/>
  <c r="N10" i="33"/>
  <c r="M10" i="33"/>
  <c r="L10" i="33"/>
  <c r="K10" i="33"/>
  <c r="J10" i="33"/>
  <c r="I10" i="33"/>
  <c r="H10" i="33"/>
  <c r="BK8" i="33"/>
  <c r="BM8" i="33" s="1"/>
  <c r="O8" i="33"/>
  <c r="N8" i="33"/>
  <c r="M8" i="33"/>
  <c r="L8" i="33"/>
  <c r="K8" i="33"/>
  <c r="J8" i="33"/>
  <c r="I8" i="33"/>
  <c r="H8" i="33"/>
  <c r="A2" i="33"/>
  <c r="BH48" i="32"/>
  <c r="BH47" i="32"/>
  <c r="AC23" i="32"/>
  <c r="AH23" i="32"/>
  <c r="AM23" i="32"/>
  <c r="AR23" i="32"/>
  <c r="AW23" i="32"/>
  <c r="BA23" i="32"/>
  <c r="BG23" i="32"/>
  <c r="BL23" i="32"/>
  <c r="BH45" i="32"/>
  <c r="AC50" i="32"/>
  <c r="AH50" i="32"/>
  <c r="AM50" i="32"/>
  <c r="AR50" i="32"/>
  <c r="AW50" i="32"/>
  <c r="BA50" i="32"/>
  <c r="BG50" i="32"/>
  <c r="BL50" i="32"/>
  <c r="BK38" i="32"/>
  <c r="BM38" i="32" s="1"/>
  <c r="BL38" i="32"/>
  <c r="BF38" i="32"/>
  <c r="BG38" i="32"/>
  <c r="BA38" i="32"/>
  <c r="BC38" i="32" s="1"/>
  <c r="BB38" i="32"/>
  <c r="AV38" i="32"/>
  <c r="AW38" i="32"/>
  <c r="AQ38" i="32"/>
  <c r="AS38" i="32" s="1"/>
  <c r="AR38" i="32"/>
  <c r="AL38" i="32"/>
  <c r="AM38" i="32"/>
  <c r="AG38" i="32"/>
  <c r="AI38" i="32" s="1"/>
  <c r="AH38" i="32"/>
  <c r="AB38" i="32"/>
  <c r="AC38" i="32"/>
  <c r="AC28" i="32"/>
  <c r="AH28" i="32"/>
  <c r="AM28" i="32"/>
  <c r="AR28" i="32"/>
  <c r="AW28" i="32"/>
  <c r="BA28" i="32"/>
  <c r="BG28" i="32"/>
  <c r="BL28" i="32"/>
  <c r="BK42" i="32"/>
  <c r="BL42" i="32"/>
  <c r="BF42" i="32"/>
  <c r="BG42" i="32"/>
  <c r="BA42" i="32"/>
  <c r="BB42" i="32"/>
  <c r="AV42" i="32"/>
  <c r="AW42" i="32"/>
  <c r="AQ42" i="32"/>
  <c r="AR42" i="32"/>
  <c r="AL42" i="32"/>
  <c r="AM42" i="32"/>
  <c r="AG42" i="32"/>
  <c r="AH42" i="32"/>
  <c r="AB42" i="32"/>
  <c r="AC42" i="32"/>
  <c r="AC31" i="32"/>
  <c r="AH31" i="32"/>
  <c r="AM31" i="32"/>
  <c r="AR31" i="32"/>
  <c r="AW31" i="32"/>
  <c r="BA31" i="32"/>
  <c r="BG31" i="32"/>
  <c r="BL31" i="32"/>
  <c r="BK53" i="32"/>
  <c r="BL53" i="32"/>
  <c r="BF53" i="32"/>
  <c r="BG53" i="32"/>
  <c r="BA53" i="32"/>
  <c r="BB53" i="32"/>
  <c r="AV53" i="32"/>
  <c r="AW53" i="32"/>
  <c r="AQ53" i="32"/>
  <c r="AR53" i="32"/>
  <c r="AL53" i="32"/>
  <c r="AM53" i="32"/>
  <c r="AG53" i="32"/>
  <c r="AH53" i="32"/>
  <c r="AB53" i="32"/>
  <c r="AC53" i="32"/>
  <c r="AC37" i="32"/>
  <c r="AH37" i="32"/>
  <c r="AM37" i="32"/>
  <c r="AR37" i="32"/>
  <c r="AW37" i="32"/>
  <c r="BA37" i="32"/>
  <c r="BG37" i="32"/>
  <c r="BL37" i="32"/>
  <c r="BK51" i="32"/>
  <c r="BL51" i="32"/>
  <c r="BF51" i="32"/>
  <c r="BG51" i="32"/>
  <c r="BA51" i="32"/>
  <c r="BB51" i="32"/>
  <c r="AV51" i="32"/>
  <c r="AW51" i="32"/>
  <c r="AQ51" i="32"/>
  <c r="AR51" i="32"/>
  <c r="AL51" i="32"/>
  <c r="AM51" i="32"/>
  <c r="AG51" i="32"/>
  <c r="AH51" i="32"/>
  <c r="AB51" i="32"/>
  <c r="AC51" i="32"/>
  <c r="AC46" i="32"/>
  <c r="AH46" i="32"/>
  <c r="AM46" i="32"/>
  <c r="AR46" i="32"/>
  <c r="AW46" i="32"/>
  <c r="BA46" i="32"/>
  <c r="BG46" i="32"/>
  <c r="BL46" i="32"/>
  <c r="BK44" i="32"/>
  <c r="BL44" i="32"/>
  <c r="BF44" i="32"/>
  <c r="BG44" i="32"/>
  <c r="BA44" i="32"/>
  <c r="BB44" i="32"/>
  <c r="AV44" i="32"/>
  <c r="AW44" i="32"/>
  <c r="AQ44" i="32"/>
  <c r="AR44" i="32"/>
  <c r="AL44" i="32"/>
  <c r="AM44" i="32"/>
  <c r="AG44" i="32"/>
  <c r="AH44" i="32"/>
  <c r="AB44" i="32"/>
  <c r="AC44" i="32"/>
  <c r="AC41" i="32"/>
  <c r="AH41" i="32"/>
  <c r="AM41" i="32"/>
  <c r="AR41" i="32"/>
  <c r="AW41" i="32"/>
  <c r="BA41" i="32"/>
  <c r="BG41" i="32"/>
  <c r="BL41" i="32"/>
  <c r="BK35" i="32"/>
  <c r="BL35" i="32"/>
  <c r="BF35" i="32"/>
  <c r="BG35" i="32"/>
  <c r="BA35" i="32"/>
  <c r="BB35" i="32"/>
  <c r="AV35" i="32"/>
  <c r="AW35" i="32"/>
  <c r="AQ35" i="32"/>
  <c r="AR35" i="32"/>
  <c r="AL35" i="32"/>
  <c r="AM35" i="32"/>
  <c r="AG35" i="32"/>
  <c r="AH35" i="32"/>
  <c r="AB35" i="32"/>
  <c r="AC35" i="32"/>
  <c r="AC25" i="32"/>
  <c r="AH25" i="32"/>
  <c r="AM25" i="32"/>
  <c r="AR25" i="32"/>
  <c r="AW25" i="32"/>
  <c r="BA25" i="32"/>
  <c r="BG25" i="32"/>
  <c r="BL25" i="32"/>
  <c r="BK40" i="32"/>
  <c r="BL40" i="32"/>
  <c r="BF40" i="32"/>
  <c r="BG40" i="32"/>
  <c r="BA40" i="32"/>
  <c r="BB40" i="32"/>
  <c r="AV40" i="32"/>
  <c r="AW40" i="32"/>
  <c r="AQ40" i="32"/>
  <c r="AR40" i="32"/>
  <c r="AL40" i="32"/>
  <c r="AM40" i="32"/>
  <c r="AG40" i="32"/>
  <c r="AH40" i="32"/>
  <c r="AB40" i="32"/>
  <c r="AC40" i="32"/>
  <c r="AC14" i="32"/>
  <c r="AH14" i="32"/>
  <c r="AM14" i="32"/>
  <c r="AR14" i="32"/>
  <c r="AW14" i="32"/>
  <c r="BA14" i="32"/>
  <c r="BG14" i="32"/>
  <c r="BL14" i="32"/>
  <c r="BK39" i="32"/>
  <c r="BL39" i="32"/>
  <c r="BF39" i="32"/>
  <c r="BG39" i="32"/>
  <c r="BA39" i="32"/>
  <c r="BB39" i="32"/>
  <c r="AV39" i="32"/>
  <c r="AW39" i="32"/>
  <c r="AQ39" i="32"/>
  <c r="AR39" i="32"/>
  <c r="AL39" i="32"/>
  <c r="AM39" i="32"/>
  <c r="AG39" i="32"/>
  <c r="AH39" i="32"/>
  <c r="AB39" i="32"/>
  <c r="AC39" i="32"/>
  <c r="AC15" i="32"/>
  <c r="AH15" i="32"/>
  <c r="AM15" i="32"/>
  <c r="AR15" i="32"/>
  <c r="AW15" i="32"/>
  <c r="BA15" i="32"/>
  <c r="BG15" i="32"/>
  <c r="BL15" i="32"/>
  <c r="BK23" i="32"/>
  <c r="BF23" i="32"/>
  <c r="BB23" i="32"/>
  <c r="AV23" i="32"/>
  <c r="AQ23" i="32"/>
  <c r="AL23" i="32"/>
  <c r="AG23" i="32"/>
  <c r="AB23" i="32"/>
  <c r="L23" i="32"/>
  <c r="K23" i="32"/>
  <c r="J23" i="32"/>
  <c r="I23" i="32"/>
  <c r="H23" i="32"/>
  <c r="AB50" i="32"/>
  <c r="AG50" i="32"/>
  <c r="AI50" i="32" s="1"/>
  <c r="AL50" i="32"/>
  <c r="AQ50" i="32"/>
  <c r="AV50" i="32"/>
  <c r="BB50" i="32"/>
  <c r="BF50" i="32"/>
  <c r="AB28" i="32"/>
  <c r="AD28" i="32" s="1"/>
  <c r="AG28" i="32"/>
  <c r="AI28" i="32" s="1"/>
  <c r="AL28" i="32"/>
  <c r="AQ28" i="32"/>
  <c r="AV28" i="32"/>
  <c r="AX28" i="32" s="1"/>
  <c r="BB28" i="32"/>
  <c r="BF28" i="32"/>
  <c r="AB31" i="32"/>
  <c r="AD31" i="32" s="1"/>
  <c r="AG31" i="32"/>
  <c r="AL31" i="32"/>
  <c r="AQ31" i="32"/>
  <c r="AV31" i="32"/>
  <c r="BB31" i="32"/>
  <c r="BF31" i="32"/>
  <c r="AB37" i="32"/>
  <c r="AG37" i="32"/>
  <c r="AL37" i="32"/>
  <c r="AN37" i="32" s="1"/>
  <c r="AQ37" i="32"/>
  <c r="AV37" i="32"/>
  <c r="BB37" i="32"/>
  <c r="BF37" i="32"/>
  <c r="BH37" i="32" s="1"/>
  <c r="AB46" i="32"/>
  <c r="AG46" i="32"/>
  <c r="AL46" i="32"/>
  <c r="AQ46" i="32"/>
  <c r="AV46" i="32"/>
  <c r="BB46" i="32"/>
  <c r="BF46" i="32"/>
  <c r="AB41" i="32"/>
  <c r="AD41" i="32" s="1"/>
  <c r="AG41" i="32"/>
  <c r="AL41" i="32"/>
  <c r="AQ41" i="32"/>
  <c r="AV41" i="32"/>
  <c r="AX41" i="32" s="1"/>
  <c r="BB41" i="32"/>
  <c r="BF41" i="32"/>
  <c r="AB25" i="32"/>
  <c r="AD25" i="32" s="1"/>
  <c r="AG25" i="32"/>
  <c r="AL25" i="32"/>
  <c r="AQ25" i="32"/>
  <c r="AV25" i="32"/>
  <c r="AX25" i="32" s="1"/>
  <c r="BB25" i="32"/>
  <c r="BF25" i="32"/>
  <c r="AG14" i="32"/>
  <c r="AB14" i="32"/>
  <c r="AL14" i="32"/>
  <c r="AN14" i="32" s="1"/>
  <c r="AQ14" i="32"/>
  <c r="AV14" i="32"/>
  <c r="BB14" i="32"/>
  <c r="BF14" i="32"/>
  <c r="BH14" i="32" s="1"/>
  <c r="AG15" i="32"/>
  <c r="AB15" i="32"/>
  <c r="AL15" i="32"/>
  <c r="AQ15" i="32"/>
  <c r="AV15" i="32"/>
  <c r="BB15" i="32"/>
  <c r="BF15" i="32"/>
  <c r="AG26" i="32"/>
  <c r="AH26" i="32"/>
  <c r="AB26" i="32"/>
  <c r="AC26" i="32"/>
  <c r="AL26" i="32"/>
  <c r="AM26" i="32"/>
  <c r="AQ26" i="32"/>
  <c r="AR26" i="32"/>
  <c r="AV26" i="32"/>
  <c r="AW26" i="32"/>
  <c r="BA26" i="32"/>
  <c r="BB26" i="32"/>
  <c r="BF26" i="32"/>
  <c r="BG26" i="32"/>
  <c r="AG30" i="32"/>
  <c r="AH30" i="32"/>
  <c r="AB30" i="32"/>
  <c r="AC30" i="32"/>
  <c r="AL30" i="32"/>
  <c r="AM30" i="32"/>
  <c r="AQ30" i="32"/>
  <c r="AR30" i="32"/>
  <c r="AV30" i="32"/>
  <c r="AW30" i="32"/>
  <c r="BA30" i="32"/>
  <c r="BB30" i="32"/>
  <c r="BF30" i="32"/>
  <c r="BG30" i="32"/>
  <c r="AG36" i="32"/>
  <c r="AH36" i="32"/>
  <c r="AB36" i="32"/>
  <c r="AC36" i="32"/>
  <c r="AL36" i="32"/>
  <c r="AM36" i="32"/>
  <c r="AQ36" i="32"/>
  <c r="AR36" i="32"/>
  <c r="AV36" i="32"/>
  <c r="AW36" i="32"/>
  <c r="BA36" i="32"/>
  <c r="BB36" i="32"/>
  <c r="BF36" i="32"/>
  <c r="BG36" i="32"/>
  <c r="AG16" i="32"/>
  <c r="AH16" i="32"/>
  <c r="AB16" i="32"/>
  <c r="AD16" i="32" s="1"/>
  <c r="AC16" i="32"/>
  <c r="AL16" i="32"/>
  <c r="AM16" i="32"/>
  <c r="AQ16" i="32"/>
  <c r="AR16" i="32"/>
  <c r="AV16" i="32"/>
  <c r="AW16" i="32"/>
  <c r="BA16" i="32"/>
  <c r="BB16" i="32"/>
  <c r="BF16" i="32"/>
  <c r="BG16" i="32"/>
  <c r="AG20" i="32"/>
  <c r="AH20" i="32"/>
  <c r="AB20" i="32"/>
  <c r="AC20" i="32"/>
  <c r="AL20" i="32"/>
  <c r="AM20" i="32"/>
  <c r="AQ20" i="32"/>
  <c r="AR20" i="32"/>
  <c r="AV20" i="32"/>
  <c r="AX20" i="32" s="1"/>
  <c r="AW20" i="32"/>
  <c r="BA20" i="32"/>
  <c r="BB20" i="32"/>
  <c r="BF20" i="32"/>
  <c r="BG20" i="32"/>
  <c r="AG32" i="32"/>
  <c r="AH32" i="32"/>
  <c r="AB32" i="32"/>
  <c r="AC32" i="32"/>
  <c r="AL32" i="32"/>
  <c r="AM32" i="32"/>
  <c r="AQ32" i="32"/>
  <c r="AR32" i="32"/>
  <c r="AV32" i="32"/>
  <c r="AW32" i="32"/>
  <c r="BA32" i="32"/>
  <c r="BB32" i="32"/>
  <c r="BF32" i="32"/>
  <c r="BG32" i="32"/>
  <c r="AG21" i="32"/>
  <c r="AH21" i="32"/>
  <c r="AB21" i="32"/>
  <c r="AC21" i="32"/>
  <c r="AL21" i="32"/>
  <c r="AM21" i="32"/>
  <c r="AQ21" i="32"/>
  <c r="AR21" i="32"/>
  <c r="AV21" i="32"/>
  <c r="AW21" i="32"/>
  <c r="BA21" i="32"/>
  <c r="BB21" i="32"/>
  <c r="BF21" i="32"/>
  <c r="BH21" i="32" s="1"/>
  <c r="BG21" i="32"/>
  <c r="AG22" i="32"/>
  <c r="AH22" i="32"/>
  <c r="AB22" i="32"/>
  <c r="AC22" i="32"/>
  <c r="AL22" i="32"/>
  <c r="AM22" i="32"/>
  <c r="AQ22" i="32"/>
  <c r="AR22" i="32"/>
  <c r="AV22" i="32"/>
  <c r="AW22" i="32"/>
  <c r="BA22" i="32"/>
  <c r="BB22" i="32"/>
  <c r="BF22" i="32"/>
  <c r="BG22" i="32"/>
  <c r="AG33" i="32"/>
  <c r="AH33" i="32"/>
  <c r="AB33" i="32"/>
  <c r="AC33" i="32"/>
  <c r="AL33" i="32"/>
  <c r="AM33" i="32"/>
  <c r="AQ33" i="32"/>
  <c r="AR33" i="32"/>
  <c r="AV33" i="32"/>
  <c r="AW33" i="32"/>
  <c r="BA33" i="32"/>
  <c r="BB33" i="32"/>
  <c r="BF33" i="32"/>
  <c r="BG33" i="32"/>
  <c r="AG18" i="32"/>
  <c r="AH18" i="32"/>
  <c r="AB18" i="32"/>
  <c r="AC18" i="32"/>
  <c r="AL18" i="32"/>
  <c r="AM18" i="32"/>
  <c r="AQ18" i="32"/>
  <c r="AR18" i="32"/>
  <c r="AV18" i="32"/>
  <c r="AW18" i="32"/>
  <c r="BA18" i="32"/>
  <c r="BB18" i="32"/>
  <c r="BF18" i="32"/>
  <c r="BG18" i="32"/>
  <c r="AG12" i="32"/>
  <c r="AH12" i="32"/>
  <c r="AB12" i="32"/>
  <c r="AC12" i="32"/>
  <c r="AL12" i="32"/>
  <c r="AM12" i="32"/>
  <c r="AQ12" i="32"/>
  <c r="AR12" i="32"/>
  <c r="AV12" i="32"/>
  <c r="AW12" i="32"/>
  <c r="BA12" i="32"/>
  <c r="BB12" i="32"/>
  <c r="BF12" i="32"/>
  <c r="BG12" i="32"/>
  <c r="AG29" i="32"/>
  <c r="AH29" i="32"/>
  <c r="AB29" i="32"/>
  <c r="AC29" i="32"/>
  <c r="AL29" i="32"/>
  <c r="AM29" i="32"/>
  <c r="AQ29" i="32"/>
  <c r="AR29" i="32"/>
  <c r="AV29" i="32"/>
  <c r="AW29" i="32"/>
  <c r="BA29" i="32"/>
  <c r="BB29" i="32"/>
  <c r="BF29" i="32"/>
  <c r="BG29" i="32"/>
  <c r="AG13" i="32"/>
  <c r="AH13" i="32"/>
  <c r="AB13" i="32"/>
  <c r="AC13" i="32"/>
  <c r="AL13" i="32"/>
  <c r="AM13" i="32"/>
  <c r="AQ13" i="32"/>
  <c r="AR13" i="32"/>
  <c r="AV13" i="32"/>
  <c r="AW13" i="32"/>
  <c r="BA13" i="32"/>
  <c r="BB13" i="32"/>
  <c r="BF13" i="32"/>
  <c r="BG13" i="32"/>
  <c r="AG52" i="32"/>
  <c r="AH52" i="32"/>
  <c r="AB52" i="32"/>
  <c r="AC52" i="32"/>
  <c r="AL52" i="32"/>
  <c r="AM52" i="32"/>
  <c r="AQ52" i="32"/>
  <c r="AS52" i="32" s="1"/>
  <c r="AR52" i="32"/>
  <c r="AV52" i="32"/>
  <c r="AW52" i="32"/>
  <c r="BA52" i="32"/>
  <c r="BC52" i="32" s="1"/>
  <c r="BB52" i="32"/>
  <c r="BF52" i="32"/>
  <c r="BG52" i="32"/>
  <c r="AG10" i="32"/>
  <c r="AH10" i="32"/>
  <c r="AB10" i="32"/>
  <c r="AC10" i="32"/>
  <c r="AL10" i="32"/>
  <c r="AN10" i="32" s="1"/>
  <c r="AM10" i="32"/>
  <c r="AQ10" i="32"/>
  <c r="AR10" i="32"/>
  <c r="AV10" i="32"/>
  <c r="AW10" i="32"/>
  <c r="BA10" i="32"/>
  <c r="BB10" i="32"/>
  <c r="BF10" i="32"/>
  <c r="BH10" i="32" s="1"/>
  <c r="BG10" i="32"/>
  <c r="AG34" i="32"/>
  <c r="AH34" i="32"/>
  <c r="AB34" i="32"/>
  <c r="AC34" i="32"/>
  <c r="AL34" i="32"/>
  <c r="AM34" i="32"/>
  <c r="AQ34" i="32"/>
  <c r="AR34" i="32"/>
  <c r="AV34" i="32"/>
  <c r="AW34" i="32"/>
  <c r="BA34" i="32"/>
  <c r="BB34" i="32"/>
  <c r="BF34" i="32"/>
  <c r="BG34" i="32"/>
  <c r="AG6" i="32"/>
  <c r="AI6" i="32" s="1"/>
  <c r="AH6" i="32"/>
  <c r="AB6" i="32"/>
  <c r="AC6" i="32"/>
  <c r="AL6" i="32"/>
  <c r="AN6" i="32" s="1"/>
  <c r="AM6" i="32"/>
  <c r="AQ6" i="32"/>
  <c r="AR6" i="32"/>
  <c r="AV6" i="32"/>
  <c r="AX6" i="32" s="1"/>
  <c r="AW6" i="32"/>
  <c r="BA6" i="32"/>
  <c r="BB6" i="32"/>
  <c r="BF6" i="32"/>
  <c r="BG6" i="32"/>
  <c r="AG43" i="32"/>
  <c r="AH43" i="32"/>
  <c r="AB43" i="32"/>
  <c r="AC43" i="32"/>
  <c r="AL43" i="32"/>
  <c r="AM43" i="32"/>
  <c r="AQ43" i="32"/>
  <c r="AS43" i="32" s="1"/>
  <c r="AR43" i="32"/>
  <c r="AV43" i="32"/>
  <c r="AW43" i="32"/>
  <c r="BA43" i="32"/>
  <c r="BB43" i="32"/>
  <c r="BF43" i="32"/>
  <c r="BG43" i="32"/>
  <c r="AG24" i="32"/>
  <c r="AH24" i="32"/>
  <c r="AB24" i="32"/>
  <c r="AC24" i="32"/>
  <c r="AL24" i="32"/>
  <c r="AN24" i="32" s="1"/>
  <c r="AM24" i="32"/>
  <c r="AQ24" i="32"/>
  <c r="AR24" i="32"/>
  <c r="AV24" i="32"/>
  <c r="AW24" i="32"/>
  <c r="BA24" i="32"/>
  <c r="BB24" i="32"/>
  <c r="BF24" i="32"/>
  <c r="BH24" i="32" s="1"/>
  <c r="BG24" i="32"/>
  <c r="AG19" i="32"/>
  <c r="AH19" i="32"/>
  <c r="AB19" i="32"/>
  <c r="AC19" i="32"/>
  <c r="AL19" i="32"/>
  <c r="AM19" i="32"/>
  <c r="AQ19" i="32"/>
  <c r="AR19" i="32"/>
  <c r="AV19" i="32"/>
  <c r="AW19" i="32"/>
  <c r="BA19" i="32"/>
  <c r="BB19" i="32"/>
  <c r="BF19" i="32"/>
  <c r="BG19" i="32"/>
  <c r="AG7" i="32"/>
  <c r="AH7" i="32"/>
  <c r="AB7" i="32"/>
  <c r="AC7" i="32"/>
  <c r="AL7" i="32"/>
  <c r="AM7" i="32"/>
  <c r="AQ7" i="32"/>
  <c r="AR7" i="32"/>
  <c r="AV7" i="32"/>
  <c r="AW7" i="32"/>
  <c r="BA7" i="32"/>
  <c r="BB7" i="32"/>
  <c r="BF7" i="32"/>
  <c r="BG7" i="32"/>
  <c r="AG11" i="32"/>
  <c r="AH11" i="32"/>
  <c r="AB11" i="32"/>
  <c r="AC11" i="32"/>
  <c r="AL11" i="32"/>
  <c r="AM11" i="32"/>
  <c r="AQ11" i="32"/>
  <c r="AR11" i="32"/>
  <c r="AV11" i="32"/>
  <c r="AW11" i="32"/>
  <c r="BA11" i="32"/>
  <c r="BB11" i="32"/>
  <c r="BF11" i="32"/>
  <c r="BG11" i="32"/>
  <c r="BK11" i="32"/>
  <c r="BM11" i="32" s="1"/>
  <c r="BL11" i="32"/>
  <c r="AG9" i="32"/>
  <c r="AH9" i="32"/>
  <c r="AB9" i="32"/>
  <c r="AD9" i="32" s="1"/>
  <c r="AC9" i="32"/>
  <c r="AL9" i="32"/>
  <c r="AM9" i="32"/>
  <c r="AQ9" i="32"/>
  <c r="AR9" i="32"/>
  <c r="AV9" i="32"/>
  <c r="AW9" i="32"/>
  <c r="BA9" i="32"/>
  <c r="BB9" i="32"/>
  <c r="BF9" i="32"/>
  <c r="BG9" i="32"/>
  <c r="AG8" i="32"/>
  <c r="AH8" i="32"/>
  <c r="AB8" i="32"/>
  <c r="AC8" i="32"/>
  <c r="AL8" i="32"/>
  <c r="AM8" i="32"/>
  <c r="AQ8" i="32"/>
  <c r="AR8" i="32"/>
  <c r="AV8" i="32"/>
  <c r="AW8" i="32"/>
  <c r="BA8" i="32"/>
  <c r="BB8" i="32"/>
  <c r="BF8" i="32"/>
  <c r="BG8" i="32"/>
  <c r="AG17" i="32"/>
  <c r="AH17" i="32"/>
  <c r="AB17" i="32"/>
  <c r="AC17" i="32"/>
  <c r="AL17" i="32"/>
  <c r="AM17" i="32"/>
  <c r="AQ17" i="32"/>
  <c r="AS17" i="32" s="1"/>
  <c r="AR17" i="32"/>
  <c r="AV17" i="32"/>
  <c r="AW17" i="32"/>
  <c r="BA17" i="32"/>
  <c r="BB17" i="32"/>
  <c r="BF17" i="32"/>
  <c r="BG17" i="32"/>
  <c r="AG27" i="32"/>
  <c r="AH27" i="32"/>
  <c r="AB27" i="32"/>
  <c r="AC27" i="32"/>
  <c r="AL27" i="32"/>
  <c r="AM27" i="32"/>
  <c r="AQ27" i="32"/>
  <c r="AR27" i="32"/>
  <c r="AV27" i="32"/>
  <c r="AW27" i="32"/>
  <c r="BA27" i="32"/>
  <c r="BB27" i="32"/>
  <c r="BF27" i="32"/>
  <c r="BG27" i="32"/>
  <c r="BL26" i="32"/>
  <c r="BK50" i="32"/>
  <c r="L50" i="32"/>
  <c r="K50" i="32"/>
  <c r="J50" i="32"/>
  <c r="I50" i="32"/>
  <c r="H50" i="32"/>
  <c r="BL30" i="32"/>
  <c r="BK28" i="32"/>
  <c r="L28" i="32"/>
  <c r="K28" i="32"/>
  <c r="J28" i="32"/>
  <c r="I28" i="32"/>
  <c r="H28" i="32"/>
  <c r="BL36" i="32"/>
  <c r="BK31" i="32"/>
  <c r="L31" i="32"/>
  <c r="K31" i="32"/>
  <c r="J31" i="32"/>
  <c r="I31" i="32"/>
  <c r="H31" i="32"/>
  <c r="BL16" i="32"/>
  <c r="BL52" i="32"/>
  <c r="BK37" i="32"/>
  <c r="L37" i="32"/>
  <c r="K37" i="32"/>
  <c r="J37" i="32"/>
  <c r="I37" i="32"/>
  <c r="H37" i="32"/>
  <c r="BL20" i="32"/>
  <c r="BL17" i="32"/>
  <c r="BK46" i="32"/>
  <c r="L46" i="32"/>
  <c r="K46" i="32"/>
  <c r="J46" i="32"/>
  <c r="I46" i="32"/>
  <c r="H46" i="32"/>
  <c r="BL32" i="32"/>
  <c r="BK41" i="32"/>
  <c r="L41" i="32"/>
  <c r="K41" i="32"/>
  <c r="J41" i="32"/>
  <c r="I41" i="32"/>
  <c r="H41" i="32"/>
  <c r="BK25" i="32"/>
  <c r="BM25" i="32" s="1"/>
  <c r="L25" i="32"/>
  <c r="K25" i="32"/>
  <c r="J25" i="32"/>
  <c r="I25" i="32"/>
  <c r="H25" i="32"/>
  <c r="BK14" i="32"/>
  <c r="O14" i="32"/>
  <c r="N14" i="32"/>
  <c r="M14" i="32"/>
  <c r="L14" i="32"/>
  <c r="K14" i="32"/>
  <c r="J14" i="32"/>
  <c r="I14" i="32"/>
  <c r="H14" i="32"/>
  <c r="BK15" i="32"/>
  <c r="O15" i="32"/>
  <c r="N15" i="32"/>
  <c r="M15" i="32"/>
  <c r="L15" i="32"/>
  <c r="K15" i="32"/>
  <c r="J15" i="32"/>
  <c r="I15" i="32"/>
  <c r="H15" i="32"/>
  <c r="BL21" i="32"/>
  <c r="BK26" i="32"/>
  <c r="O26" i="32"/>
  <c r="N26" i="32"/>
  <c r="M26" i="32"/>
  <c r="L26" i="32"/>
  <c r="K26" i="32"/>
  <c r="J26" i="32"/>
  <c r="I26" i="32"/>
  <c r="H26" i="32"/>
  <c r="BK30" i="32"/>
  <c r="L30" i="32"/>
  <c r="K30" i="32"/>
  <c r="J30" i="32"/>
  <c r="I30" i="32"/>
  <c r="H30" i="32"/>
  <c r="BL22" i="32"/>
  <c r="BL43" i="32"/>
  <c r="BK36" i="32"/>
  <c r="O36" i="32"/>
  <c r="N36" i="32"/>
  <c r="M36" i="32"/>
  <c r="L36" i="32"/>
  <c r="K36" i="32"/>
  <c r="J36" i="32"/>
  <c r="I36" i="32"/>
  <c r="H36" i="32"/>
  <c r="BL33" i="32"/>
  <c r="BK16" i="32"/>
  <c r="O16" i="32"/>
  <c r="N16" i="32"/>
  <c r="M16" i="32"/>
  <c r="L16" i="32"/>
  <c r="K16" i="32"/>
  <c r="J16" i="32"/>
  <c r="I16" i="32"/>
  <c r="H16" i="32"/>
  <c r="BK20" i="32"/>
  <c r="BM20" i="32" s="1"/>
  <c r="O20" i="32"/>
  <c r="N20" i="32"/>
  <c r="M20" i="32"/>
  <c r="L20" i="32"/>
  <c r="K20" i="32"/>
  <c r="J20" i="32"/>
  <c r="I20" i="32"/>
  <c r="H20" i="32"/>
  <c r="BK32" i="32"/>
  <c r="O32" i="32"/>
  <c r="N32" i="32"/>
  <c r="M32" i="32"/>
  <c r="L32" i="32"/>
  <c r="K32" i="32"/>
  <c r="J32" i="32"/>
  <c r="I32" i="32"/>
  <c r="H32" i="32"/>
  <c r="BK21" i="32"/>
  <c r="O21" i="32"/>
  <c r="N21" i="32"/>
  <c r="M21" i="32"/>
  <c r="L21" i="32"/>
  <c r="K21" i="32"/>
  <c r="J21" i="32"/>
  <c r="I21" i="32"/>
  <c r="H21" i="32"/>
  <c r="BL18" i="32"/>
  <c r="BK22" i="32"/>
  <c r="O22" i="32"/>
  <c r="N22" i="32"/>
  <c r="M22" i="32"/>
  <c r="L22" i="32"/>
  <c r="K22" i="32"/>
  <c r="J22" i="32"/>
  <c r="I22" i="32"/>
  <c r="H22" i="32"/>
  <c r="BL12" i="32"/>
  <c r="BL29" i="32"/>
  <c r="BK33" i="32"/>
  <c r="O33" i="32"/>
  <c r="N33" i="32"/>
  <c r="M33" i="32"/>
  <c r="L33" i="32"/>
  <c r="K33" i="32"/>
  <c r="J33" i="32"/>
  <c r="I33" i="32"/>
  <c r="H33" i="32"/>
  <c r="BL27" i="32"/>
  <c r="BK18" i="32"/>
  <c r="O18" i="32"/>
  <c r="N18" i="32"/>
  <c r="M18" i="32"/>
  <c r="L18" i="32"/>
  <c r="K18" i="32"/>
  <c r="J18" i="32"/>
  <c r="I18" i="32"/>
  <c r="H18" i="32"/>
  <c r="BL13" i="32"/>
  <c r="BL24" i="32"/>
  <c r="BK12" i="32"/>
  <c r="O12" i="32"/>
  <c r="N12" i="32"/>
  <c r="M12" i="32"/>
  <c r="L12" i="32"/>
  <c r="K12" i="32"/>
  <c r="J12" i="32"/>
  <c r="I12" i="32"/>
  <c r="H12" i="32"/>
  <c r="BK29" i="32"/>
  <c r="O29" i="32"/>
  <c r="N29" i="32"/>
  <c r="M29" i="32"/>
  <c r="L29" i="32"/>
  <c r="K29" i="32"/>
  <c r="J29" i="32"/>
  <c r="I29" i="32"/>
  <c r="H29" i="32"/>
  <c r="BL34" i="32"/>
  <c r="BK13" i="32"/>
  <c r="O13" i="32"/>
  <c r="N13" i="32"/>
  <c r="M13" i="32"/>
  <c r="L13" i="32"/>
  <c r="K13" i="32"/>
  <c r="J13" i="32"/>
  <c r="I13" i="32"/>
  <c r="H13" i="32"/>
  <c r="BL10" i="32"/>
  <c r="BK52" i="32"/>
  <c r="O52" i="32"/>
  <c r="N52" i="32"/>
  <c r="M52" i="32"/>
  <c r="L52" i="32"/>
  <c r="K52" i="32"/>
  <c r="J52" i="32"/>
  <c r="I52" i="32"/>
  <c r="H52" i="32"/>
  <c r="BK10" i="32"/>
  <c r="O10" i="32"/>
  <c r="N10" i="32"/>
  <c r="M10" i="32"/>
  <c r="L10" i="32"/>
  <c r="K10" i="32"/>
  <c r="J10" i="32"/>
  <c r="I10" i="32"/>
  <c r="H10" i="32"/>
  <c r="BK34" i="32"/>
  <c r="O34" i="32"/>
  <c r="N34" i="32"/>
  <c r="M34" i="32"/>
  <c r="L34" i="32"/>
  <c r="K34" i="32"/>
  <c r="J34" i="32"/>
  <c r="I34" i="32"/>
  <c r="H34" i="32"/>
  <c r="BL6" i="32"/>
  <c r="BL19" i="32"/>
  <c r="BK6" i="32"/>
  <c r="O6" i="32"/>
  <c r="N6" i="32"/>
  <c r="M6" i="32"/>
  <c r="L6" i="32"/>
  <c r="K6" i="32"/>
  <c r="J6" i="32"/>
  <c r="I6" i="32"/>
  <c r="H6" i="32"/>
  <c r="BK43" i="32"/>
  <c r="L43" i="32"/>
  <c r="K43" i="32"/>
  <c r="J43" i="32"/>
  <c r="I43" i="32"/>
  <c r="H43" i="32"/>
  <c r="BK24" i="32"/>
  <c r="O24" i="32"/>
  <c r="N24" i="32"/>
  <c r="M24" i="32"/>
  <c r="L24" i="32"/>
  <c r="K24" i="32"/>
  <c r="J24" i="32"/>
  <c r="I24" i="32"/>
  <c r="H24" i="32"/>
  <c r="BK19" i="32"/>
  <c r="O19" i="32"/>
  <c r="N19" i="32"/>
  <c r="M19" i="32"/>
  <c r="L19" i="32"/>
  <c r="K19" i="32"/>
  <c r="J19" i="32"/>
  <c r="I19" i="32"/>
  <c r="H19" i="32"/>
  <c r="BL7" i="32"/>
  <c r="BK7" i="32"/>
  <c r="O7" i="32"/>
  <c r="N7" i="32"/>
  <c r="M7" i="32"/>
  <c r="L7" i="32"/>
  <c r="K7" i="32"/>
  <c r="J7" i="32"/>
  <c r="I7" i="32"/>
  <c r="H7" i="32"/>
  <c r="BL8" i="32"/>
  <c r="O11" i="32"/>
  <c r="N11" i="32"/>
  <c r="M11" i="32"/>
  <c r="L11" i="32"/>
  <c r="K11" i="32"/>
  <c r="J11" i="32"/>
  <c r="I11" i="32"/>
  <c r="H11" i="32"/>
  <c r="BL9" i="32"/>
  <c r="BK9" i="32"/>
  <c r="BK8" i="32"/>
  <c r="O8" i="32"/>
  <c r="N8" i="32"/>
  <c r="M8" i="32"/>
  <c r="L8" i="32"/>
  <c r="K8" i="32"/>
  <c r="J8" i="32"/>
  <c r="I8" i="32"/>
  <c r="H8" i="32"/>
  <c r="BK17" i="32"/>
  <c r="O17" i="32"/>
  <c r="N17" i="32"/>
  <c r="M17" i="32"/>
  <c r="L17" i="32"/>
  <c r="K17" i="32"/>
  <c r="J17" i="32"/>
  <c r="I17" i="32"/>
  <c r="H17" i="32"/>
  <c r="BK27" i="32"/>
  <c r="O27" i="32"/>
  <c r="N27" i="32"/>
  <c r="M27" i="32"/>
  <c r="L27" i="32"/>
  <c r="K27" i="32"/>
  <c r="J27" i="32"/>
  <c r="I27" i="32"/>
  <c r="H27" i="32"/>
  <c r="A2" i="32"/>
  <c r="AC29" i="31"/>
  <c r="AH29" i="31"/>
  <c r="AM29" i="31"/>
  <c r="AR29" i="31"/>
  <c r="AW29" i="31"/>
  <c r="BA29" i="31"/>
  <c r="BG29" i="31"/>
  <c r="BL29" i="31"/>
  <c r="AC28" i="31"/>
  <c r="AH28" i="31"/>
  <c r="AM28" i="31"/>
  <c r="AR28" i="31"/>
  <c r="AW28" i="31"/>
  <c r="BA28" i="31"/>
  <c r="BG28" i="31"/>
  <c r="BL28" i="31"/>
  <c r="AC46" i="31"/>
  <c r="AH46" i="31"/>
  <c r="AM46" i="31"/>
  <c r="AR46" i="31"/>
  <c r="AW46" i="31"/>
  <c r="BA46" i="31"/>
  <c r="BG46" i="31"/>
  <c r="BL46" i="31"/>
  <c r="AC41" i="31"/>
  <c r="AH41" i="31"/>
  <c r="AM41" i="31"/>
  <c r="AR41" i="31"/>
  <c r="AW41" i="31"/>
  <c r="BA41" i="31"/>
  <c r="BG41" i="31"/>
  <c r="BL41" i="31"/>
  <c r="AC54" i="31"/>
  <c r="AH54" i="31"/>
  <c r="AM54" i="31"/>
  <c r="AR54" i="31"/>
  <c r="AW54" i="31"/>
  <c r="BA54" i="31"/>
  <c r="BG54" i="31"/>
  <c r="BL54" i="31"/>
  <c r="AC48" i="31"/>
  <c r="AH48" i="31"/>
  <c r="AM48" i="31"/>
  <c r="AR48" i="31"/>
  <c r="AW48" i="31"/>
  <c r="BA48" i="31"/>
  <c r="BG48" i="31"/>
  <c r="BL48" i="31"/>
  <c r="O18" i="31"/>
  <c r="O27" i="31"/>
  <c r="N18" i="31"/>
  <c r="N27" i="31"/>
  <c r="M18" i="31"/>
  <c r="M27" i="31"/>
  <c r="AB6" i="31"/>
  <c r="AD6" i="31" s="1"/>
  <c r="AC6" i="31"/>
  <c r="AG6" i="31"/>
  <c r="AH6" i="31"/>
  <c r="AL6" i="31"/>
  <c r="AM6" i="31"/>
  <c r="AQ6" i="31"/>
  <c r="AR6" i="31"/>
  <c r="AV6" i="31"/>
  <c r="AW6" i="31"/>
  <c r="BA6" i="31"/>
  <c r="BB6" i="31"/>
  <c r="BF6" i="31"/>
  <c r="BG6" i="31"/>
  <c r="AB10" i="31"/>
  <c r="AC10" i="31"/>
  <c r="AG10" i="31"/>
  <c r="AH10" i="31"/>
  <c r="AL10" i="31"/>
  <c r="AM10" i="31"/>
  <c r="AQ10" i="31"/>
  <c r="AR10" i="31"/>
  <c r="AV10" i="31"/>
  <c r="AW10" i="31"/>
  <c r="BA10" i="31"/>
  <c r="BB10" i="31"/>
  <c r="BF10" i="31"/>
  <c r="BG10" i="31"/>
  <c r="BL6" i="31"/>
  <c r="AC11" i="31"/>
  <c r="AH11" i="31"/>
  <c r="AM11" i="31"/>
  <c r="AR11" i="31"/>
  <c r="AW11" i="31"/>
  <c r="BA11" i="31"/>
  <c r="BG11" i="31"/>
  <c r="BL11" i="31"/>
  <c r="AC13" i="31"/>
  <c r="AH13" i="31"/>
  <c r="AM13" i="31"/>
  <c r="AR13" i="31"/>
  <c r="AW13" i="31"/>
  <c r="BA13" i="31"/>
  <c r="BG13" i="31"/>
  <c r="BL13" i="31"/>
  <c r="AC7" i="31"/>
  <c r="AH7" i="31"/>
  <c r="AM7" i="31"/>
  <c r="AR7" i="31"/>
  <c r="AW7" i="31"/>
  <c r="BA7" i="31"/>
  <c r="BG7" i="31"/>
  <c r="BL7" i="31"/>
  <c r="AC12" i="31"/>
  <c r="AH12" i="31"/>
  <c r="AM12" i="31"/>
  <c r="AR12" i="31"/>
  <c r="AW12" i="31"/>
  <c r="BA12" i="31"/>
  <c r="BG12" i="31"/>
  <c r="BL12" i="31"/>
  <c r="AC9" i="31"/>
  <c r="AH9" i="31"/>
  <c r="AM9" i="31"/>
  <c r="AR9" i="31"/>
  <c r="AW9" i="31"/>
  <c r="BA9" i="31"/>
  <c r="BG9" i="31"/>
  <c r="BL9" i="31"/>
  <c r="AC19" i="31"/>
  <c r="AH19" i="31"/>
  <c r="AM19" i="31"/>
  <c r="AR19" i="31"/>
  <c r="AW19" i="31"/>
  <c r="BA19" i="31"/>
  <c r="BG19" i="31"/>
  <c r="BL19" i="31"/>
  <c r="AC15" i="31"/>
  <c r="AH15" i="31"/>
  <c r="AM15" i="31"/>
  <c r="AR15" i="31"/>
  <c r="AW15" i="31"/>
  <c r="BA15" i="31"/>
  <c r="BG15" i="31"/>
  <c r="BL15" i="31"/>
  <c r="AC21" i="31"/>
  <c r="AH21" i="31"/>
  <c r="AM21" i="31"/>
  <c r="AR21" i="31"/>
  <c r="AW21" i="31"/>
  <c r="BA21" i="31"/>
  <c r="BG21" i="31"/>
  <c r="BL21" i="31"/>
  <c r="AC30" i="31"/>
  <c r="AH30" i="31"/>
  <c r="AM30" i="31"/>
  <c r="AR30" i="31"/>
  <c r="AW30" i="31"/>
  <c r="BA30" i="31"/>
  <c r="BG30" i="31"/>
  <c r="BL30" i="31"/>
  <c r="AC26" i="31"/>
  <c r="AH26" i="31"/>
  <c r="AM26" i="31"/>
  <c r="AR26" i="31"/>
  <c r="AW26" i="31"/>
  <c r="BA26" i="31"/>
  <c r="BG26" i="31"/>
  <c r="BL26" i="31"/>
  <c r="AC20" i="31"/>
  <c r="AH20" i="31"/>
  <c r="AM20" i="31"/>
  <c r="AR20" i="31"/>
  <c r="AW20" i="31"/>
  <c r="BA20" i="31"/>
  <c r="BG20" i="31"/>
  <c r="BL20" i="31"/>
  <c r="AC23" i="31"/>
  <c r="AH23" i="31"/>
  <c r="AM23" i="31"/>
  <c r="AR23" i="31"/>
  <c r="AW23" i="31"/>
  <c r="BA23" i="31"/>
  <c r="BG23" i="31"/>
  <c r="BL23" i="31"/>
  <c r="AC32" i="31"/>
  <c r="AH32" i="31"/>
  <c r="AM32" i="31"/>
  <c r="AR32" i="31"/>
  <c r="AW32" i="31"/>
  <c r="BA32" i="31"/>
  <c r="BG32" i="31"/>
  <c r="BL32" i="31"/>
  <c r="AC25" i="31"/>
  <c r="AH25" i="31"/>
  <c r="AM25" i="31"/>
  <c r="AR25" i="31"/>
  <c r="AW25" i="31"/>
  <c r="BA25" i="31"/>
  <c r="BG25" i="31"/>
  <c r="BL25" i="31"/>
  <c r="AC44" i="31"/>
  <c r="AH44" i="31"/>
  <c r="AM44" i="31"/>
  <c r="AR44" i="31"/>
  <c r="AW44" i="31"/>
  <c r="BA44" i="31"/>
  <c r="BG44" i="31"/>
  <c r="BL44" i="31"/>
  <c r="AC18" i="31"/>
  <c r="AH18" i="31"/>
  <c r="AM18" i="31"/>
  <c r="AR18" i="31"/>
  <c r="AW18" i="31"/>
  <c r="BA18" i="31"/>
  <c r="BG18" i="31"/>
  <c r="BL18" i="31"/>
  <c r="AC36" i="31"/>
  <c r="AH36" i="31"/>
  <c r="AM36" i="31"/>
  <c r="AR36" i="31"/>
  <c r="AW36" i="31"/>
  <c r="BA36" i="31"/>
  <c r="BG36" i="31"/>
  <c r="BL36" i="31"/>
  <c r="AC34" i="31"/>
  <c r="AH34" i="31"/>
  <c r="AM34" i="31"/>
  <c r="AR34" i="31"/>
  <c r="AW34" i="31"/>
  <c r="BA34" i="31"/>
  <c r="BG34" i="31"/>
  <c r="BL34" i="31"/>
  <c r="AC27" i="31"/>
  <c r="AH27" i="31"/>
  <c r="AM27" i="31"/>
  <c r="AR27" i="31"/>
  <c r="AW27" i="31"/>
  <c r="BA27" i="31"/>
  <c r="BG27" i="31"/>
  <c r="BL27" i="31"/>
  <c r="AC24" i="31"/>
  <c r="AH24" i="31"/>
  <c r="AM24" i="31"/>
  <c r="AR24" i="31"/>
  <c r="AW24" i="31"/>
  <c r="BA24" i="31"/>
  <c r="BG24" i="31"/>
  <c r="BL24" i="31"/>
  <c r="AC38" i="31"/>
  <c r="AH38" i="31"/>
  <c r="AM38" i="31"/>
  <c r="AR38" i="31"/>
  <c r="AW38" i="31"/>
  <c r="BA38" i="31"/>
  <c r="BG38" i="31"/>
  <c r="BL38" i="31"/>
  <c r="AC50" i="31"/>
  <c r="AH50" i="31"/>
  <c r="AM50" i="31"/>
  <c r="AR50" i="31"/>
  <c r="AW50" i="31"/>
  <c r="BA50" i="31"/>
  <c r="BG50" i="31"/>
  <c r="BL50" i="31"/>
  <c r="AC58" i="31"/>
  <c r="AH58" i="31"/>
  <c r="AM58" i="31"/>
  <c r="AR58" i="31"/>
  <c r="AW58" i="31"/>
  <c r="BA58" i="31"/>
  <c r="BG58" i="31"/>
  <c r="BL58" i="31"/>
  <c r="AC16" i="31"/>
  <c r="AH16" i="31"/>
  <c r="AM16" i="31"/>
  <c r="AR16" i="31"/>
  <c r="AW16" i="31"/>
  <c r="BA16" i="31"/>
  <c r="BG16" i="31"/>
  <c r="BL16" i="31"/>
  <c r="AC35" i="31"/>
  <c r="AH35" i="31"/>
  <c r="AM35" i="31"/>
  <c r="AR35" i="31"/>
  <c r="AW35" i="31"/>
  <c r="BA35" i="31"/>
  <c r="BG35" i="31"/>
  <c r="BL35" i="31"/>
  <c r="AC65" i="31"/>
  <c r="AH65" i="31"/>
  <c r="AM65" i="31"/>
  <c r="AR65" i="31"/>
  <c r="AW65" i="31"/>
  <c r="BA65" i="31"/>
  <c r="BG65" i="31"/>
  <c r="BL65" i="31"/>
  <c r="AC64" i="31"/>
  <c r="AH64" i="31"/>
  <c r="AM64" i="31"/>
  <c r="AR64" i="31"/>
  <c r="AW64" i="31"/>
  <c r="BA64" i="31"/>
  <c r="BG64" i="31"/>
  <c r="BL64" i="31"/>
  <c r="AC66" i="31"/>
  <c r="AH66" i="31"/>
  <c r="AM66" i="31"/>
  <c r="AR66" i="31"/>
  <c r="AW66" i="31"/>
  <c r="BA66" i="31"/>
  <c r="BG66" i="31"/>
  <c r="BL66" i="31"/>
  <c r="BL10" i="31"/>
  <c r="AB20" i="31"/>
  <c r="AD20" i="31" s="1"/>
  <c r="AG20" i="31"/>
  <c r="AI20" i="31" s="1"/>
  <c r="AL20" i="31"/>
  <c r="AQ20" i="31"/>
  <c r="AS20" i="31" s="1"/>
  <c r="AV20" i="31"/>
  <c r="AX20" i="31" s="1"/>
  <c r="BB20" i="31"/>
  <c r="BF20" i="31"/>
  <c r="AB44" i="31"/>
  <c r="AD44" i="31" s="1"/>
  <c r="AG44" i="31"/>
  <c r="AL44" i="31"/>
  <c r="AN44" i="31" s="1"/>
  <c r="AQ44" i="31"/>
  <c r="AV44" i="31"/>
  <c r="AX44" i="31" s="1"/>
  <c r="BB44" i="31"/>
  <c r="BF44" i="31"/>
  <c r="AB34" i="31"/>
  <c r="AD34" i="31" s="1"/>
  <c r="AG34" i="31"/>
  <c r="AI34" i="31" s="1"/>
  <c r="AL34" i="31"/>
  <c r="AQ34" i="31"/>
  <c r="AV34" i="31"/>
  <c r="AX34" i="31" s="1"/>
  <c r="BB34" i="31"/>
  <c r="BF34" i="31"/>
  <c r="AB29" i="31"/>
  <c r="AD29" i="31" s="1"/>
  <c r="AG29" i="31"/>
  <c r="AI29" i="31" s="1"/>
  <c r="AL29" i="31"/>
  <c r="AQ29" i="31"/>
  <c r="AS29" i="31" s="1"/>
  <c r="AV29" i="31"/>
  <c r="AX29" i="31" s="1"/>
  <c r="BB29" i="31"/>
  <c r="BC29" i="31" s="1"/>
  <c r="BF29" i="31"/>
  <c r="AB54" i="31"/>
  <c r="AD54" i="31" s="1"/>
  <c r="AG54" i="31"/>
  <c r="AI54" i="31" s="1"/>
  <c r="AL54" i="31"/>
  <c r="AN54" i="31" s="1"/>
  <c r="AQ54" i="31"/>
  <c r="AS54" i="31" s="1"/>
  <c r="AV54" i="31"/>
  <c r="AX54" i="31" s="1"/>
  <c r="BB54" i="31"/>
  <c r="BC54" i="31" s="1"/>
  <c r="BF54" i="31"/>
  <c r="BH54" i="31" s="1"/>
  <c r="AB58" i="31"/>
  <c r="AD58" i="31" s="1"/>
  <c r="AG58" i="31"/>
  <c r="AI58" i="31" s="1"/>
  <c r="AL58" i="31"/>
  <c r="AN58" i="31" s="1"/>
  <c r="AQ58" i="31"/>
  <c r="AV58" i="31"/>
  <c r="AX58" i="31" s="1"/>
  <c r="BB58" i="31"/>
  <c r="BF58" i="31"/>
  <c r="BH58" i="31" s="1"/>
  <c r="AB16" i="31"/>
  <c r="AD16" i="31" s="1"/>
  <c r="AG16" i="31"/>
  <c r="AI16" i="31" s="1"/>
  <c r="AL16" i="31"/>
  <c r="AQ16" i="31"/>
  <c r="AV16" i="31"/>
  <c r="AX16" i="31" s="1"/>
  <c r="BB16" i="31"/>
  <c r="BF16" i="31"/>
  <c r="AB35" i="31"/>
  <c r="AD35" i="31" s="1"/>
  <c r="AG35" i="31"/>
  <c r="AI35" i="31" s="1"/>
  <c r="AL35" i="31"/>
  <c r="AQ35" i="31"/>
  <c r="AS35" i="31" s="1"/>
  <c r="AV35" i="31"/>
  <c r="AX35" i="31" s="1"/>
  <c r="BB35" i="31"/>
  <c r="BF35" i="31"/>
  <c r="AB65" i="31"/>
  <c r="AD65" i="31" s="1"/>
  <c r="AG65" i="31"/>
  <c r="AL65" i="31"/>
  <c r="AQ65" i="31"/>
  <c r="AV65" i="31"/>
  <c r="AX65" i="31" s="1"/>
  <c r="BB65" i="31"/>
  <c r="BF65" i="31"/>
  <c r="AB64" i="31"/>
  <c r="AD64" i="31" s="1"/>
  <c r="AG64" i="31"/>
  <c r="AI64" i="31" s="1"/>
  <c r="AL64" i="31"/>
  <c r="AQ64" i="31"/>
  <c r="AV64" i="31"/>
  <c r="AX64" i="31" s="1"/>
  <c r="BB64" i="31"/>
  <c r="BF64" i="31"/>
  <c r="AB66" i="31"/>
  <c r="AD66" i="31" s="1"/>
  <c r="AG66" i="31"/>
  <c r="AI66" i="31" s="1"/>
  <c r="AL66" i="31"/>
  <c r="AQ66" i="31"/>
  <c r="AV66" i="31"/>
  <c r="AX66" i="31" s="1"/>
  <c r="BB66" i="31"/>
  <c r="BF66" i="31"/>
  <c r="AB50" i="31"/>
  <c r="AD50" i="31" s="1"/>
  <c r="AG50" i="31"/>
  <c r="AI50" i="31" s="1"/>
  <c r="AL50" i="31"/>
  <c r="AQ50" i="31"/>
  <c r="AV50" i="31"/>
  <c r="AX50" i="31" s="1"/>
  <c r="BB50" i="31"/>
  <c r="BF50" i="31"/>
  <c r="AB41" i="31"/>
  <c r="AD41" i="31" s="1"/>
  <c r="AG41" i="31"/>
  <c r="AI41" i="31" s="1"/>
  <c r="AL41" i="31"/>
  <c r="AQ41" i="31"/>
  <c r="AS41" i="31" s="1"/>
  <c r="AV41" i="31"/>
  <c r="AX41" i="31" s="1"/>
  <c r="BB41" i="31"/>
  <c r="BC41" i="31" s="1"/>
  <c r="BF41" i="31"/>
  <c r="AB24" i="31"/>
  <c r="AD24" i="31" s="1"/>
  <c r="AG24" i="31"/>
  <c r="AI24" i="31" s="1"/>
  <c r="AL24" i="31"/>
  <c r="AQ24" i="31"/>
  <c r="AV24" i="31"/>
  <c r="AX24" i="31" s="1"/>
  <c r="BB24" i="31"/>
  <c r="BF24" i="31"/>
  <c r="AB27" i="31"/>
  <c r="AD27" i="31" s="1"/>
  <c r="AG27" i="31"/>
  <c r="AI27" i="31" s="1"/>
  <c r="AL27" i="31"/>
  <c r="AQ27" i="31"/>
  <c r="AV27" i="31"/>
  <c r="AX27" i="31" s="1"/>
  <c r="BB27" i="31"/>
  <c r="BF27" i="31"/>
  <c r="AB36" i="31"/>
  <c r="AD36" i="31" s="1"/>
  <c r="AG36" i="31"/>
  <c r="AI36" i="31" s="1"/>
  <c r="AL36" i="31"/>
  <c r="AQ36" i="31"/>
  <c r="AV36" i="31"/>
  <c r="AX36" i="31" s="1"/>
  <c r="BB36" i="31"/>
  <c r="BF36" i="31"/>
  <c r="AB18" i="31"/>
  <c r="AD18" i="31" s="1"/>
  <c r="AG18" i="31"/>
  <c r="AI18" i="31" s="1"/>
  <c r="AL18" i="31"/>
  <c r="AQ18" i="31"/>
  <c r="AV18" i="31"/>
  <c r="AX18" i="31" s="1"/>
  <c r="BB18" i="31"/>
  <c r="BF18" i="31"/>
  <c r="AB26" i="31"/>
  <c r="AD26" i="31" s="1"/>
  <c r="AG26" i="31"/>
  <c r="AI26" i="31" s="1"/>
  <c r="AL26" i="31"/>
  <c r="AN26" i="31" s="1"/>
  <c r="AQ26" i="31"/>
  <c r="AV26" i="31"/>
  <c r="AX26" i="31" s="1"/>
  <c r="BB26" i="31"/>
  <c r="BF26" i="31"/>
  <c r="BH26" i="31" s="1"/>
  <c r="AB30" i="31"/>
  <c r="AD30" i="31" s="1"/>
  <c r="AG30" i="31"/>
  <c r="AI30" i="31" s="1"/>
  <c r="AL30" i="31"/>
  <c r="AN30" i="31" s="1"/>
  <c r="AQ30" i="31"/>
  <c r="AV30" i="31"/>
  <c r="AX30" i="31" s="1"/>
  <c r="BB30" i="31"/>
  <c r="BF30" i="31"/>
  <c r="BH30" i="31" s="1"/>
  <c r="AB25" i="31"/>
  <c r="AD25" i="31" s="1"/>
  <c r="AG25" i="31"/>
  <c r="AI25" i="31" s="1"/>
  <c r="AL25" i="31"/>
  <c r="AN25" i="31" s="1"/>
  <c r="AQ25" i="31"/>
  <c r="AS25" i="31" s="1"/>
  <c r="AV25" i="31"/>
  <c r="AX25" i="31" s="1"/>
  <c r="BB25" i="31"/>
  <c r="BF25" i="31"/>
  <c r="AB32" i="31"/>
  <c r="AD32" i="31" s="1"/>
  <c r="AG32" i="31"/>
  <c r="AI32" i="31" s="1"/>
  <c r="AL32" i="31"/>
  <c r="AQ32" i="31"/>
  <c r="AV32" i="31"/>
  <c r="AX32" i="31" s="1"/>
  <c r="BB32" i="31"/>
  <c r="BC32" i="31" s="1"/>
  <c r="BF32" i="31"/>
  <c r="BH32" i="31" s="1"/>
  <c r="AB21" i="31"/>
  <c r="AD21" i="31" s="1"/>
  <c r="AG21" i="31"/>
  <c r="AI21" i="31" s="1"/>
  <c r="AL21" i="31"/>
  <c r="AN21" i="31" s="1"/>
  <c r="AQ21" i="31"/>
  <c r="AV21" i="31"/>
  <c r="AX21" i="31" s="1"/>
  <c r="BB21" i="31"/>
  <c r="BF21" i="31"/>
  <c r="BH21" i="31" s="1"/>
  <c r="AB15" i="31"/>
  <c r="AD15" i="31" s="1"/>
  <c r="AG15" i="31"/>
  <c r="AI15" i="31" s="1"/>
  <c r="AL15" i="31"/>
  <c r="AN15" i="31" s="1"/>
  <c r="AQ15" i="31"/>
  <c r="AV15" i="31"/>
  <c r="AX15" i="31" s="1"/>
  <c r="BB15" i="31"/>
  <c r="BC15" i="31" s="1"/>
  <c r="BF15" i="31"/>
  <c r="BH15" i="31" s="1"/>
  <c r="AB23" i="31"/>
  <c r="AD23" i="31" s="1"/>
  <c r="AG23" i="31"/>
  <c r="AI23" i="31" s="1"/>
  <c r="AL23" i="31"/>
  <c r="AN23" i="31" s="1"/>
  <c r="AQ23" i="31"/>
  <c r="AV23" i="31"/>
  <c r="AX23" i="31" s="1"/>
  <c r="BB23" i="31"/>
  <c r="BF23" i="31"/>
  <c r="BH23" i="31" s="1"/>
  <c r="AB13" i="31"/>
  <c r="AD13" i="31" s="1"/>
  <c r="AG13" i="31"/>
  <c r="AI13" i="31" s="1"/>
  <c r="AL13" i="31"/>
  <c r="AN13" i="31" s="1"/>
  <c r="AQ13" i="31"/>
  <c r="AV13" i="31"/>
  <c r="AX13" i="31" s="1"/>
  <c r="BB13" i="31"/>
  <c r="BF13" i="31"/>
  <c r="BH13" i="31" s="1"/>
  <c r="AB11" i="31"/>
  <c r="AD11" i="31" s="1"/>
  <c r="AG11" i="31"/>
  <c r="AI11" i="31" s="1"/>
  <c r="AL11" i="31"/>
  <c r="AN11" i="31" s="1"/>
  <c r="AQ11" i="31"/>
  <c r="AV11" i="31"/>
  <c r="AX11" i="31" s="1"/>
  <c r="BB11" i="31"/>
  <c r="BF11" i="31"/>
  <c r="BH11" i="31" s="1"/>
  <c r="AB48" i="31"/>
  <c r="AD48" i="31" s="1"/>
  <c r="AG48" i="31"/>
  <c r="AL48" i="31"/>
  <c r="AN48" i="31" s="1"/>
  <c r="AQ48" i="31"/>
  <c r="AV48" i="31"/>
  <c r="AX48" i="31" s="1"/>
  <c r="BB48" i="31"/>
  <c r="BF48" i="31"/>
  <c r="AB28" i="31"/>
  <c r="AD28" i="31" s="1"/>
  <c r="AG28" i="31"/>
  <c r="AL28" i="31"/>
  <c r="AN28" i="31" s="1"/>
  <c r="AQ28" i="31"/>
  <c r="AS28" i="31" s="1"/>
  <c r="AV28" i="31"/>
  <c r="AX28" i="31" s="1"/>
  <c r="BB28" i="31"/>
  <c r="BF28" i="31"/>
  <c r="AB12" i="31"/>
  <c r="AD12" i="31" s="1"/>
  <c r="AG12" i="31"/>
  <c r="AI12" i="31" s="1"/>
  <c r="AL12" i="31"/>
  <c r="AN12" i="31" s="1"/>
  <c r="AQ12" i="31"/>
  <c r="AV12" i="31"/>
  <c r="AX12" i="31" s="1"/>
  <c r="BB12" i="31"/>
  <c r="BF12" i="31"/>
  <c r="BH12" i="31" s="1"/>
  <c r="AB38" i="31"/>
  <c r="AD38" i="31" s="1"/>
  <c r="AG38" i="31"/>
  <c r="AI38" i="31" s="1"/>
  <c r="AL38" i="31"/>
  <c r="AQ38" i="31"/>
  <c r="AV38" i="31"/>
  <c r="AX38" i="31" s="1"/>
  <c r="BB38" i="31"/>
  <c r="BF38" i="31"/>
  <c r="AB7" i="31"/>
  <c r="AD7" i="31" s="1"/>
  <c r="AG7" i="31"/>
  <c r="AI7" i="31" s="1"/>
  <c r="AL7" i="31"/>
  <c r="AN7" i="31" s="1"/>
  <c r="AQ7" i="31"/>
  <c r="AV7" i="31"/>
  <c r="AX7" i="31" s="1"/>
  <c r="BB7" i="31"/>
  <c r="BF7" i="31"/>
  <c r="BH7" i="31" s="1"/>
  <c r="BK7" i="31"/>
  <c r="AB19" i="31"/>
  <c r="AD19" i="31" s="1"/>
  <c r="AG19" i="31"/>
  <c r="AI19" i="31" s="1"/>
  <c r="AL19" i="31"/>
  <c r="AN19" i="31" s="1"/>
  <c r="AQ19" i="31"/>
  <c r="AV19" i="31"/>
  <c r="AX19" i="31" s="1"/>
  <c r="BB19" i="31"/>
  <c r="BF19" i="31"/>
  <c r="BH19" i="31" s="1"/>
  <c r="AB9" i="31"/>
  <c r="AD9" i="31" s="1"/>
  <c r="AG9" i="31"/>
  <c r="AI9" i="31" s="1"/>
  <c r="AL9" i="31"/>
  <c r="AN9" i="31" s="1"/>
  <c r="AQ9" i="31"/>
  <c r="AV9" i="31"/>
  <c r="AX9" i="31" s="1"/>
  <c r="BB9" i="31"/>
  <c r="BF9" i="31"/>
  <c r="BH9" i="31" s="1"/>
  <c r="AB46" i="31"/>
  <c r="AD46" i="31" s="1"/>
  <c r="AG46" i="31"/>
  <c r="AI46" i="31" s="1"/>
  <c r="AL46" i="31"/>
  <c r="AQ46" i="31"/>
  <c r="AS46" i="31" s="1"/>
  <c r="AV46" i="31"/>
  <c r="AX46" i="31" s="1"/>
  <c r="BB46" i="31"/>
  <c r="BF46" i="31"/>
  <c r="AC14" i="31"/>
  <c r="AC8" i="31"/>
  <c r="AC17" i="31"/>
  <c r="AC31" i="31"/>
  <c r="AC22" i="31"/>
  <c r="AC53" i="31"/>
  <c r="AC42" i="31"/>
  <c r="AC33" i="31"/>
  <c r="O10" i="31"/>
  <c r="N10" i="31"/>
  <c r="M10" i="31"/>
  <c r="H13" i="31"/>
  <c r="H6" i="31"/>
  <c r="H19" i="31"/>
  <c r="H7" i="31"/>
  <c r="H9" i="31"/>
  <c r="H30" i="31"/>
  <c r="H28" i="31"/>
  <c r="H26" i="31"/>
  <c r="H21" i="31"/>
  <c r="H23" i="31"/>
  <c r="H48" i="31"/>
  <c r="H24" i="31"/>
  <c r="H11" i="31"/>
  <c r="H46" i="31"/>
  <c r="H32" i="31"/>
  <c r="H38" i="31"/>
  <c r="H10" i="31"/>
  <c r="H25" i="31"/>
  <c r="H18" i="31"/>
  <c r="H15" i="31"/>
  <c r="H41" i="31"/>
  <c r="H50" i="31"/>
  <c r="H36" i="31"/>
  <c r="H27" i="31"/>
  <c r="BL33" i="31"/>
  <c r="BK33" i="31"/>
  <c r="BL42" i="31"/>
  <c r="BK42" i="31"/>
  <c r="BL53" i="31"/>
  <c r="BK53" i="31"/>
  <c r="BL22" i="31"/>
  <c r="BK22" i="31"/>
  <c r="BL31" i="31"/>
  <c r="BK31" i="31"/>
  <c r="BL17" i="31"/>
  <c r="BK17" i="31"/>
  <c r="BL8" i="31"/>
  <c r="BK8" i="31"/>
  <c r="BL14" i="31"/>
  <c r="BK14" i="31"/>
  <c r="BK66" i="31"/>
  <c r="BM66" i="31" s="1"/>
  <c r="BK64" i="31"/>
  <c r="BK65" i="31"/>
  <c r="BK35" i="31"/>
  <c r="BK16" i="31"/>
  <c r="BM16" i="31" s="1"/>
  <c r="BK58" i="31"/>
  <c r="BK54" i="31"/>
  <c r="BM54" i="31" s="1"/>
  <c r="BK29" i="31"/>
  <c r="BM29" i="31" s="1"/>
  <c r="BK34" i="31"/>
  <c r="BM34" i="31" s="1"/>
  <c r="BK44" i="31"/>
  <c r="BK20" i="31"/>
  <c r="BM20" i="31" s="1"/>
  <c r="BK27" i="31"/>
  <c r="BK36" i="31"/>
  <c r="BM36" i="31" s="1"/>
  <c r="BK50" i="31"/>
  <c r="BM50" i="31" s="1"/>
  <c r="BK41" i="31"/>
  <c r="BM41" i="31" s="1"/>
  <c r="BK15" i="31"/>
  <c r="BK18" i="31"/>
  <c r="BK25" i="31"/>
  <c r="BK10" i="31"/>
  <c r="BK38" i="31"/>
  <c r="BK32" i="31"/>
  <c r="BM32" i="31" s="1"/>
  <c r="BK46" i="31"/>
  <c r="BK11" i="31"/>
  <c r="BK24" i="31"/>
  <c r="BK48" i="31"/>
  <c r="BM48" i="31" s="1"/>
  <c r="BK23" i="31"/>
  <c r="BK21" i="31"/>
  <c r="BK26" i="31"/>
  <c r="BM26" i="31" s="1"/>
  <c r="BK28" i="31"/>
  <c r="BM28" i="31" s="1"/>
  <c r="BK30" i="31"/>
  <c r="BK9" i="31"/>
  <c r="BK19" i="31"/>
  <c r="BK6" i="31"/>
  <c r="BK13" i="31"/>
  <c r="BK12" i="31"/>
  <c r="BG33" i="31"/>
  <c r="BF33" i="31"/>
  <c r="BG42" i="31"/>
  <c r="BF42" i="31"/>
  <c r="BG53" i="31"/>
  <c r="BF53" i="31"/>
  <c r="BG22" i="31"/>
  <c r="BF22" i="31"/>
  <c r="BG31" i="31"/>
  <c r="BF31" i="31"/>
  <c r="BG17" i="31"/>
  <c r="BF17" i="31"/>
  <c r="BG8" i="31"/>
  <c r="BF8" i="31"/>
  <c r="BG14" i="31"/>
  <c r="BF14" i="31"/>
  <c r="BB33" i="31"/>
  <c r="BA33" i="31"/>
  <c r="BB42" i="31"/>
  <c r="BA42" i="31"/>
  <c r="BB53" i="31"/>
  <c r="BA53" i="31"/>
  <c r="BB22" i="31"/>
  <c r="BA22" i="31"/>
  <c r="BB31" i="31"/>
  <c r="BA31" i="31"/>
  <c r="BB17" i="31"/>
  <c r="BA17" i="31"/>
  <c r="BB8" i="31"/>
  <c r="BA8" i="31"/>
  <c r="BB14" i="31"/>
  <c r="BA14" i="31"/>
  <c r="AW33" i="31"/>
  <c r="AV33" i="31"/>
  <c r="AW42" i="31"/>
  <c r="AV42" i="31"/>
  <c r="AW53" i="31"/>
  <c r="AV53" i="31"/>
  <c r="AW22" i="31"/>
  <c r="AV22" i="31"/>
  <c r="AW31" i="31"/>
  <c r="AV31" i="31"/>
  <c r="AW17" i="31"/>
  <c r="AV17" i="31"/>
  <c r="AW8" i="31"/>
  <c r="AV8" i="31"/>
  <c r="AW14" i="31"/>
  <c r="AV14" i="31"/>
  <c r="AR33" i="31"/>
  <c r="AQ33" i="31"/>
  <c r="AR42" i="31"/>
  <c r="AQ42" i="31"/>
  <c r="AR53" i="31"/>
  <c r="AQ53" i="31"/>
  <c r="AR22" i="31"/>
  <c r="AQ22" i="31"/>
  <c r="AR31" i="31"/>
  <c r="AQ31" i="31"/>
  <c r="AR17" i="31"/>
  <c r="AQ17" i="31"/>
  <c r="AR8" i="31"/>
  <c r="AQ8" i="31"/>
  <c r="AR14" i="31"/>
  <c r="AQ14" i="31"/>
  <c r="AM33" i="31"/>
  <c r="AL33" i="31"/>
  <c r="AM42" i="31"/>
  <c r="AL42" i="31"/>
  <c r="AM53" i="31"/>
  <c r="AL53" i="31"/>
  <c r="AM22" i="31"/>
  <c r="AL22" i="31"/>
  <c r="AM31" i="31"/>
  <c r="AL31" i="31"/>
  <c r="AM17" i="31"/>
  <c r="AL17" i="31"/>
  <c r="AM8" i="31"/>
  <c r="AL8" i="31"/>
  <c r="AM14" i="31"/>
  <c r="AL14" i="31"/>
  <c r="AH33" i="31"/>
  <c r="AG33" i="31"/>
  <c r="AH42" i="31"/>
  <c r="AG42" i="31"/>
  <c r="AH53" i="31"/>
  <c r="AG53" i="31"/>
  <c r="AH22" i="31"/>
  <c r="AG22" i="31"/>
  <c r="AH31" i="31"/>
  <c r="AG31" i="31"/>
  <c r="AH17" i="31"/>
  <c r="AG17" i="31"/>
  <c r="AH8" i="31"/>
  <c r="AG8" i="31"/>
  <c r="AH14" i="31"/>
  <c r="AG14" i="31"/>
  <c r="AB14" i="31"/>
  <c r="AB8" i="31"/>
  <c r="AD8" i="31" s="1"/>
  <c r="AB17" i="31"/>
  <c r="AB31" i="31"/>
  <c r="AB22" i="31"/>
  <c r="AB53" i="31"/>
  <c r="AD53" i="31" s="1"/>
  <c r="AB42" i="31"/>
  <c r="AB33" i="31"/>
  <c r="AN51" i="31"/>
  <c r="AN60" i="31"/>
  <c r="K60" i="31"/>
  <c r="J60" i="31"/>
  <c r="I60" i="31"/>
  <c r="H60" i="31"/>
  <c r="AN39" i="31"/>
  <c r="K39" i="31"/>
  <c r="J39" i="31"/>
  <c r="I39" i="31"/>
  <c r="H39" i="31"/>
  <c r="K33" i="31"/>
  <c r="J33" i="31"/>
  <c r="I33" i="31"/>
  <c r="H33" i="31"/>
  <c r="K42" i="31"/>
  <c r="J42" i="31"/>
  <c r="I42" i="31"/>
  <c r="H42" i="31"/>
  <c r="K53" i="31"/>
  <c r="J53" i="31"/>
  <c r="I53" i="31"/>
  <c r="H53" i="31"/>
  <c r="K22" i="31"/>
  <c r="J22" i="31"/>
  <c r="I22" i="31"/>
  <c r="H22" i="31"/>
  <c r="K66" i="31"/>
  <c r="J66" i="31"/>
  <c r="I66" i="31"/>
  <c r="H66" i="31"/>
  <c r="I64" i="31"/>
  <c r="H64" i="31"/>
  <c r="I65" i="31"/>
  <c r="H65" i="31"/>
  <c r="K35" i="31"/>
  <c r="J35" i="31"/>
  <c r="I35" i="31"/>
  <c r="H35" i="31"/>
  <c r="I16" i="31"/>
  <c r="H16" i="31"/>
  <c r="I58" i="31"/>
  <c r="H58" i="31"/>
  <c r="I54" i="31"/>
  <c r="H54" i="31"/>
  <c r="K29" i="31"/>
  <c r="J29" i="31"/>
  <c r="I29" i="31"/>
  <c r="H29" i="31"/>
  <c r="K34" i="31"/>
  <c r="J34" i="31"/>
  <c r="I34" i="31"/>
  <c r="H34" i="31"/>
  <c r="I44" i="31"/>
  <c r="H44" i="31"/>
  <c r="I20" i="31"/>
  <c r="H20" i="31"/>
  <c r="L27" i="31"/>
  <c r="K27" i="31"/>
  <c r="J27" i="31"/>
  <c r="I27" i="31"/>
  <c r="K36" i="31"/>
  <c r="J36" i="31"/>
  <c r="I36" i="31"/>
  <c r="K50" i="31"/>
  <c r="J50" i="31"/>
  <c r="I50" i="31"/>
  <c r="I41" i="31"/>
  <c r="I15" i="31"/>
  <c r="L18" i="31"/>
  <c r="K18" i="31"/>
  <c r="J18" i="31"/>
  <c r="I18" i="31"/>
  <c r="K25" i="31"/>
  <c r="J25" i="31"/>
  <c r="I25" i="31"/>
  <c r="L10" i="31"/>
  <c r="K10" i="31"/>
  <c r="J10" i="31"/>
  <c r="I10" i="31"/>
  <c r="I38" i="31"/>
  <c r="I32" i="31"/>
  <c r="BM46" i="31"/>
  <c r="I46" i="31"/>
  <c r="I11" i="31"/>
  <c r="I24" i="31"/>
  <c r="I48" i="31"/>
  <c r="I23" i="31"/>
  <c r="I21" i="31"/>
  <c r="I26" i="31"/>
  <c r="I28" i="31"/>
  <c r="I30" i="31"/>
  <c r="O9" i="31"/>
  <c r="N9" i="31"/>
  <c r="M9" i="31"/>
  <c r="L9" i="31"/>
  <c r="K9" i="31"/>
  <c r="J9" i="31"/>
  <c r="I9" i="31"/>
  <c r="O7" i="31"/>
  <c r="N7" i="31"/>
  <c r="M7" i="31"/>
  <c r="L7" i="31"/>
  <c r="K7" i="31"/>
  <c r="J7" i="31"/>
  <c r="I7" i="31"/>
  <c r="I19" i="31"/>
  <c r="I6" i="31"/>
  <c r="O13" i="31"/>
  <c r="N13" i="31"/>
  <c r="M13" i="31"/>
  <c r="L13" i="31"/>
  <c r="K13" i="31"/>
  <c r="J13" i="31"/>
  <c r="I13" i="31"/>
  <c r="A2" i="31"/>
  <c r="BQ67" i="31" l="1"/>
  <c r="BH48" i="31"/>
  <c r="Q48" i="32"/>
  <c r="E48" i="32" s="1"/>
  <c r="S39" i="33"/>
  <c r="W39" i="33"/>
  <c r="T39" i="33"/>
  <c r="X39" i="33"/>
  <c r="R39" i="33"/>
  <c r="U39" i="33"/>
  <c r="Y39" i="33"/>
  <c r="V39" i="33"/>
  <c r="BC41" i="33"/>
  <c r="BM41" i="33"/>
  <c r="AN41" i="33"/>
  <c r="AX41" i="33"/>
  <c r="BM15" i="34"/>
  <c r="BH8" i="34"/>
  <c r="AI14" i="34"/>
  <c r="F36" i="34"/>
  <c r="V45" i="34" s="1"/>
  <c r="BM36" i="34"/>
  <c r="AX12" i="34"/>
  <c r="AD12" i="34"/>
  <c r="BC39" i="34"/>
  <c r="AI39" i="34"/>
  <c r="AX31" i="34"/>
  <c r="BH31" i="34"/>
  <c r="AD36" i="34"/>
  <c r="Q36" i="34" s="1"/>
  <c r="AN36" i="34"/>
  <c r="BC36" i="34"/>
  <c r="AS17" i="34"/>
  <c r="AD22" i="34"/>
  <c r="BC6" i="34"/>
  <c r="AN34" i="34"/>
  <c r="AX34" i="34"/>
  <c r="BH34" i="34"/>
  <c r="F31" i="34"/>
  <c r="AS36" i="34"/>
  <c r="AN45" i="34"/>
  <c r="AS34" i="34"/>
  <c r="AI31" i="34"/>
  <c r="AI36" i="34"/>
  <c r="AX36" i="34"/>
  <c r="BH17" i="34"/>
  <c r="Q43" i="31"/>
  <c r="E43" i="31" s="1"/>
  <c r="T55" i="31"/>
  <c r="V51" i="31"/>
  <c r="AN16" i="31"/>
  <c r="BH10" i="31"/>
  <c r="AN10" i="31"/>
  <c r="AD10" i="31"/>
  <c r="AD42" i="31"/>
  <c r="AD17" i="31"/>
  <c r="AN50" i="31"/>
  <c r="AN65" i="31"/>
  <c r="BH20" i="31"/>
  <c r="W51" i="31"/>
  <c r="T52" i="31"/>
  <c r="V52" i="31"/>
  <c r="S52" i="31"/>
  <c r="BC38" i="31"/>
  <c r="BC21" i="31"/>
  <c r="BC23" i="31"/>
  <c r="BC6" i="31"/>
  <c r="BM15" i="32"/>
  <c r="BM37" i="32"/>
  <c r="BM31" i="32"/>
  <c r="BH35" i="32"/>
  <c r="BM14" i="32"/>
  <c r="AS15" i="32"/>
  <c r="AN23" i="32"/>
  <c r="BH23" i="32"/>
  <c r="F38" i="32"/>
  <c r="BH18" i="33"/>
  <c r="AI11" i="33"/>
  <c r="BC14" i="33"/>
  <c r="AS14" i="33"/>
  <c r="AD14" i="33"/>
  <c r="AX30" i="33"/>
  <c r="F45" i="33"/>
  <c r="BM50" i="33"/>
  <c r="F41" i="33"/>
  <c r="Q41" i="33"/>
  <c r="F38" i="33"/>
  <c r="F28" i="33"/>
  <c r="BC33" i="33"/>
  <c r="BC9" i="33"/>
  <c r="BC21" i="33"/>
  <c r="AI30" i="34"/>
  <c r="AN40" i="34"/>
  <c r="BC41" i="34"/>
  <c r="AI41" i="34"/>
  <c r="AX43" i="34"/>
  <c r="AD43" i="34"/>
  <c r="AI45" i="34"/>
  <c r="AN31" i="34"/>
  <c r="AD44" i="34"/>
  <c r="AX44" i="34"/>
  <c r="BM34" i="34"/>
  <c r="AS31" i="34"/>
  <c r="BM29" i="34"/>
  <c r="AX38" i="34"/>
  <c r="AD45" i="34"/>
  <c r="BM31" i="34"/>
  <c r="BC45" i="34"/>
  <c r="Q46" i="34"/>
  <c r="Q47" i="34"/>
  <c r="Q48" i="34"/>
  <c r="Q49" i="34"/>
  <c r="BM23" i="34"/>
  <c r="BH28" i="34"/>
  <c r="BC42" i="34"/>
  <c r="AI11" i="34"/>
  <c r="BC33" i="34"/>
  <c r="AI33" i="34"/>
  <c r="AS45" i="34"/>
  <c r="BM45" i="34"/>
  <c r="BC34" i="34"/>
  <c r="AI6" i="34"/>
  <c r="BM17" i="34"/>
  <c r="BH20" i="34"/>
  <c r="AI29" i="34"/>
  <c r="AI16" i="34"/>
  <c r="AD6" i="34"/>
  <c r="AX45" i="34"/>
  <c r="Q45" i="34" s="1"/>
  <c r="BH45" i="34"/>
  <c r="AD34" i="34"/>
  <c r="BC14" i="34"/>
  <c r="F9" i="34"/>
  <c r="R9" i="34" s="1"/>
  <c r="F28" i="34"/>
  <c r="F18" i="34"/>
  <c r="U18" i="34" s="1"/>
  <c r="F11" i="34"/>
  <c r="F35" i="34"/>
  <c r="W44" i="34" s="1"/>
  <c r="F37" i="34"/>
  <c r="F25" i="34"/>
  <c r="F15" i="34"/>
  <c r="F27" i="34"/>
  <c r="W27" i="34" s="1"/>
  <c r="F38" i="34"/>
  <c r="F32" i="34"/>
  <c r="F33" i="34"/>
  <c r="F12" i="34"/>
  <c r="F24" i="34"/>
  <c r="F40" i="34"/>
  <c r="F43" i="34"/>
  <c r="F8" i="34"/>
  <c r="S8" i="34" s="1"/>
  <c r="F14" i="34"/>
  <c r="AD28" i="34"/>
  <c r="BH42" i="34"/>
  <c r="AN42" i="34"/>
  <c r="AI42" i="34"/>
  <c r="BC18" i="34"/>
  <c r="AX21" i="34"/>
  <c r="BH26" i="34"/>
  <c r="AI7" i="34"/>
  <c r="F17" i="34"/>
  <c r="R17" i="34" s="1"/>
  <c r="BH30" i="34"/>
  <c r="AN39" i="34"/>
  <c r="F44" i="34"/>
  <c r="AD10" i="34"/>
  <c r="F10" i="34"/>
  <c r="F42" i="34"/>
  <c r="F21" i="34"/>
  <c r="F26" i="34"/>
  <c r="U26" i="34" s="1"/>
  <c r="F7" i="34"/>
  <c r="F20" i="34"/>
  <c r="R20" i="34" s="1"/>
  <c r="F29" i="34"/>
  <c r="F19" i="34"/>
  <c r="R19" i="34" s="1"/>
  <c r="F16" i="34"/>
  <c r="F6" i="34"/>
  <c r="BU6" i="34" s="1"/>
  <c r="F23" i="34"/>
  <c r="F45" i="34"/>
  <c r="F34" i="34"/>
  <c r="BV43" i="34" s="1"/>
  <c r="F30" i="34"/>
  <c r="F39" i="34"/>
  <c r="F41" i="34"/>
  <c r="BM8" i="34"/>
  <c r="BM7" i="34"/>
  <c r="F13" i="34"/>
  <c r="F22" i="34"/>
  <c r="F48" i="33"/>
  <c r="F15" i="33"/>
  <c r="F53" i="33"/>
  <c r="BQ51" i="33" s="1"/>
  <c r="F24" i="33"/>
  <c r="F27" i="33"/>
  <c r="F22" i="33"/>
  <c r="F32" i="33"/>
  <c r="BM11" i="33"/>
  <c r="BM25" i="33"/>
  <c r="F8" i="33"/>
  <c r="F52" i="33"/>
  <c r="F16" i="33"/>
  <c r="F46" i="33"/>
  <c r="F50" i="33"/>
  <c r="F13" i="33"/>
  <c r="F26" i="33"/>
  <c r="F9" i="33"/>
  <c r="W9" i="33" s="1"/>
  <c r="F23" i="33"/>
  <c r="F17" i="33"/>
  <c r="BV15" i="33" s="1"/>
  <c r="F14" i="33"/>
  <c r="X14" i="33" s="1"/>
  <c r="AD34" i="33"/>
  <c r="F34" i="33"/>
  <c r="AX24" i="33"/>
  <c r="AD24" i="33"/>
  <c r="F35" i="33"/>
  <c r="BQ50" i="33" s="1"/>
  <c r="AX32" i="33"/>
  <c r="AD32" i="33"/>
  <c r="F21" i="33"/>
  <c r="F33" i="33"/>
  <c r="BM52" i="33"/>
  <c r="AD10" i="33"/>
  <c r="F10" i="33"/>
  <c r="T10" i="33" s="1"/>
  <c r="F20" i="33"/>
  <c r="U20" i="33" s="1"/>
  <c r="F6" i="33"/>
  <c r="Y6" i="33" s="1"/>
  <c r="F31" i="33"/>
  <c r="F44" i="33"/>
  <c r="F7" i="33"/>
  <c r="V7" i="33" s="1"/>
  <c r="F19" i="33"/>
  <c r="F42" i="33"/>
  <c r="F12" i="33"/>
  <c r="F18" i="33"/>
  <c r="F11" i="33"/>
  <c r="F30" i="33"/>
  <c r="F25" i="33"/>
  <c r="F40" i="33"/>
  <c r="AX48" i="33"/>
  <c r="AD48" i="33"/>
  <c r="AS39" i="33"/>
  <c r="AX53" i="33"/>
  <c r="F27" i="32"/>
  <c r="F8" i="32"/>
  <c r="F7" i="32"/>
  <c r="F24" i="32"/>
  <c r="F6" i="32"/>
  <c r="X6" i="32" s="1"/>
  <c r="F10" i="32"/>
  <c r="F13" i="32"/>
  <c r="F29" i="32"/>
  <c r="F12" i="32"/>
  <c r="F33" i="32"/>
  <c r="F21" i="32"/>
  <c r="F32" i="32"/>
  <c r="F20" i="32"/>
  <c r="F36" i="32"/>
  <c r="F26" i="32"/>
  <c r="F15" i="32"/>
  <c r="F14" i="32"/>
  <c r="F25" i="32"/>
  <c r="F41" i="32"/>
  <c r="F46" i="32"/>
  <c r="F37" i="32"/>
  <c r="F31" i="32"/>
  <c r="F28" i="32"/>
  <c r="F23" i="32"/>
  <c r="F39" i="32"/>
  <c r="F40" i="32"/>
  <c r="F35" i="32"/>
  <c r="F44" i="32"/>
  <c r="F51" i="32"/>
  <c r="BQ51" i="32" s="1"/>
  <c r="F53" i="32"/>
  <c r="F42" i="32"/>
  <c r="F50" i="32"/>
  <c r="BQ50" i="32" s="1"/>
  <c r="F17" i="32"/>
  <c r="F9" i="32"/>
  <c r="F11" i="32"/>
  <c r="F19" i="32"/>
  <c r="F43" i="32"/>
  <c r="F34" i="32"/>
  <c r="F52" i="32"/>
  <c r="BQ52" i="32" s="1"/>
  <c r="F18" i="32"/>
  <c r="F22" i="32"/>
  <c r="F16" i="32"/>
  <c r="F30" i="32"/>
  <c r="F8" i="31"/>
  <c r="F31" i="31"/>
  <c r="F53" i="31"/>
  <c r="F33" i="31"/>
  <c r="R33" i="31" s="1"/>
  <c r="F66" i="31"/>
  <c r="F64" i="31"/>
  <c r="BQ64" i="31" s="1"/>
  <c r="F65" i="31"/>
  <c r="BQ65" i="31" s="1"/>
  <c r="F35" i="31"/>
  <c r="R35" i="31" s="1"/>
  <c r="F16" i="31"/>
  <c r="V16" i="31" s="1"/>
  <c r="F58" i="31"/>
  <c r="BV67" i="31" s="1"/>
  <c r="F50" i="31"/>
  <c r="BQ50" i="31" s="1"/>
  <c r="F38" i="31"/>
  <c r="V38" i="31" s="1"/>
  <c r="F24" i="31"/>
  <c r="S24" i="31" s="1"/>
  <c r="F27" i="31"/>
  <c r="F34" i="31"/>
  <c r="F36" i="31"/>
  <c r="F18" i="31"/>
  <c r="F44" i="31"/>
  <c r="F25" i="31"/>
  <c r="V25" i="31" s="1"/>
  <c r="F32" i="31"/>
  <c r="F23" i="31"/>
  <c r="F20" i="31"/>
  <c r="F26" i="31"/>
  <c r="F30" i="31"/>
  <c r="Y30" i="31" s="1"/>
  <c r="F21" i="31"/>
  <c r="F15" i="31"/>
  <c r="F19" i="31"/>
  <c r="F9" i="31"/>
  <c r="F12" i="31"/>
  <c r="F7" i="31"/>
  <c r="F13" i="31"/>
  <c r="F11" i="31"/>
  <c r="F6" i="31"/>
  <c r="R52" i="31"/>
  <c r="BR60" i="31"/>
  <c r="BV60" i="31"/>
  <c r="BW60" i="31"/>
  <c r="BX60" i="31"/>
  <c r="R39" i="31"/>
  <c r="V39" i="31"/>
  <c r="S39" i="31"/>
  <c r="W39" i="31"/>
  <c r="Y39" i="31"/>
  <c r="T39" i="31"/>
  <c r="X39" i="31"/>
  <c r="U39" i="31"/>
  <c r="AD33" i="31"/>
  <c r="AD31" i="31"/>
  <c r="F42" i="31"/>
  <c r="Q67" i="31"/>
  <c r="X52" i="31"/>
  <c r="BW72" i="31"/>
  <c r="BR72" i="31"/>
  <c r="BX72" i="31"/>
  <c r="BQ63" i="31"/>
  <c r="BU64" i="31"/>
  <c r="BT64" i="31"/>
  <c r="BX64" i="31"/>
  <c r="BR64" i="31"/>
  <c r="BV64" i="31"/>
  <c r="BS64" i="31"/>
  <c r="BW64" i="31"/>
  <c r="R60" i="31"/>
  <c r="V60" i="31"/>
  <c r="S60" i="31"/>
  <c r="W60" i="31"/>
  <c r="Y60" i="31"/>
  <c r="T60" i="31"/>
  <c r="X60" i="31"/>
  <c r="U60" i="31"/>
  <c r="F14" i="31"/>
  <c r="F17" i="31"/>
  <c r="F22" i="31"/>
  <c r="S22" i="31" s="1"/>
  <c r="F10" i="31"/>
  <c r="V10" i="31" s="1"/>
  <c r="T51" i="31"/>
  <c r="Y51" i="31"/>
  <c r="U51" i="31"/>
  <c r="R43" i="31"/>
  <c r="V43" i="31"/>
  <c r="S43" i="31"/>
  <c r="W43" i="31"/>
  <c r="U43" i="31"/>
  <c r="T43" i="31"/>
  <c r="X43" i="31"/>
  <c r="Y43" i="31"/>
  <c r="AI31" i="31"/>
  <c r="AI53" i="31"/>
  <c r="AN8" i="31"/>
  <c r="AS8" i="31"/>
  <c r="AX33" i="31"/>
  <c r="BH8" i="31"/>
  <c r="BH31" i="31"/>
  <c r="BH53" i="31"/>
  <c r="F48" i="31"/>
  <c r="BX62" i="31" s="1"/>
  <c r="F54" i="31"/>
  <c r="BQ51" i="31" s="1"/>
  <c r="F41" i="31"/>
  <c r="R41" i="31" s="1"/>
  <c r="F46" i="31"/>
  <c r="F28" i="31"/>
  <c r="W28" i="31" s="1"/>
  <c r="F29" i="31"/>
  <c r="R29" i="31" s="1"/>
  <c r="S55" i="31"/>
  <c r="BU59" i="31"/>
  <c r="BR59" i="31"/>
  <c r="BV59" i="31"/>
  <c r="BS59" i="31"/>
  <c r="BW59" i="31"/>
  <c r="BT59" i="31"/>
  <c r="BX59" i="31"/>
  <c r="U55" i="31"/>
  <c r="Y55" i="31"/>
  <c r="E67" i="31"/>
  <c r="BU71" i="31"/>
  <c r="BW71" i="31"/>
  <c r="BR71" i="31"/>
  <c r="BT71" i="31"/>
  <c r="BV71" i="31"/>
  <c r="BX71" i="31"/>
  <c r="BQ62" i="31"/>
  <c r="BS71" i="31"/>
  <c r="R67" i="31"/>
  <c r="V67" i="31"/>
  <c r="S67" i="31"/>
  <c r="W67" i="31"/>
  <c r="Y67" i="31"/>
  <c r="T67" i="31"/>
  <c r="X67" i="31"/>
  <c r="U67" i="31"/>
  <c r="U52" i="31"/>
  <c r="Y52" i="31"/>
  <c r="U30" i="31"/>
  <c r="U29" i="31"/>
  <c r="S29" i="31"/>
  <c r="T29" i="31"/>
  <c r="X29" i="31"/>
  <c r="AX31" i="31"/>
  <c r="V41" i="31"/>
  <c r="U41" i="31"/>
  <c r="S41" i="31"/>
  <c r="Y41" i="31"/>
  <c r="T41" i="31"/>
  <c r="X41" i="31"/>
  <c r="R53" i="31"/>
  <c r="V53" i="31"/>
  <c r="U53" i="31"/>
  <c r="S53" i="31"/>
  <c r="W53" i="31"/>
  <c r="Y53" i="31"/>
  <c r="T53" i="31"/>
  <c r="X53" i="31"/>
  <c r="T33" i="31"/>
  <c r="R38" i="31"/>
  <c r="S38" i="31"/>
  <c r="W38" i="31"/>
  <c r="X38" i="31"/>
  <c r="R28" i="31"/>
  <c r="V24" i="31"/>
  <c r="Y24" i="31"/>
  <c r="U24" i="31"/>
  <c r="T24" i="31"/>
  <c r="T22" i="31"/>
  <c r="AX10" i="31"/>
  <c r="R8" i="31"/>
  <c r="V8" i="31"/>
  <c r="X8" i="31"/>
  <c r="U8" i="31"/>
  <c r="S8" i="31"/>
  <c r="W8" i="31"/>
  <c r="T8" i="31"/>
  <c r="Y8" i="31"/>
  <c r="R14" i="31"/>
  <c r="V14" i="31"/>
  <c r="Y14" i="31"/>
  <c r="S14" i="31"/>
  <c r="W14" i="31"/>
  <c r="T14" i="31"/>
  <c r="X14" i="31"/>
  <c r="U14" i="31"/>
  <c r="AS39" i="32"/>
  <c r="BC39" i="32"/>
  <c r="AS51" i="32"/>
  <c r="BH50" i="32"/>
  <c r="AN50" i="32"/>
  <c r="AI23" i="32"/>
  <c r="BC23" i="32"/>
  <c r="AX31" i="32"/>
  <c r="BM20" i="33"/>
  <c r="BM14" i="33"/>
  <c r="BX15" i="33"/>
  <c r="AX11" i="33"/>
  <c r="BH40" i="33"/>
  <c r="AX40" i="33"/>
  <c r="BC53" i="33"/>
  <c r="AI53" i="33"/>
  <c r="BC24" i="33"/>
  <c r="AI24" i="33"/>
  <c r="AS33" i="33"/>
  <c r="BM33" i="33"/>
  <c r="AS37" i="33"/>
  <c r="BC37" i="33"/>
  <c r="BM37" i="33"/>
  <c r="BC29" i="33"/>
  <c r="BM29" i="33"/>
  <c r="BM39" i="33"/>
  <c r="AS36" i="33"/>
  <c r="BC36" i="33"/>
  <c r="BM36" i="33"/>
  <c r="AI28" i="33"/>
  <c r="AS28" i="33"/>
  <c r="AS45" i="33"/>
  <c r="BM45" i="33"/>
  <c r="BM16" i="33"/>
  <c r="BM42" i="33"/>
  <c r="BM30" i="33"/>
  <c r="BC15" i="33"/>
  <c r="AI15" i="33"/>
  <c r="AI32" i="33"/>
  <c r="AS21" i="33"/>
  <c r="T28" i="33"/>
  <c r="BM21" i="33"/>
  <c r="AS7" i="33"/>
  <c r="AS19" i="33"/>
  <c r="AI42" i="33"/>
  <c r="AN25" i="33"/>
  <c r="AS40" i="33"/>
  <c r="BC22" i="33"/>
  <c r="AI22" i="33"/>
  <c r="U28" i="33"/>
  <c r="V28" i="33"/>
  <c r="BM33" i="34"/>
  <c r="BC19" i="34"/>
  <c r="AS19" i="34"/>
  <c r="AI19" i="34"/>
  <c r="BH15" i="34"/>
  <c r="AX27" i="34"/>
  <c r="AI40" i="34"/>
  <c r="BM28" i="34"/>
  <c r="BM16" i="34"/>
  <c r="AD11" i="34"/>
  <c r="AS26" i="34"/>
  <c r="AI35" i="34"/>
  <c r="BC7" i="34"/>
  <c r="AI37" i="34"/>
  <c r="AD19" i="34"/>
  <c r="AN30" i="34"/>
  <c r="AD40" i="34"/>
  <c r="AS41" i="34"/>
  <c r="AI44" i="34"/>
  <c r="BC44" i="34"/>
  <c r="BM18" i="34"/>
  <c r="BM35" i="34"/>
  <c r="AS32" i="34"/>
  <c r="BH33" i="34"/>
  <c r="AN33" i="34"/>
  <c r="AX24" i="34"/>
  <c r="AD24" i="34"/>
  <c r="BH41" i="34"/>
  <c r="AN41" i="34"/>
  <c r="BC43" i="34"/>
  <c r="AI43" i="34"/>
  <c r="AN44" i="34"/>
  <c r="BH44" i="34"/>
  <c r="BM44" i="34"/>
  <c r="R20" i="33"/>
  <c r="AX31" i="33"/>
  <c r="AX40" i="34"/>
  <c r="AX23" i="34"/>
  <c r="AX14" i="34"/>
  <c r="X33" i="34"/>
  <c r="AX15" i="34"/>
  <c r="AX7" i="34"/>
  <c r="AX6" i="34"/>
  <c r="AX9" i="34"/>
  <c r="BM6" i="33"/>
  <c r="BM13" i="33"/>
  <c r="AD6" i="33"/>
  <c r="AN50" i="33"/>
  <c r="BC13" i="33"/>
  <c r="AD13" i="33"/>
  <c r="AX19" i="33"/>
  <c r="AN19" i="33"/>
  <c r="AI19" i="33"/>
  <c r="AS42" i="33"/>
  <c r="AD42" i="33"/>
  <c r="BH12" i="33"/>
  <c r="AX12" i="33"/>
  <c r="BC26" i="33"/>
  <c r="AS26" i="33"/>
  <c r="AX9" i="33"/>
  <c r="AD23" i="33"/>
  <c r="AD18" i="33"/>
  <c r="BH17" i="33"/>
  <c r="AX17" i="33"/>
  <c r="AN17" i="33"/>
  <c r="AI17" i="33"/>
  <c r="AD11" i="33"/>
  <c r="AX14" i="33"/>
  <c r="AI30" i="33"/>
  <c r="AS25" i="33"/>
  <c r="BH48" i="33"/>
  <c r="BH15" i="33"/>
  <c r="AN15" i="33"/>
  <c r="AX22" i="33"/>
  <c r="AD22" i="33"/>
  <c r="AN39" i="33"/>
  <c r="BH39" i="33"/>
  <c r="AN28" i="33"/>
  <c r="AN24" i="33"/>
  <c r="BM44" i="33"/>
  <c r="BM7" i="33"/>
  <c r="BM12" i="33"/>
  <c r="BM18" i="33"/>
  <c r="BC10" i="33"/>
  <c r="AI20" i="33"/>
  <c r="BC16" i="33"/>
  <c r="AX6" i="33"/>
  <c r="AI44" i="33"/>
  <c r="AX13" i="33"/>
  <c r="AX23" i="33"/>
  <c r="BM48" i="33"/>
  <c r="AX37" i="33"/>
  <c r="BH29" i="33"/>
  <c r="BC38" i="33"/>
  <c r="BC28" i="33"/>
  <c r="T9" i="33"/>
  <c r="BM17" i="33"/>
  <c r="BM32" i="33"/>
  <c r="AX8" i="33"/>
  <c r="AN8" i="33"/>
  <c r="AI8" i="33"/>
  <c r="AD16" i="33"/>
  <c r="AN31" i="33"/>
  <c r="AS44" i="33"/>
  <c r="AD44" i="33"/>
  <c r="BH50" i="33"/>
  <c r="AX50" i="33"/>
  <c r="AD26" i="33"/>
  <c r="BH9" i="33"/>
  <c r="AN9" i="33"/>
  <c r="AI9" i="33"/>
  <c r="BC23" i="33"/>
  <c r="BH14" i="33"/>
  <c r="BC30" i="33"/>
  <c r="AS30" i="33"/>
  <c r="AI25" i="33"/>
  <c r="AX34" i="33"/>
  <c r="AD40" i="33"/>
  <c r="AS32" i="33"/>
  <c r="AN37" i="33"/>
  <c r="AI39" i="33"/>
  <c r="BH36" i="33"/>
  <c r="AN45" i="33"/>
  <c r="S8" i="33"/>
  <c r="BH52" i="33"/>
  <c r="AX52" i="33"/>
  <c r="AN52" i="33"/>
  <c r="AI52" i="33"/>
  <c r="BC20" i="33"/>
  <c r="AD46" i="33"/>
  <c r="BH44" i="33"/>
  <c r="AI13" i="33"/>
  <c r="BC19" i="33"/>
  <c r="BH42" i="33"/>
  <c r="AX42" i="33"/>
  <c r="AN42" i="33"/>
  <c r="AS12" i="33"/>
  <c r="BH26" i="33"/>
  <c r="AX26" i="33"/>
  <c r="AX18" i="33"/>
  <c r="AN18" i="33"/>
  <c r="BC17" i="33"/>
  <c r="AS17" i="33"/>
  <c r="AD17" i="33"/>
  <c r="BH11" i="33"/>
  <c r="BH30" i="33"/>
  <c r="BH25" i="33"/>
  <c r="AX25" i="33"/>
  <c r="BC40" i="33"/>
  <c r="AS48" i="33"/>
  <c r="BH24" i="33"/>
  <c r="BH27" i="33"/>
  <c r="BC35" i="33"/>
  <c r="AI35" i="33"/>
  <c r="AD29" i="33"/>
  <c r="AN29" i="33"/>
  <c r="AX29" i="33"/>
  <c r="AI38" i="33"/>
  <c r="AS38" i="33"/>
  <c r="BH45" i="33"/>
  <c r="W8" i="33"/>
  <c r="BM9" i="33"/>
  <c r="BM22" i="33"/>
  <c r="BC8" i="33"/>
  <c r="AN10" i="33"/>
  <c r="BC52" i="33"/>
  <c r="AD52" i="33"/>
  <c r="BH20" i="33"/>
  <c r="AN16" i="33"/>
  <c r="AI16" i="33"/>
  <c r="BC6" i="33"/>
  <c r="AS6" i="33"/>
  <c r="AI46" i="33"/>
  <c r="AN44" i="33"/>
  <c r="AS50" i="33"/>
  <c r="AX7" i="33"/>
  <c r="BC42" i="33"/>
  <c r="AD9" i="33"/>
  <c r="BC18" i="33"/>
  <c r="AN30" i="33"/>
  <c r="AS34" i="33"/>
  <c r="AI29" i="33"/>
  <c r="AN38" i="33"/>
  <c r="AS20" i="33"/>
  <c r="AS23" i="33"/>
  <c r="AS13" i="33"/>
  <c r="AS8" i="33"/>
  <c r="BQ28" i="33"/>
  <c r="BX37" i="33"/>
  <c r="AN13" i="33"/>
  <c r="AN27" i="33"/>
  <c r="AN12" i="33"/>
  <c r="BQ21" i="33"/>
  <c r="AI40" i="33"/>
  <c r="T8" i="33"/>
  <c r="X8" i="33"/>
  <c r="BM10" i="33"/>
  <c r="BM46" i="33"/>
  <c r="BU34" i="33"/>
  <c r="BW37" i="33"/>
  <c r="BX34" i="33"/>
  <c r="BT34" i="33"/>
  <c r="BW34" i="33"/>
  <c r="BS37" i="33"/>
  <c r="U8" i="33"/>
  <c r="Y8" i="33"/>
  <c r="BM19" i="33"/>
  <c r="BQ20" i="33"/>
  <c r="BM26" i="33"/>
  <c r="BM23" i="33"/>
  <c r="BM40" i="33"/>
  <c r="BR34" i="33"/>
  <c r="BH21" i="33"/>
  <c r="AN21" i="33"/>
  <c r="BX22" i="33"/>
  <c r="R8" i="33"/>
  <c r="V8" i="33"/>
  <c r="BU33" i="33"/>
  <c r="BS34" i="33"/>
  <c r="AX15" i="33"/>
  <c r="AD15" i="33"/>
  <c r="AS53" i="33"/>
  <c r="AD8" i="33"/>
  <c r="AS10" i="33"/>
  <c r="AS52" i="33"/>
  <c r="AD20" i="33"/>
  <c r="BH16" i="33"/>
  <c r="BH6" i="33"/>
  <c r="AI31" i="33"/>
  <c r="BC46" i="33"/>
  <c r="AS46" i="33"/>
  <c r="BC50" i="33"/>
  <c r="AI50" i="33"/>
  <c r="BC7" i="33"/>
  <c r="AD7" i="33"/>
  <c r="BH13" i="33"/>
  <c r="AD19" i="33"/>
  <c r="BC12" i="33"/>
  <c r="AI12" i="33"/>
  <c r="BH23" i="33"/>
  <c r="AS18" i="33"/>
  <c r="AI18" i="33"/>
  <c r="AN11" i="33"/>
  <c r="AN14" i="33"/>
  <c r="AI14" i="33"/>
  <c r="BC25" i="33"/>
  <c r="AD25" i="33"/>
  <c r="BC34" i="33"/>
  <c r="AN34" i="33"/>
  <c r="AI48" i="33"/>
  <c r="AI27" i="33"/>
  <c r="AS22" i="33"/>
  <c r="BC32" i="33"/>
  <c r="BH37" i="33"/>
  <c r="AD38" i="33"/>
  <c r="BM38" i="33"/>
  <c r="AI36" i="33"/>
  <c r="AD28" i="33"/>
  <c r="BM28" i="33"/>
  <c r="AI45" i="33"/>
  <c r="BM24" i="33"/>
  <c r="BH8" i="33"/>
  <c r="BH10" i="33"/>
  <c r="AX10" i="33"/>
  <c r="AX20" i="33"/>
  <c r="AN20" i="33"/>
  <c r="AN6" i="33"/>
  <c r="AI6" i="33"/>
  <c r="BC31" i="33"/>
  <c r="AD50" i="33"/>
  <c r="Q50" i="33" s="1"/>
  <c r="BH7" i="33"/>
  <c r="AD12" i="33"/>
  <c r="AN23" i="33"/>
  <c r="AI23" i="33"/>
  <c r="BC11" i="33"/>
  <c r="AS11" i="33"/>
  <c r="AN40" i="33"/>
  <c r="AX35" i="33"/>
  <c r="AN33" i="33"/>
  <c r="AD37" i="33"/>
  <c r="AX39" i="33"/>
  <c r="AX38" i="33"/>
  <c r="BH38" i="33"/>
  <c r="AD36" i="33"/>
  <c r="AX28" i="33"/>
  <c r="BH28" i="33"/>
  <c r="AD45" i="33"/>
  <c r="BC45" i="33"/>
  <c r="AI10" i="33"/>
  <c r="AS16" i="33"/>
  <c r="BH31" i="33"/>
  <c r="AX44" i="33"/>
  <c r="AN7" i="33"/>
  <c r="BH34" i="33"/>
  <c r="AI34" i="33"/>
  <c r="BC48" i="33"/>
  <c r="AS24" i="33"/>
  <c r="BC27" i="33"/>
  <c r="AD35" i="33"/>
  <c r="BH33" i="33"/>
  <c r="AX36" i="33"/>
  <c r="AX45" i="33"/>
  <c r="Q43" i="33"/>
  <c r="E43" i="33" s="1"/>
  <c r="Q51" i="33"/>
  <c r="E51" i="33" s="1"/>
  <c r="S7" i="33"/>
  <c r="BW47" i="33"/>
  <c r="BS47" i="33"/>
  <c r="BV47" i="33"/>
  <c r="BR47" i="33"/>
  <c r="BU47" i="33"/>
  <c r="BX47" i="33"/>
  <c r="BT47" i="33"/>
  <c r="BQ38" i="33"/>
  <c r="Y19" i="33"/>
  <c r="U19" i="33"/>
  <c r="X19" i="33"/>
  <c r="T19" i="33"/>
  <c r="W19" i="33"/>
  <c r="S19" i="33"/>
  <c r="V19" i="33"/>
  <c r="R19" i="33"/>
  <c r="BT14" i="33"/>
  <c r="U6" i="33"/>
  <c r="BS14" i="33"/>
  <c r="X6" i="33"/>
  <c r="BR14" i="33"/>
  <c r="S6" i="33"/>
  <c r="BQ14" i="33"/>
  <c r="V6" i="33"/>
  <c r="BW49" i="33"/>
  <c r="BS49" i="33"/>
  <c r="BV49" i="33"/>
  <c r="BR49" i="33"/>
  <c r="BU49" i="33"/>
  <c r="BX49" i="33"/>
  <c r="BT49" i="33"/>
  <c r="X13" i="33"/>
  <c r="W17" i="33"/>
  <c r="Y17" i="33"/>
  <c r="Q16" i="33"/>
  <c r="Q44" i="33"/>
  <c r="BU39" i="33"/>
  <c r="BW39" i="33"/>
  <c r="T14" i="33"/>
  <c r="V14" i="33"/>
  <c r="R14" i="33"/>
  <c r="U14" i="33"/>
  <c r="BV35" i="33"/>
  <c r="BR35" i="33"/>
  <c r="BX32" i="33"/>
  <c r="BT32" i="33"/>
  <c r="BU35" i="33"/>
  <c r="BW32" i="33"/>
  <c r="BS32" i="33"/>
  <c r="BX35" i="33"/>
  <c r="BT35" i="33"/>
  <c r="BV32" i="33"/>
  <c r="BR32" i="33"/>
  <c r="BQ26" i="33"/>
  <c r="BW35" i="33"/>
  <c r="BS35" i="33"/>
  <c r="BU32" i="33"/>
  <c r="BU23" i="33"/>
  <c r="BT23" i="33"/>
  <c r="BU52" i="33"/>
  <c r="BX52" i="33"/>
  <c r="BT52" i="33"/>
  <c r="BW52" i="33"/>
  <c r="BS52" i="33"/>
  <c r="BQ43" i="33"/>
  <c r="BV52" i="33"/>
  <c r="BR52" i="33"/>
  <c r="X12" i="33"/>
  <c r="BU22" i="33"/>
  <c r="BS33" i="33"/>
  <c r="BW33" i="33"/>
  <c r="BS36" i="33"/>
  <c r="BW36" i="33"/>
  <c r="BU37" i="33"/>
  <c r="Q26" i="33"/>
  <c r="BT33" i="33"/>
  <c r="BX33" i="33"/>
  <c r="BT36" i="33"/>
  <c r="BX36" i="33"/>
  <c r="BR37" i="33"/>
  <c r="BV37" i="33"/>
  <c r="Q14" i="33"/>
  <c r="BU36" i="33"/>
  <c r="Q13" i="33"/>
  <c r="BR33" i="33"/>
  <c r="BV33" i="33"/>
  <c r="BR36" i="33"/>
  <c r="BT37" i="33"/>
  <c r="AI7" i="33"/>
  <c r="BH19" i="33"/>
  <c r="Q34" i="33"/>
  <c r="AS29" i="33"/>
  <c r="BQ47" i="33"/>
  <c r="AI37" i="33"/>
  <c r="Q37" i="33" s="1"/>
  <c r="E37" i="33" s="1"/>
  <c r="BC39" i="33"/>
  <c r="Q39" i="33" s="1"/>
  <c r="E39" i="33" s="1"/>
  <c r="BM19" i="34"/>
  <c r="AN9" i="34"/>
  <c r="AI9" i="34"/>
  <c r="BC10" i="34"/>
  <c r="AN28" i="34"/>
  <c r="AN21" i="34"/>
  <c r="AI21" i="34"/>
  <c r="BC11" i="34"/>
  <c r="BH37" i="34"/>
  <c r="AX25" i="34"/>
  <c r="AD29" i="34"/>
  <c r="BH19" i="34"/>
  <c r="AD27" i="34"/>
  <c r="BC16" i="34"/>
  <c r="BH38" i="34"/>
  <c r="AI32" i="34"/>
  <c r="BH24" i="34"/>
  <c r="BM13" i="34"/>
  <c r="BM14" i="34"/>
  <c r="BM30" i="34"/>
  <c r="BC9" i="34"/>
  <c r="AX8" i="34"/>
  <c r="AI8" i="34"/>
  <c r="AS13" i="34"/>
  <c r="Q13" i="34" s="1"/>
  <c r="AD13" i="34"/>
  <c r="BH14" i="34"/>
  <c r="AI28" i="34"/>
  <c r="AX18" i="34"/>
  <c r="AX26" i="34"/>
  <c r="AN26" i="34"/>
  <c r="AS35" i="34"/>
  <c r="AD35" i="34"/>
  <c r="Q35" i="34" s="1"/>
  <c r="BH7" i="34"/>
  <c r="AN19" i="34"/>
  <c r="AS15" i="34"/>
  <c r="BC27" i="34"/>
  <c r="AX17" i="34"/>
  <c r="AN17" i="34"/>
  <c r="AD17" i="34"/>
  <c r="BC22" i="34"/>
  <c r="AS22" i="34"/>
  <c r="AI22" i="34"/>
  <c r="BH6" i="34"/>
  <c r="AX32" i="34"/>
  <c r="AD32" i="34"/>
  <c r="AS33" i="34"/>
  <c r="BC24" i="34"/>
  <c r="AI24" i="34"/>
  <c r="BM10" i="34"/>
  <c r="BM42" i="34"/>
  <c r="BM21" i="34"/>
  <c r="BM20" i="34"/>
  <c r="BM22" i="34"/>
  <c r="BM41" i="34"/>
  <c r="AD9" i="34"/>
  <c r="AD8" i="34"/>
  <c r="BH13" i="34"/>
  <c r="AS14" i="34"/>
  <c r="BC28" i="34"/>
  <c r="AS28" i="34"/>
  <c r="AD21" i="34"/>
  <c r="AN11" i="34"/>
  <c r="AD26" i="34"/>
  <c r="BH35" i="34"/>
  <c r="BC37" i="34"/>
  <c r="AS37" i="34"/>
  <c r="AD37" i="34"/>
  <c r="AN20" i="34"/>
  <c r="AI20" i="34"/>
  <c r="BC25" i="34"/>
  <c r="AS25" i="34"/>
  <c r="AD25" i="34"/>
  <c r="BH29" i="34"/>
  <c r="AX29" i="34"/>
  <c r="AN29" i="34"/>
  <c r="AI27" i="34"/>
  <c r="AN16" i="34"/>
  <c r="AI17" i="34"/>
  <c r="BH22" i="34"/>
  <c r="BC38" i="34"/>
  <c r="AS38" i="34"/>
  <c r="AI38" i="34"/>
  <c r="BH23" i="34"/>
  <c r="BC12" i="34"/>
  <c r="Q12" i="34" s="1"/>
  <c r="AI12" i="34"/>
  <c r="AX30" i="34"/>
  <c r="AD39" i="34"/>
  <c r="BC30" i="34"/>
  <c r="T33" i="34"/>
  <c r="AS18" i="34"/>
  <c r="AS20" i="34"/>
  <c r="S20" i="34"/>
  <c r="AS16" i="34"/>
  <c r="AS10" i="34"/>
  <c r="AS11" i="34"/>
  <c r="Y11" i="34"/>
  <c r="AS7" i="34"/>
  <c r="X38" i="34"/>
  <c r="V38" i="34"/>
  <c r="AN18" i="34"/>
  <c r="AN27" i="34"/>
  <c r="AN15" i="34"/>
  <c r="AN8" i="34"/>
  <c r="AN10" i="34"/>
  <c r="AN12" i="34"/>
  <c r="R48" i="34"/>
  <c r="BQ39" i="34"/>
  <c r="U35" i="34"/>
  <c r="BM9" i="34"/>
  <c r="S7" i="34"/>
  <c r="BX39" i="34"/>
  <c r="W38" i="34"/>
  <c r="S38" i="34"/>
  <c r="Y38" i="34"/>
  <c r="U38" i="34"/>
  <c r="W13" i="34"/>
  <c r="BM25" i="34"/>
  <c r="R38" i="34"/>
  <c r="S41" i="34"/>
  <c r="AS39" i="34"/>
  <c r="V17" i="34"/>
  <c r="BC40" i="34"/>
  <c r="BS7" i="34"/>
  <c r="BW9" i="34"/>
  <c r="T38" i="34"/>
  <c r="BC32" i="34"/>
  <c r="W33" i="34"/>
  <c r="S33" i="34"/>
  <c r="V33" i="34"/>
  <c r="R33" i="34"/>
  <c r="Y33" i="34"/>
  <c r="U33" i="34"/>
  <c r="V29" i="34"/>
  <c r="BH10" i="34"/>
  <c r="AX10" i="34"/>
  <c r="AX13" i="34"/>
  <c r="AN13" i="34"/>
  <c r="AN14" i="34"/>
  <c r="AS42" i="34"/>
  <c r="AD42" i="34"/>
  <c r="BH18" i="34"/>
  <c r="AD18" i="34"/>
  <c r="BH21" i="34"/>
  <c r="BH11" i="34"/>
  <c r="AX11" i="34"/>
  <c r="AX35" i="34"/>
  <c r="AN35" i="34"/>
  <c r="AN7" i="34"/>
  <c r="AN37" i="34"/>
  <c r="AX20" i="34"/>
  <c r="AI25" i="34"/>
  <c r="BC29" i="34"/>
  <c r="AS29" i="34"/>
  <c r="BC15" i="34"/>
  <c r="AD15" i="34"/>
  <c r="BH27" i="34"/>
  <c r="BH16" i="34"/>
  <c r="AX22" i="34"/>
  <c r="AN6" i="34"/>
  <c r="AN38" i="34"/>
  <c r="AN23" i="34"/>
  <c r="AD23" i="34"/>
  <c r="BM39" i="34"/>
  <c r="AI10" i="34"/>
  <c r="BC20" i="34"/>
  <c r="BM27" i="34"/>
  <c r="AD16" i="34"/>
  <c r="AS6" i="34"/>
  <c r="AD38" i="34"/>
  <c r="AS23" i="34"/>
  <c r="BH43" i="34"/>
  <c r="BM24" i="34"/>
  <c r="AS9" i="34"/>
  <c r="BC8" i="34"/>
  <c r="BC13" i="34"/>
  <c r="AD14" i="34"/>
  <c r="AX42" i="34"/>
  <c r="AI18" i="34"/>
  <c r="BC21" i="34"/>
  <c r="AS21" i="34"/>
  <c r="BC26" i="34"/>
  <c r="AI26" i="34"/>
  <c r="BC35" i="34"/>
  <c r="AD7" i="34"/>
  <c r="AD20" i="34"/>
  <c r="BH25" i="34"/>
  <c r="AX19" i="34"/>
  <c r="AS27" i="34"/>
  <c r="BC17" i="34"/>
  <c r="AX41" i="34"/>
  <c r="V10" i="34"/>
  <c r="W10" i="34"/>
  <c r="S10" i="34"/>
  <c r="Y10" i="34"/>
  <c r="X10" i="34"/>
  <c r="T10" i="34"/>
  <c r="X13" i="34"/>
  <c r="T13" i="34"/>
  <c r="S13" i="34"/>
  <c r="Y13" i="34"/>
  <c r="V13" i="34"/>
  <c r="R13" i="34"/>
  <c r="U13" i="34"/>
  <c r="X28" i="34"/>
  <c r="T28" i="34"/>
  <c r="Y28" i="34"/>
  <c r="U28" i="34"/>
  <c r="W28" i="34"/>
  <c r="S28" i="34"/>
  <c r="V28" i="34"/>
  <c r="R28" i="34"/>
  <c r="BX7" i="34"/>
  <c r="BV7" i="34"/>
  <c r="T18" i="34"/>
  <c r="BU7" i="34"/>
  <c r="X8" i="34"/>
  <c r="X14" i="34"/>
  <c r="T14" i="34"/>
  <c r="BQ8" i="34"/>
  <c r="W14" i="34"/>
  <c r="S14" i="34"/>
  <c r="BX8" i="34"/>
  <c r="U14" i="34"/>
  <c r="V14" i="34"/>
  <c r="R14" i="34"/>
  <c r="Y14" i="34"/>
  <c r="BT42" i="34"/>
  <c r="BS42" i="34"/>
  <c r="BR42" i="34"/>
  <c r="V9" i="34"/>
  <c r="V21" i="34"/>
  <c r="R21" i="34"/>
  <c r="Y21" i="34"/>
  <c r="U21" i="34"/>
  <c r="X21" i="34"/>
  <c r="T21" i="34"/>
  <c r="W21" i="34"/>
  <c r="S21" i="34"/>
  <c r="S11" i="34"/>
  <c r="BM11" i="34"/>
  <c r="V20" i="34"/>
  <c r="R27" i="34"/>
  <c r="BX45" i="34"/>
  <c r="BQ36" i="34"/>
  <c r="S19" i="34"/>
  <c r="W41" i="34"/>
  <c r="AX16" i="34"/>
  <c r="AN22" i="34"/>
  <c r="BX43" i="34"/>
  <c r="BQ34" i="34"/>
  <c r="R26" i="34"/>
  <c r="AN25" i="34"/>
  <c r="AS44" i="34"/>
  <c r="BR6" i="34"/>
  <c r="BM26" i="34"/>
  <c r="AI15" i="34"/>
  <c r="T35" i="34"/>
  <c r="BX15" i="34"/>
  <c r="Y29" i="34"/>
  <c r="U29" i="34"/>
  <c r="X29" i="34"/>
  <c r="T29" i="34"/>
  <c r="W29" i="34"/>
  <c r="S29" i="34"/>
  <c r="AX37" i="34"/>
  <c r="BS6" i="34"/>
  <c r="BV41" i="34"/>
  <c r="BR41" i="34"/>
  <c r="BU41" i="34"/>
  <c r="V44" i="34"/>
  <c r="BX41" i="34"/>
  <c r="BT41" i="34"/>
  <c r="Y44" i="34"/>
  <c r="BW41" i="34"/>
  <c r="BS41" i="34"/>
  <c r="BQ32" i="34"/>
  <c r="V7" i="34"/>
  <c r="Y7" i="34"/>
  <c r="U7" i="34"/>
  <c r="R29" i="34"/>
  <c r="BW39" i="34"/>
  <c r="BS39" i="34"/>
  <c r="V41" i="34"/>
  <c r="R41" i="34"/>
  <c r="U27" i="34"/>
  <c r="BV39" i="34"/>
  <c r="BR39" i="34"/>
  <c r="Y41" i="34"/>
  <c r="U41" i="34"/>
  <c r="BQ30" i="34"/>
  <c r="BU39" i="34"/>
  <c r="X41" i="34"/>
  <c r="T41" i="34"/>
  <c r="S27" i="34"/>
  <c r="BW46" i="34"/>
  <c r="BH9" i="34"/>
  <c r="Q9" i="34" s="1"/>
  <c r="AX28" i="34"/>
  <c r="AD33" i="34"/>
  <c r="BX48" i="34"/>
  <c r="BT48" i="34"/>
  <c r="Y48" i="34"/>
  <c r="U48" i="34"/>
  <c r="BW48" i="34"/>
  <c r="BS48" i="34"/>
  <c r="X48" i="34"/>
  <c r="T48" i="34"/>
  <c r="BV48" i="34"/>
  <c r="BR48" i="34"/>
  <c r="W48" i="34"/>
  <c r="S48" i="34"/>
  <c r="BU48" i="34"/>
  <c r="V48" i="34"/>
  <c r="AI23" i="34"/>
  <c r="AN32" i="34"/>
  <c r="BC23" i="34"/>
  <c r="AX33" i="34"/>
  <c r="BH12" i="34"/>
  <c r="AD30" i="34"/>
  <c r="AN24" i="34"/>
  <c r="AX39" i="34"/>
  <c r="Q39" i="34" s="1"/>
  <c r="BH40" i="34"/>
  <c r="AD41" i="34"/>
  <c r="AN43" i="34"/>
  <c r="BH32" i="34"/>
  <c r="BQ49" i="31"/>
  <c r="Q52" i="31"/>
  <c r="E52" i="31" s="1"/>
  <c r="BQ42" i="31"/>
  <c r="BC9" i="31"/>
  <c r="BC11" i="31"/>
  <c r="BC24" i="31"/>
  <c r="BC64" i="31"/>
  <c r="BC58" i="31"/>
  <c r="Q55" i="31"/>
  <c r="E55" i="31" s="1"/>
  <c r="BC8" i="31"/>
  <c r="BC31" i="31"/>
  <c r="BC7" i="31"/>
  <c r="BC13" i="31"/>
  <c r="BC27" i="31"/>
  <c r="BU51" i="31"/>
  <c r="BS51" i="31"/>
  <c r="BR51" i="31"/>
  <c r="BV51" i="31"/>
  <c r="BW51" i="31"/>
  <c r="BX51" i="31"/>
  <c r="BT51" i="31"/>
  <c r="BU55" i="31"/>
  <c r="BW55" i="31"/>
  <c r="BR55" i="31"/>
  <c r="BV55" i="31"/>
  <c r="BS55" i="31"/>
  <c r="BT55" i="31"/>
  <c r="BX55" i="31"/>
  <c r="BC36" i="31"/>
  <c r="BC35" i="31"/>
  <c r="BM65" i="31"/>
  <c r="BM35" i="31"/>
  <c r="BM38" i="31"/>
  <c r="BM24" i="31"/>
  <c r="BM27" i="31"/>
  <c r="BM25" i="31"/>
  <c r="BM23" i="31"/>
  <c r="BM30" i="31"/>
  <c r="BM15" i="31"/>
  <c r="BM19" i="31"/>
  <c r="BM13" i="31"/>
  <c r="BM11" i="31"/>
  <c r="BC53" i="31"/>
  <c r="BC19" i="31"/>
  <c r="BC12" i="31"/>
  <c r="BC25" i="31"/>
  <c r="BC30" i="31"/>
  <c r="BC26" i="31"/>
  <c r="BC18" i="31"/>
  <c r="BC34" i="31"/>
  <c r="AS36" i="31"/>
  <c r="AS50" i="31"/>
  <c r="AS32" i="31"/>
  <c r="AS16" i="31"/>
  <c r="AS12" i="31"/>
  <c r="AN35" i="31"/>
  <c r="BM6" i="31"/>
  <c r="AI8" i="31"/>
  <c r="AI33" i="31"/>
  <c r="AN31" i="31"/>
  <c r="AN53" i="31"/>
  <c r="AN33" i="31"/>
  <c r="AS31" i="31"/>
  <c r="AS53" i="31"/>
  <c r="AS33" i="31"/>
  <c r="AX8" i="31"/>
  <c r="AX53" i="31"/>
  <c r="BC33" i="31"/>
  <c r="BH33" i="31"/>
  <c r="BH46" i="31"/>
  <c r="AN46" i="31"/>
  <c r="AS9" i="31"/>
  <c r="Q9" i="31" s="1"/>
  <c r="AS38" i="31"/>
  <c r="AS21" i="31"/>
  <c r="AS26" i="31"/>
  <c r="AS65" i="31"/>
  <c r="AS58" i="31"/>
  <c r="Q58" i="31" s="1"/>
  <c r="BH16" i="31"/>
  <c r="BH34" i="31"/>
  <c r="AN34" i="31"/>
  <c r="AN20" i="31"/>
  <c r="AS6" i="31"/>
  <c r="BC46" i="31"/>
  <c r="BM10" i="31"/>
  <c r="BC48" i="31"/>
  <c r="AS24" i="31"/>
  <c r="BH41" i="31"/>
  <c r="AN41" i="31"/>
  <c r="AS64" i="31"/>
  <c r="Q39" i="31"/>
  <c r="E39" i="31" s="1"/>
  <c r="AN14" i="31"/>
  <c r="AN22" i="31"/>
  <c r="BM44" i="31"/>
  <c r="BM58" i="31"/>
  <c r="BM64" i="31"/>
  <c r="BM8" i="31"/>
  <c r="BM31" i="31"/>
  <c r="BM53" i="31"/>
  <c r="BM33" i="31"/>
  <c r="BH28" i="31"/>
  <c r="AI48" i="31"/>
  <c r="AS23" i="31"/>
  <c r="Q23" i="31" s="1"/>
  <c r="AS27" i="31"/>
  <c r="AS66" i="31"/>
  <c r="AS34" i="31"/>
  <c r="AS44" i="31"/>
  <c r="BC10" i="31"/>
  <c r="BH6" i="31"/>
  <c r="AS19" i="31"/>
  <c r="AN64" i="31"/>
  <c r="BH29" i="31"/>
  <c r="AS15" i="31"/>
  <c r="Q15" i="31" s="1"/>
  <c r="Q21" i="31"/>
  <c r="BH27" i="31"/>
  <c r="AN27" i="31"/>
  <c r="AN66" i="31"/>
  <c r="AN29" i="31"/>
  <c r="BH44" i="31"/>
  <c r="AS7" i="31"/>
  <c r="AN38" i="31"/>
  <c r="BC28" i="31"/>
  <c r="AS13" i="31"/>
  <c r="AS30" i="31"/>
  <c r="BH36" i="31"/>
  <c r="AN36" i="31"/>
  <c r="BH50" i="31"/>
  <c r="BH66" i="31"/>
  <c r="BH64" i="31"/>
  <c r="BH65" i="31"/>
  <c r="BH35" i="31"/>
  <c r="BQ52" i="31"/>
  <c r="BV53" i="31"/>
  <c r="BC44" i="31"/>
  <c r="BC20" i="31"/>
  <c r="AS10" i="31"/>
  <c r="AI6" i="31"/>
  <c r="AD22" i="31"/>
  <c r="AD14" i="31"/>
  <c r="AS11" i="31"/>
  <c r="AN32" i="31"/>
  <c r="BH25" i="31"/>
  <c r="Q25" i="31" s="1"/>
  <c r="E25" i="31" s="1"/>
  <c r="BH18" i="31"/>
  <c r="AN18" i="31"/>
  <c r="AX6" i="31"/>
  <c r="Q8" i="31"/>
  <c r="E8" i="31" s="1"/>
  <c r="Q60" i="31"/>
  <c r="E60" i="31" s="1"/>
  <c r="A60" i="31" s="1"/>
  <c r="A61" i="31" s="1"/>
  <c r="AI14" i="31"/>
  <c r="AI17" i="31"/>
  <c r="AI22" i="31"/>
  <c r="AI42" i="31"/>
  <c r="AN17" i="31"/>
  <c r="AN42" i="31"/>
  <c r="AS14" i="31"/>
  <c r="AS17" i="31"/>
  <c r="AS22" i="31"/>
  <c r="AS42" i="31"/>
  <c r="AX14" i="31"/>
  <c r="AX17" i="31"/>
  <c r="AX22" i="31"/>
  <c r="AX42" i="31"/>
  <c r="BC14" i="31"/>
  <c r="BC17" i="31"/>
  <c r="BC22" i="31"/>
  <c r="BC42" i="31"/>
  <c r="BH14" i="31"/>
  <c r="BH17" i="31"/>
  <c r="BH22" i="31"/>
  <c r="BH42" i="31"/>
  <c r="BM12" i="31"/>
  <c r="BM9" i="31"/>
  <c r="BM21" i="31"/>
  <c r="BM14" i="31"/>
  <c r="BM17" i="31"/>
  <c r="BM22" i="31"/>
  <c r="BM42" i="31"/>
  <c r="BM7" i="31"/>
  <c r="BH38" i="31"/>
  <c r="AI28" i="31"/>
  <c r="AS48" i="31"/>
  <c r="BH24" i="31"/>
  <c r="AN24" i="31"/>
  <c r="BM18" i="31"/>
  <c r="Q46" i="31"/>
  <c r="Q41" i="31"/>
  <c r="E41" i="31" s="1"/>
  <c r="BC65" i="31"/>
  <c r="BQ53" i="31"/>
  <c r="Q51" i="31"/>
  <c r="E51" i="31" s="1"/>
  <c r="Q12" i="31"/>
  <c r="Q13" i="31"/>
  <c r="AS18" i="31"/>
  <c r="BC16" i="31"/>
  <c r="AI10" i="31"/>
  <c r="BQ27" i="31"/>
  <c r="AI65" i="31"/>
  <c r="Q54" i="31"/>
  <c r="AI44" i="31"/>
  <c r="Q44" i="31" s="1"/>
  <c r="BC50" i="31"/>
  <c r="AN6" i="31"/>
  <c r="BX54" i="31"/>
  <c r="BC66" i="31"/>
  <c r="BQ54" i="31"/>
  <c r="BQ45" i="32"/>
  <c r="BM17" i="32"/>
  <c r="BM30" i="32"/>
  <c r="BM43" i="32"/>
  <c r="AS13" i="32"/>
  <c r="AI29" i="32"/>
  <c r="BM6" i="32"/>
  <c r="AN12" i="32"/>
  <c r="AI33" i="32"/>
  <c r="BH18" i="32"/>
  <c r="AD33" i="32"/>
  <c r="AN32" i="32"/>
  <c r="AS26" i="32"/>
  <c r="BH39" i="32"/>
  <c r="BM22" i="32"/>
  <c r="AS27" i="32"/>
  <c r="AN9" i="32"/>
  <c r="AI34" i="32"/>
  <c r="BH31" i="32"/>
  <c r="AX15" i="32"/>
  <c r="AD15" i="32"/>
  <c r="AS41" i="32"/>
  <c r="AX46" i="32"/>
  <c r="BM34" i="32"/>
  <c r="BM13" i="32"/>
  <c r="AD21" i="32"/>
  <c r="BH32" i="32"/>
  <c r="AS28" i="32"/>
  <c r="BM40" i="32"/>
  <c r="AX11" i="32"/>
  <c r="AI11" i="32"/>
  <c r="BC7" i="32"/>
  <c r="AD7" i="32"/>
  <c r="BH19" i="32"/>
  <c r="AN19" i="32"/>
  <c r="AD36" i="32"/>
  <c r="BC25" i="32"/>
  <c r="AI25" i="32"/>
  <c r="AX37" i="32"/>
  <c r="AD37" i="32"/>
  <c r="BH28" i="32"/>
  <c r="AN28" i="32"/>
  <c r="AN25" i="32"/>
  <c r="AI40" i="32"/>
  <c r="BM24" i="32"/>
  <c r="Y10" i="32"/>
  <c r="BM41" i="32"/>
  <c r="BC19" i="32"/>
  <c r="AI26" i="32"/>
  <c r="AD46" i="32"/>
  <c r="BM9" i="32"/>
  <c r="BM32" i="32"/>
  <c r="BM28" i="32"/>
  <c r="AN17" i="32"/>
  <c r="BC8" i="32"/>
  <c r="BC11" i="32"/>
  <c r="BC24" i="32"/>
  <c r="AS24" i="32"/>
  <c r="AX43" i="32"/>
  <c r="BC6" i="32"/>
  <c r="BH34" i="32"/>
  <c r="AN13" i="32"/>
  <c r="BC29" i="32"/>
  <c r="AS21" i="32"/>
  <c r="AN36" i="32"/>
  <c r="AD30" i="32"/>
  <c r="AX26" i="32"/>
  <c r="AD14" i="32"/>
  <c r="AX39" i="32"/>
  <c r="AS35" i="32"/>
  <c r="BM52" i="32"/>
  <c r="BM33" i="32"/>
  <c r="AN27" i="32"/>
  <c r="AI27" i="32"/>
  <c r="BC17" i="32"/>
  <c r="AI8" i="32"/>
  <c r="AX7" i="32"/>
  <c r="AI7" i="32"/>
  <c r="BC10" i="32"/>
  <c r="AN52" i="32"/>
  <c r="AI52" i="32"/>
  <c r="BC13" i="32"/>
  <c r="AS18" i="32"/>
  <c r="AD18" i="32"/>
  <c r="BH33" i="32"/>
  <c r="AX33" i="32"/>
  <c r="BC22" i="32"/>
  <c r="AS22" i="32"/>
  <c r="AD22" i="32"/>
  <c r="AN21" i="32"/>
  <c r="AI32" i="32"/>
  <c r="BC20" i="32"/>
  <c r="AN30" i="32"/>
  <c r="BH15" i="32"/>
  <c r="AI15" i="32"/>
  <c r="AS14" i="32"/>
  <c r="BH46" i="32"/>
  <c r="AS46" i="32"/>
  <c r="AN31" i="32"/>
  <c r="AX50" i="32"/>
  <c r="AD50" i="32"/>
  <c r="AS23" i="32"/>
  <c r="BM23" i="32"/>
  <c r="AN40" i="32"/>
  <c r="AI44" i="32"/>
  <c r="AS44" i="32"/>
  <c r="BC44" i="32"/>
  <c r="BM44" i="32"/>
  <c r="BM46" i="32"/>
  <c r="AI17" i="32"/>
  <c r="AI43" i="32"/>
  <c r="AD6" i="32"/>
  <c r="AI13" i="32"/>
  <c r="BH36" i="32"/>
  <c r="AS30" i="32"/>
  <c r="BH26" i="32"/>
  <c r="AX14" i="32"/>
  <c r="AI35" i="32"/>
  <c r="BC35" i="32"/>
  <c r="BM53" i="32"/>
  <c r="BM50" i="32"/>
  <c r="AX17" i="32"/>
  <c r="AS34" i="32"/>
  <c r="AD34" i="32"/>
  <c r="AX13" i="32"/>
  <c r="BH29" i="32"/>
  <c r="AI22" i="32"/>
  <c r="AN15" i="32"/>
  <c r="AN41" i="32"/>
  <c r="AN46" i="32"/>
  <c r="BC37" i="32"/>
  <c r="AI37" i="32"/>
  <c r="AI31" i="32"/>
  <c r="BC51" i="32"/>
  <c r="BH30" i="32"/>
  <c r="BC41" i="32"/>
  <c r="AI42" i="32"/>
  <c r="AS42" i="32"/>
  <c r="BC42" i="32"/>
  <c r="BM10" i="32"/>
  <c r="BM12" i="32"/>
  <c r="BM21" i="32"/>
  <c r="AD8" i="32"/>
  <c r="AI24" i="32"/>
  <c r="AD29" i="32"/>
  <c r="BH22" i="32"/>
  <c r="AX22" i="32"/>
  <c r="AN20" i="32"/>
  <c r="AI20" i="32"/>
  <c r="BM39" i="32"/>
  <c r="AD35" i="32"/>
  <c r="AX35" i="32"/>
  <c r="BM51" i="32"/>
  <c r="AD42" i="32"/>
  <c r="AX42" i="32"/>
  <c r="BM36" i="32"/>
  <c r="BC15" i="32"/>
  <c r="BH25" i="32"/>
  <c r="BM19" i="32"/>
  <c r="BH27" i="32"/>
  <c r="BC9" i="32"/>
  <c r="AS9" i="32"/>
  <c r="AI9" i="32"/>
  <c r="AD11" i="32"/>
  <c r="AS19" i="32"/>
  <c r="AD10" i="32"/>
  <c r="BH52" i="32"/>
  <c r="AS12" i="32"/>
  <c r="AN18" i="32"/>
  <c r="BC32" i="32"/>
  <c r="AS32" i="32"/>
  <c r="AX16" i="32"/>
  <c r="AN16" i="32"/>
  <c r="AI16" i="32"/>
  <c r="BC36" i="32"/>
  <c r="AD40" i="32"/>
  <c r="BH41" i="32"/>
  <c r="AD44" i="32"/>
  <c r="AN44" i="32"/>
  <c r="BH44" i="32"/>
  <c r="AD38" i="32"/>
  <c r="AN38" i="32"/>
  <c r="BH38" i="32"/>
  <c r="BM29" i="32"/>
  <c r="AX8" i="32"/>
  <c r="AX29" i="32"/>
  <c r="AS20" i="32"/>
  <c r="BM27" i="32"/>
  <c r="BM8" i="32"/>
  <c r="AI53" i="32"/>
  <c r="BH9" i="32"/>
  <c r="BH12" i="32"/>
  <c r="BC16" i="32"/>
  <c r="BV50" i="32"/>
  <c r="AN8" i="32"/>
  <c r="BH7" i="32"/>
  <c r="AS7" i="32"/>
  <c r="AX24" i="32"/>
  <c r="AD43" i="32"/>
  <c r="AN34" i="32"/>
  <c r="AS10" i="32"/>
  <c r="AN29" i="32"/>
  <c r="AX18" i="32"/>
  <c r="AN22" i="32"/>
  <c r="AX32" i="32"/>
  <c r="AD20" i="32"/>
  <c r="AX30" i="32"/>
  <c r="AI46" i="32"/>
  <c r="AI39" i="32"/>
  <c r="AS40" i="32"/>
  <c r="BC40" i="32"/>
  <c r="BM35" i="32"/>
  <c r="AI51" i="32"/>
  <c r="BH51" i="32"/>
  <c r="AS53" i="32"/>
  <c r="BC53" i="32"/>
  <c r="BM42" i="32"/>
  <c r="Q47" i="32"/>
  <c r="E47" i="32" s="1"/>
  <c r="AX27" i="32"/>
  <c r="AD17" i="32"/>
  <c r="BH6" i="32"/>
  <c r="BC34" i="32"/>
  <c r="AX52" i="32"/>
  <c r="AD13" i="32"/>
  <c r="BC12" i="32"/>
  <c r="AI12" i="32"/>
  <c r="AI18" i="32"/>
  <c r="BC33" i="32"/>
  <c r="AS33" i="32"/>
  <c r="AX21" i="32"/>
  <c r="BH16" i="32"/>
  <c r="AS16" i="32"/>
  <c r="AS36" i="32"/>
  <c r="AI36" i="32"/>
  <c r="AI30" i="32"/>
  <c r="BC26" i="32"/>
  <c r="AS37" i="32"/>
  <c r="AD23" i="32"/>
  <c r="AX23" i="32"/>
  <c r="AN39" i="32"/>
  <c r="AX40" i="32"/>
  <c r="AD51" i="32"/>
  <c r="AD53" i="32"/>
  <c r="AN53" i="32"/>
  <c r="BH53" i="32"/>
  <c r="BM7" i="32"/>
  <c r="BM26" i="32"/>
  <c r="BM16" i="32"/>
  <c r="BH8" i="32"/>
  <c r="AS11" i="32"/>
  <c r="AN7" i="32"/>
  <c r="BC43" i="32"/>
  <c r="AX10" i="32"/>
  <c r="BC21" i="32"/>
  <c r="AD26" i="32"/>
  <c r="AS25" i="32"/>
  <c r="BC46" i="32"/>
  <c r="BC14" i="32"/>
  <c r="AX51" i="32"/>
  <c r="Q45" i="32"/>
  <c r="E45" i="32" s="1"/>
  <c r="BM18" i="32"/>
  <c r="AD19" i="32"/>
  <c r="BS35" i="32"/>
  <c r="R52" i="32"/>
  <c r="W10" i="32"/>
  <c r="AI14" i="32"/>
  <c r="AD12" i="32"/>
  <c r="BC18" i="32"/>
  <c r="AD27" i="32"/>
  <c r="AS8" i="32"/>
  <c r="BH11" i="32"/>
  <c r="AX19" i="32"/>
  <c r="AN43" i="32"/>
  <c r="AI41" i="32"/>
  <c r="BH17" i="32"/>
  <c r="AX9" i="32"/>
  <c r="AD24" i="32"/>
  <c r="AS6" i="32"/>
  <c r="AD32" i="32"/>
  <c r="AD52" i="32"/>
  <c r="BC30" i="32"/>
  <c r="BC27" i="32"/>
  <c r="AN11" i="32"/>
  <c r="AI19" i="32"/>
  <c r="BH43" i="32"/>
  <c r="AX34" i="32"/>
  <c r="AS29" i="32"/>
  <c r="AI10" i="32"/>
  <c r="BH13" i="32"/>
  <c r="AX12" i="32"/>
  <c r="AN33" i="32"/>
  <c r="AI21" i="32"/>
  <c r="BH20" i="32"/>
  <c r="AX36" i="32"/>
  <c r="AN26" i="32"/>
  <c r="BH42" i="32"/>
  <c r="BC28" i="32"/>
  <c r="BT50" i="32"/>
  <c r="AS31" i="32"/>
  <c r="AD39" i="32"/>
  <c r="Q39" i="32" s="1"/>
  <c r="AX44" i="32"/>
  <c r="AX53" i="32"/>
  <c r="BC31" i="32"/>
  <c r="AX38" i="32"/>
  <c r="BC50" i="32"/>
  <c r="AS50" i="32"/>
  <c r="BH40" i="32"/>
  <c r="AN35" i="32"/>
  <c r="AN51" i="32"/>
  <c r="AN42" i="32"/>
  <c r="BT67" i="31" l="1"/>
  <c r="BS67" i="31"/>
  <c r="BW63" i="31"/>
  <c r="BR63" i="31"/>
  <c r="BS57" i="31"/>
  <c r="BU57" i="31"/>
  <c r="BW67" i="31"/>
  <c r="BQ58" i="31"/>
  <c r="BX63" i="31"/>
  <c r="BV63" i="31"/>
  <c r="BT57" i="31"/>
  <c r="BT72" i="31"/>
  <c r="BQ66" i="31"/>
  <c r="BU67" i="31"/>
  <c r="BX67" i="31"/>
  <c r="BS63" i="31"/>
  <c r="BU63" i="31"/>
  <c r="BW57" i="31"/>
  <c r="BV57" i="31"/>
  <c r="BR67" i="31"/>
  <c r="BT63" i="31"/>
  <c r="BR57" i="31"/>
  <c r="BX57" i="31"/>
  <c r="X25" i="31"/>
  <c r="T25" i="31"/>
  <c r="T28" i="31"/>
  <c r="U28" i="31"/>
  <c r="W41" i="31"/>
  <c r="R30" i="31"/>
  <c r="W30" i="31"/>
  <c r="V30" i="31"/>
  <c r="Y33" i="31"/>
  <c r="X33" i="31"/>
  <c r="S33" i="31"/>
  <c r="V22" i="31"/>
  <c r="Y22" i="31"/>
  <c r="U22" i="31"/>
  <c r="U42" i="32"/>
  <c r="Y42" i="32"/>
  <c r="X42" i="32"/>
  <c r="R42" i="32"/>
  <c r="V42" i="32"/>
  <c r="T42" i="32"/>
  <c r="S42" i="32"/>
  <c r="W42" i="32"/>
  <c r="BQ49" i="32"/>
  <c r="BQ53" i="32"/>
  <c r="A48" i="32"/>
  <c r="A49" i="32" s="1"/>
  <c r="R38" i="32"/>
  <c r="V38" i="32"/>
  <c r="X38" i="32"/>
  <c r="U38" i="32"/>
  <c r="S38" i="32"/>
  <c r="W38" i="32"/>
  <c r="T38" i="32"/>
  <c r="Y38" i="32"/>
  <c r="Q15" i="33"/>
  <c r="BQ49" i="33"/>
  <c r="BQ52" i="33"/>
  <c r="S50" i="33"/>
  <c r="W50" i="33"/>
  <c r="T50" i="33"/>
  <c r="X50" i="33"/>
  <c r="U50" i="33"/>
  <c r="Y50" i="33"/>
  <c r="R50" i="33"/>
  <c r="V50" i="33"/>
  <c r="Q10" i="33"/>
  <c r="Q25" i="33"/>
  <c r="Q46" i="33"/>
  <c r="Q18" i="33"/>
  <c r="Q40" i="33"/>
  <c r="Q22" i="33"/>
  <c r="E22" i="33" s="1"/>
  <c r="BX39" i="33"/>
  <c r="BQ48" i="33"/>
  <c r="Q53" i="33"/>
  <c r="Q21" i="33"/>
  <c r="R21" i="33"/>
  <c r="V21" i="33"/>
  <c r="S21" i="33"/>
  <c r="W21" i="33"/>
  <c r="T21" i="33"/>
  <c r="X21" i="33"/>
  <c r="U21" i="33"/>
  <c r="Y21" i="33"/>
  <c r="Q8" i="33"/>
  <c r="E8" i="33" s="1"/>
  <c r="E41" i="33"/>
  <c r="U7" i="33"/>
  <c r="R17" i="33"/>
  <c r="T17" i="33"/>
  <c r="BT15" i="33"/>
  <c r="V17" i="33"/>
  <c r="X17" i="33"/>
  <c r="BU15" i="33"/>
  <c r="BW15" i="33"/>
  <c r="U17" i="33"/>
  <c r="S17" i="33"/>
  <c r="BQ15" i="33"/>
  <c r="BS15" i="33"/>
  <c r="BW23" i="33"/>
  <c r="R6" i="33"/>
  <c r="W6" i="33"/>
  <c r="T6" i="33"/>
  <c r="Y27" i="34"/>
  <c r="Y45" i="34"/>
  <c r="S35" i="34"/>
  <c r="X35" i="34"/>
  <c r="Q44" i="34"/>
  <c r="BS43" i="34"/>
  <c r="BU43" i="34"/>
  <c r="BS45" i="34"/>
  <c r="U20" i="34"/>
  <c r="R35" i="34"/>
  <c r="S9" i="34"/>
  <c r="BR8" i="34"/>
  <c r="BS8" i="34"/>
  <c r="E36" i="34"/>
  <c r="T27" i="34"/>
  <c r="Q30" i="34"/>
  <c r="X27" i="34"/>
  <c r="T44" i="34"/>
  <c r="S44" i="34"/>
  <c r="V35" i="34"/>
  <c r="W35" i="34"/>
  <c r="BW43" i="34"/>
  <c r="BR43" i="34"/>
  <c r="BR45" i="34"/>
  <c r="Y20" i="34"/>
  <c r="U9" i="34"/>
  <c r="Q26" i="34"/>
  <c r="BQ44" i="34"/>
  <c r="BQ45" i="34"/>
  <c r="Q43" i="34"/>
  <c r="E43" i="34" s="1"/>
  <c r="Q40" i="34"/>
  <c r="X44" i="34"/>
  <c r="U44" i="34"/>
  <c r="R44" i="34"/>
  <c r="BW6" i="34"/>
  <c r="BT43" i="34"/>
  <c r="BW45" i="34"/>
  <c r="BT45" i="34"/>
  <c r="BU45" i="34"/>
  <c r="BV45" i="34"/>
  <c r="BW8" i="34"/>
  <c r="BT8" i="34"/>
  <c r="BV8" i="34"/>
  <c r="R8" i="34"/>
  <c r="Q31" i="34"/>
  <c r="E31" i="34" s="1"/>
  <c r="R31" i="34"/>
  <c r="V31" i="34"/>
  <c r="X31" i="34"/>
  <c r="S31" i="34"/>
  <c r="W31" i="34"/>
  <c r="T31" i="34"/>
  <c r="U31" i="34"/>
  <c r="Y31" i="34"/>
  <c r="T34" i="34"/>
  <c r="X34" i="34"/>
  <c r="U34" i="34"/>
  <c r="Y34" i="34"/>
  <c r="S34" i="34"/>
  <c r="R34" i="34"/>
  <c r="V34" i="34"/>
  <c r="W34" i="34"/>
  <c r="X19" i="34"/>
  <c r="BU8" i="34"/>
  <c r="W7" i="34"/>
  <c r="R7" i="34"/>
  <c r="Q48" i="31"/>
  <c r="W22" i="31"/>
  <c r="R22" i="31"/>
  <c r="W24" i="31"/>
  <c r="R24" i="31"/>
  <c r="S28" i="31"/>
  <c r="T38" i="31"/>
  <c r="U38" i="31"/>
  <c r="X30" i="31"/>
  <c r="S30" i="31"/>
  <c r="BS62" i="31"/>
  <c r="BU62" i="31"/>
  <c r="U17" i="31"/>
  <c r="Y17" i="31"/>
  <c r="R17" i="31"/>
  <c r="V17" i="31"/>
  <c r="T17" i="31"/>
  <c r="S17" i="31"/>
  <c r="W17" i="31"/>
  <c r="X17" i="31"/>
  <c r="BV72" i="31"/>
  <c r="BU72" i="31"/>
  <c r="BS60" i="31"/>
  <c r="BU60" i="31"/>
  <c r="Q35" i="31"/>
  <c r="X22" i="31"/>
  <c r="X24" i="31"/>
  <c r="X28" i="31"/>
  <c r="V28" i="31"/>
  <c r="Y38" i="31"/>
  <c r="T30" i="31"/>
  <c r="BV62" i="31"/>
  <c r="BS72" i="31"/>
  <c r="BT60" i="31"/>
  <c r="BT65" i="31"/>
  <c r="BV65" i="31"/>
  <c r="BX65" i="31"/>
  <c r="BS65" i="31"/>
  <c r="BU65" i="31"/>
  <c r="BW65" i="31"/>
  <c r="BR65" i="31"/>
  <c r="BQ56" i="31"/>
  <c r="U31" i="31"/>
  <c r="Y31" i="31"/>
  <c r="X31" i="31"/>
  <c r="R31" i="31"/>
  <c r="V31" i="31"/>
  <c r="S31" i="31"/>
  <c r="W31" i="31"/>
  <c r="T31" i="31"/>
  <c r="BT62" i="31"/>
  <c r="BR62" i="31"/>
  <c r="BW62" i="31"/>
  <c r="Y28" i="31"/>
  <c r="Y29" i="31"/>
  <c r="V29" i="31"/>
  <c r="W29" i="31"/>
  <c r="U35" i="31"/>
  <c r="W35" i="31"/>
  <c r="X35" i="31"/>
  <c r="S35" i="31"/>
  <c r="T35" i="31"/>
  <c r="V35" i="31"/>
  <c r="Y35" i="31"/>
  <c r="U33" i="31"/>
  <c r="V33" i="31"/>
  <c r="W33" i="31"/>
  <c r="S25" i="31"/>
  <c r="R25" i="31"/>
  <c r="Y25" i="31"/>
  <c r="U25" i="31"/>
  <c r="W25" i="31"/>
  <c r="W16" i="31"/>
  <c r="R16" i="31"/>
  <c r="X16" i="31"/>
  <c r="S16" i="31"/>
  <c r="T16" i="31"/>
  <c r="U16" i="31"/>
  <c r="Y16" i="31"/>
  <c r="Q7" i="31"/>
  <c r="Q11" i="31"/>
  <c r="S6" i="32"/>
  <c r="V6" i="32"/>
  <c r="R6" i="32"/>
  <c r="Q23" i="33"/>
  <c r="E23" i="33" s="1"/>
  <c r="BV9" i="33"/>
  <c r="X9" i="33"/>
  <c r="U9" i="33"/>
  <c r="W20" i="33"/>
  <c r="Q32" i="33"/>
  <c r="Y7" i="33"/>
  <c r="Q29" i="33"/>
  <c r="BR22" i="33"/>
  <c r="BT39" i="33"/>
  <c r="BV39" i="33"/>
  <c r="T7" i="33"/>
  <c r="R7" i="33"/>
  <c r="BT22" i="33"/>
  <c r="BS22" i="33"/>
  <c r="R9" i="33"/>
  <c r="S9" i="33"/>
  <c r="V9" i="33"/>
  <c r="X20" i="33"/>
  <c r="BQ30" i="33"/>
  <c r="BR39" i="33"/>
  <c r="W7" i="33"/>
  <c r="BV22" i="33"/>
  <c r="BS39" i="33"/>
  <c r="X7" i="33"/>
  <c r="Y9" i="33"/>
  <c r="Q35" i="33"/>
  <c r="E35" i="33" s="1"/>
  <c r="Q52" i="33"/>
  <c r="Q9" i="33"/>
  <c r="Q11" i="33"/>
  <c r="Q42" i="33"/>
  <c r="V20" i="33"/>
  <c r="Y20" i="33"/>
  <c r="T20" i="33"/>
  <c r="Q20" i="33"/>
  <c r="S20" i="33"/>
  <c r="Q45" i="33"/>
  <c r="E45" i="33" s="1"/>
  <c r="Q30" i="33"/>
  <c r="E30" i="33" s="1"/>
  <c r="Q12" i="33"/>
  <c r="Q6" i="33"/>
  <c r="Q20" i="34"/>
  <c r="Q18" i="34"/>
  <c r="Q7" i="34"/>
  <c r="BT15" i="34"/>
  <c r="BV46" i="34"/>
  <c r="Q6" i="34"/>
  <c r="Q10" i="34"/>
  <c r="Q34" i="34"/>
  <c r="BQ37" i="34"/>
  <c r="BX46" i="34"/>
  <c r="W26" i="34"/>
  <c r="W19" i="34"/>
  <c r="U19" i="34"/>
  <c r="T17" i="34"/>
  <c r="Y17" i="34"/>
  <c r="W17" i="34"/>
  <c r="BU46" i="34"/>
  <c r="S26" i="34"/>
  <c r="Y19" i="34"/>
  <c r="X17" i="34"/>
  <c r="Q24" i="34"/>
  <c r="T26" i="34"/>
  <c r="X26" i="34"/>
  <c r="T19" i="34"/>
  <c r="Q19" i="34"/>
  <c r="U17" i="34"/>
  <c r="V19" i="34"/>
  <c r="Q22" i="34"/>
  <c r="Q21" i="34"/>
  <c r="E21" i="34" s="1"/>
  <c r="Q16" i="34"/>
  <c r="Q15" i="34"/>
  <c r="Q42" i="34"/>
  <c r="E42" i="34" s="1"/>
  <c r="Q17" i="34"/>
  <c r="Q14" i="34"/>
  <c r="Q11" i="34"/>
  <c r="E45" i="34"/>
  <c r="BV51" i="34"/>
  <c r="BR51" i="34"/>
  <c r="V51" i="34"/>
  <c r="R51" i="34"/>
  <c r="BU51" i="34"/>
  <c r="Y51" i="34"/>
  <c r="U51" i="34"/>
  <c r="BX51" i="34"/>
  <c r="BT51" i="34"/>
  <c r="X51" i="34"/>
  <c r="T51" i="34"/>
  <c r="BW51" i="34"/>
  <c r="BS51" i="34"/>
  <c r="W51" i="34"/>
  <c r="S51" i="34"/>
  <c r="BQ42" i="34"/>
  <c r="Q29" i="34"/>
  <c r="E29" i="34" s="1"/>
  <c r="A30" i="34" s="1"/>
  <c r="R42" i="34"/>
  <c r="V42" i="34"/>
  <c r="Y42" i="34"/>
  <c r="S42" i="34"/>
  <c r="W42" i="34"/>
  <c r="T42" i="34"/>
  <c r="X42" i="34"/>
  <c r="U42" i="34"/>
  <c r="E34" i="34"/>
  <c r="BV52" i="34"/>
  <c r="BR52" i="34"/>
  <c r="V52" i="34"/>
  <c r="R52" i="34"/>
  <c r="BU52" i="34"/>
  <c r="Y52" i="34"/>
  <c r="U52" i="34"/>
  <c r="BX52" i="34"/>
  <c r="BT52" i="34"/>
  <c r="X52" i="34"/>
  <c r="T52" i="34"/>
  <c r="BW52" i="34"/>
  <c r="BS52" i="34"/>
  <c r="W52" i="34"/>
  <c r="S52" i="34"/>
  <c r="BQ43" i="34"/>
  <c r="BU14" i="33"/>
  <c r="BV14" i="33"/>
  <c r="BW14" i="33"/>
  <c r="Q24" i="33"/>
  <c r="Q19" i="33"/>
  <c r="E19" i="33" s="1"/>
  <c r="BR23" i="33"/>
  <c r="Y14" i="33"/>
  <c r="BQ40" i="33"/>
  <c r="Q7" i="33"/>
  <c r="BR15" i="33"/>
  <c r="S50" i="32"/>
  <c r="W50" i="32"/>
  <c r="V50" i="32"/>
  <c r="T50" i="32"/>
  <c r="X50" i="32"/>
  <c r="R50" i="32"/>
  <c r="U50" i="32"/>
  <c r="Y50" i="32"/>
  <c r="S44" i="32"/>
  <c r="W44" i="32"/>
  <c r="R44" i="32"/>
  <c r="T44" i="32"/>
  <c r="X44" i="32"/>
  <c r="V44" i="32"/>
  <c r="U44" i="32"/>
  <c r="Y44" i="32"/>
  <c r="S46" i="32"/>
  <c r="W46" i="32"/>
  <c r="R46" i="32"/>
  <c r="T46" i="32"/>
  <c r="X46" i="32"/>
  <c r="U46" i="32"/>
  <c r="Y46" i="32"/>
  <c r="V46" i="32"/>
  <c r="S30" i="32"/>
  <c r="W30" i="32"/>
  <c r="V30" i="32"/>
  <c r="T30" i="32"/>
  <c r="X30" i="32"/>
  <c r="R30" i="32"/>
  <c r="U30" i="32"/>
  <c r="Y30" i="32"/>
  <c r="S35" i="32"/>
  <c r="W35" i="32"/>
  <c r="V35" i="32"/>
  <c r="T35" i="32"/>
  <c r="X35" i="32"/>
  <c r="U35" i="32"/>
  <c r="Y35" i="32"/>
  <c r="R35" i="32"/>
  <c r="S41" i="32"/>
  <c r="W41" i="32"/>
  <c r="V41" i="32"/>
  <c r="T41" i="32"/>
  <c r="X41" i="32"/>
  <c r="R41" i="32"/>
  <c r="U41" i="32"/>
  <c r="Y41" i="32"/>
  <c r="S40" i="32"/>
  <c r="W40" i="32"/>
  <c r="R40" i="32"/>
  <c r="T40" i="32"/>
  <c r="X40" i="32"/>
  <c r="V40" i="32"/>
  <c r="U40" i="32"/>
  <c r="Y40" i="32"/>
  <c r="S31" i="32"/>
  <c r="W31" i="32"/>
  <c r="T31" i="32"/>
  <c r="X31" i="32"/>
  <c r="R31" i="32"/>
  <c r="V31" i="32"/>
  <c r="U31" i="32"/>
  <c r="Y31" i="32"/>
  <c r="S43" i="32"/>
  <c r="W43" i="32"/>
  <c r="T43" i="32"/>
  <c r="X43" i="32"/>
  <c r="V43" i="32"/>
  <c r="U43" i="32"/>
  <c r="Y43" i="32"/>
  <c r="R43" i="32"/>
  <c r="S51" i="32"/>
  <c r="W51" i="32"/>
  <c r="T51" i="32"/>
  <c r="X51" i="32"/>
  <c r="V51" i="32"/>
  <c r="U51" i="32"/>
  <c r="Y51" i="32"/>
  <c r="R51" i="32"/>
  <c r="S39" i="32"/>
  <c r="W39" i="32"/>
  <c r="V39" i="32"/>
  <c r="T39" i="32"/>
  <c r="X39" i="32"/>
  <c r="R39" i="32"/>
  <c r="U39" i="32"/>
  <c r="Y39" i="32"/>
  <c r="S37" i="32"/>
  <c r="W37" i="32"/>
  <c r="V37" i="32"/>
  <c r="T37" i="32"/>
  <c r="X37" i="32"/>
  <c r="U37" i="32"/>
  <c r="Y37" i="32"/>
  <c r="R37" i="32"/>
  <c r="S27" i="32"/>
  <c r="W27" i="32"/>
  <c r="R27" i="32"/>
  <c r="T27" i="32"/>
  <c r="X27" i="32"/>
  <c r="V27" i="32"/>
  <c r="U27" i="32"/>
  <c r="Y27" i="32"/>
  <c r="BU58" i="31"/>
  <c r="E48" i="31"/>
  <c r="BR58" i="31"/>
  <c r="BV58" i="31"/>
  <c r="BX58" i="31"/>
  <c r="BS58" i="31"/>
  <c r="BW58" i="31"/>
  <c r="BT58" i="31"/>
  <c r="R48" i="31"/>
  <c r="V48" i="31"/>
  <c r="S48" i="31"/>
  <c r="W48" i="31"/>
  <c r="U48" i="31"/>
  <c r="T48" i="31"/>
  <c r="X48" i="31"/>
  <c r="Y48" i="31"/>
  <c r="R50" i="31"/>
  <c r="V50" i="31"/>
  <c r="S50" i="31"/>
  <c r="W50" i="31"/>
  <c r="U50" i="31"/>
  <c r="T50" i="31"/>
  <c r="X50" i="31"/>
  <c r="Y50" i="31"/>
  <c r="BT69" i="31"/>
  <c r="BR69" i="31"/>
  <c r="BV69" i="31"/>
  <c r="BW69" i="31"/>
  <c r="BU69" i="31"/>
  <c r="BQ60" i="31"/>
  <c r="BS69" i="31"/>
  <c r="BX69" i="31"/>
  <c r="R65" i="31"/>
  <c r="V65" i="31"/>
  <c r="S65" i="31"/>
  <c r="W65" i="31"/>
  <c r="U65" i="31"/>
  <c r="T65" i="31"/>
  <c r="X65" i="31"/>
  <c r="Y65" i="31"/>
  <c r="E46" i="31"/>
  <c r="R46" i="31"/>
  <c r="V46" i="31"/>
  <c r="S46" i="31"/>
  <c r="W46" i="31"/>
  <c r="T46" i="31"/>
  <c r="X46" i="31"/>
  <c r="U46" i="31"/>
  <c r="Y46" i="31"/>
  <c r="E44" i="31"/>
  <c r="R44" i="31"/>
  <c r="V44" i="31"/>
  <c r="S44" i="31"/>
  <c r="W44" i="31"/>
  <c r="T44" i="31"/>
  <c r="X44" i="31"/>
  <c r="U44" i="31"/>
  <c r="Y44" i="31"/>
  <c r="BU61" i="31"/>
  <c r="BR61" i="31"/>
  <c r="BV61" i="31"/>
  <c r="BS61" i="31"/>
  <c r="BW61" i="31"/>
  <c r="E58" i="31"/>
  <c r="BT61" i="31"/>
  <c r="BX61" i="31"/>
  <c r="R58" i="31"/>
  <c r="V58" i="31"/>
  <c r="S58" i="31"/>
  <c r="W58" i="31"/>
  <c r="Y58" i="31"/>
  <c r="T58" i="31"/>
  <c r="X58" i="31"/>
  <c r="U58" i="31"/>
  <c r="BU68" i="31"/>
  <c r="BW68" i="31"/>
  <c r="BR68" i="31"/>
  <c r="BT68" i="31"/>
  <c r="BV68" i="31"/>
  <c r="BX68" i="31"/>
  <c r="BQ59" i="31"/>
  <c r="BS68" i="31"/>
  <c r="R64" i="31"/>
  <c r="V64" i="31"/>
  <c r="S64" i="31"/>
  <c r="W64" i="31"/>
  <c r="T64" i="31"/>
  <c r="X64" i="31"/>
  <c r="U64" i="31"/>
  <c r="Y64" i="31"/>
  <c r="R42" i="31"/>
  <c r="V42" i="31"/>
  <c r="S42" i="31"/>
  <c r="W42" i="31"/>
  <c r="U42" i="31"/>
  <c r="T42" i="31"/>
  <c r="X42" i="31"/>
  <c r="Y42" i="31"/>
  <c r="BU70" i="31"/>
  <c r="BW70" i="31"/>
  <c r="BR70" i="31"/>
  <c r="BT70" i="31"/>
  <c r="BV70" i="31"/>
  <c r="BX70" i="31"/>
  <c r="BQ61" i="31"/>
  <c r="BS70" i="31"/>
  <c r="R66" i="31"/>
  <c r="V66" i="31"/>
  <c r="S66" i="31"/>
  <c r="W66" i="31"/>
  <c r="U66" i="31"/>
  <c r="T66" i="31"/>
  <c r="X66" i="31"/>
  <c r="Y66" i="31"/>
  <c r="E54" i="31"/>
  <c r="R54" i="31"/>
  <c r="V54" i="31"/>
  <c r="S54" i="31"/>
  <c r="W54" i="31"/>
  <c r="U54" i="31"/>
  <c r="T54" i="31"/>
  <c r="X54" i="31"/>
  <c r="Y54" i="31"/>
  <c r="R36" i="31"/>
  <c r="V36" i="31"/>
  <c r="Y36" i="31"/>
  <c r="S36" i="31"/>
  <c r="W36" i="31"/>
  <c r="T36" i="31"/>
  <c r="X36" i="31"/>
  <c r="U36" i="31"/>
  <c r="Q6" i="32"/>
  <c r="R10" i="32"/>
  <c r="X10" i="32"/>
  <c r="Q37" i="32"/>
  <c r="E37" i="32" s="1"/>
  <c r="BU32" i="32"/>
  <c r="S52" i="32"/>
  <c r="Y52" i="32"/>
  <c r="BQ48" i="32"/>
  <c r="U22" i="32"/>
  <c r="Q11" i="32"/>
  <c r="BQ47" i="32"/>
  <c r="BT23" i="32"/>
  <c r="BQ46" i="32"/>
  <c r="BX40" i="32"/>
  <c r="U33" i="32"/>
  <c r="R28" i="32"/>
  <c r="V28" i="32"/>
  <c r="U28" i="32"/>
  <c r="S28" i="32"/>
  <c r="W28" i="32"/>
  <c r="T28" i="32"/>
  <c r="X28" i="32"/>
  <c r="Y28" i="32"/>
  <c r="BW19" i="32"/>
  <c r="U32" i="32"/>
  <c r="T23" i="32"/>
  <c r="X23" i="32"/>
  <c r="W23" i="32"/>
  <c r="U23" i="32"/>
  <c r="Y23" i="32"/>
  <c r="R23" i="32"/>
  <c r="V23" i="32"/>
  <c r="S23" i="32"/>
  <c r="BV7" i="32"/>
  <c r="R25" i="32"/>
  <c r="V25" i="32"/>
  <c r="U25" i="32"/>
  <c r="Y25" i="32"/>
  <c r="S25" i="32"/>
  <c r="W25" i="32"/>
  <c r="T25" i="32"/>
  <c r="X25" i="32"/>
  <c r="BT24" i="32"/>
  <c r="BQ44" i="32"/>
  <c r="BS53" i="32"/>
  <c r="BW53" i="32"/>
  <c r="BV53" i="32"/>
  <c r="BT53" i="32"/>
  <c r="BX53" i="32"/>
  <c r="BU53" i="32"/>
  <c r="BR53" i="32"/>
  <c r="E39" i="32"/>
  <c r="Y9" i="32"/>
  <c r="T9" i="32"/>
  <c r="V10" i="32"/>
  <c r="S11" i="32"/>
  <c r="S7" i="32"/>
  <c r="U8" i="32"/>
  <c r="BW50" i="32"/>
  <c r="U6" i="32"/>
  <c r="E52" i="33"/>
  <c r="T52" i="33"/>
  <c r="X52" i="33"/>
  <c r="U52" i="33"/>
  <c r="W52" i="33"/>
  <c r="Y52" i="33"/>
  <c r="S52" i="33"/>
  <c r="R52" i="33"/>
  <c r="V52" i="33"/>
  <c r="R10" i="33"/>
  <c r="BV34" i="33"/>
  <c r="E21" i="33"/>
  <c r="Q17" i="33"/>
  <c r="E9" i="33"/>
  <c r="E42" i="33"/>
  <c r="R28" i="33"/>
  <c r="S28" i="33"/>
  <c r="E15" i="33"/>
  <c r="T12" i="33"/>
  <c r="R13" i="33"/>
  <c r="T23" i="33"/>
  <c r="X23" i="33"/>
  <c r="W23" i="33"/>
  <c r="U23" i="33"/>
  <c r="Y23" i="33"/>
  <c r="S23" i="33"/>
  <c r="R23" i="33"/>
  <c r="V23" i="33"/>
  <c r="E44" i="33"/>
  <c r="T44" i="33"/>
  <c r="X44" i="33"/>
  <c r="W44" i="33"/>
  <c r="U44" i="33"/>
  <c r="Y44" i="33"/>
  <c r="R44" i="33"/>
  <c r="V44" i="33"/>
  <c r="S44" i="33"/>
  <c r="E46" i="33"/>
  <c r="E32" i="33"/>
  <c r="Q31" i="33"/>
  <c r="E31" i="33" s="1"/>
  <c r="W28" i="33"/>
  <c r="X28" i="33"/>
  <c r="T35" i="33"/>
  <c r="X35" i="33"/>
  <c r="U35" i="33"/>
  <c r="Y35" i="33"/>
  <c r="W35" i="33"/>
  <c r="R35" i="33"/>
  <c r="V35" i="33"/>
  <c r="S35" i="33"/>
  <c r="Y51" i="33"/>
  <c r="W14" i="33"/>
  <c r="E11" i="33"/>
  <c r="BQ27" i="33"/>
  <c r="E40" i="33"/>
  <c r="T40" i="33"/>
  <c r="X40" i="33"/>
  <c r="S40" i="33"/>
  <c r="U40" i="33"/>
  <c r="Y40" i="33"/>
  <c r="W40" i="33"/>
  <c r="R40" i="33"/>
  <c r="V40" i="33"/>
  <c r="BV23" i="33"/>
  <c r="E25" i="33"/>
  <c r="E29" i="33"/>
  <c r="E53" i="33"/>
  <c r="T38" i="33"/>
  <c r="X38" i="33"/>
  <c r="Y38" i="33"/>
  <c r="W38" i="33"/>
  <c r="U38" i="33"/>
  <c r="R38" i="33"/>
  <c r="V38" i="33"/>
  <c r="S38" i="33"/>
  <c r="E24" i="33"/>
  <c r="Y28" i="33"/>
  <c r="BW22" i="33"/>
  <c r="BV27" i="33"/>
  <c r="E34" i="33"/>
  <c r="T34" i="33"/>
  <c r="X34" i="33"/>
  <c r="U34" i="33"/>
  <c r="Y34" i="33"/>
  <c r="R34" i="33"/>
  <c r="V34" i="33"/>
  <c r="S34" i="33"/>
  <c r="W34" i="33"/>
  <c r="E6" i="33"/>
  <c r="BT9" i="33"/>
  <c r="E26" i="33"/>
  <c r="T26" i="33"/>
  <c r="X26" i="33"/>
  <c r="S26" i="33"/>
  <c r="U26" i="33"/>
  <c r="Y26" i="33"/>
  <c r="R26" i="33"/>
  <c r="V26" i="33"/>
  <c r="W26" i="33"/>
  <c r="E50" i="33"/>
  <c r="T16" i="33"/>
  <c r="X16" i="33"/>
  <c r="U16" i="33"/>
  <c r="Y16" i="33"/>
  <c r="R16" i="33"/>
  <c r="E16" i="33" s="1"/>
  <c r="V16" i="33"/>
  <c r="S16" i="33"/>
  <c r="W16" i="33"/>
  <c r="E18" i="33"/>
  <c r="E7" i="33"/>
  <c r="T30" i="33"/>
  <c r="X30" i="33"/>
  <c r="U30" i="33"/>
  <c r="Y30" i="33"/>
  <c r="V30" i="33"/>
  <c r="S30" i="33"/>
  <c r="R30" i="33"/>
  <c r="W30" i="33"/>
  <c r="BX23" i="33"/>
  <c r="BS23" i="33"/>
  <c r="T25" i="33"/>
  <c r="X25" i="33"/>
  <c r="U25" i="33"/>
  <c r="Y25" i="33"/>
  <c r="S25" i="33"/>
  <c r="R25" i="33"/>
  <c r="V25" i="33"/>
  <c r="W25" i="33"/>
  <c r="T36" i="33"/>
  <c r="X36" i="33"/>
  <c r="W36" i="33"/>
  <c r="U36" i="33"/>
  <c r="Y36" i="33"/>
  <c r="V36" i="33"/>
  <c r="S36" i="33"/>
  <c r="R36" i="33"/>
  <c r="T29" i="33"/>
  <c r="X29" i="33"/>
  <c r="U29" i="33"/>
  <c r="Y29" i="33"/>
  <c r="S29" i="33"/>
  <c r="R29" i="33"/>
  <c r="V29" i="33"/>
  <c r="W29" i="33"/>
  <c r="T33" i="33"/>
  <c r="X33" i="33"/>
  <c r="V33" i="33"/>
  <c r="W33" i="33"/>
  <c r="U33" i="33"/>
  <c r="Y33" i="33"/>
  <c r="S33" i="33"/>
  <c r="R33" i="33"/>
  <c r="T46" i="33"/>
  <c r="X46" i="33"/>
  <c r="W46" i="33"/>
  <c r="U46" i="33"/>
  <c r="Y46" i="33"/>
  <c r="R46" i="33"/>
  <c r="V46" i="33"/>
  <c r="S46" i="33"/>
  <c r="S46" i="34"/>
  <c r="T46" i="34"/>
  <c r="U46" i="34"/>
  <c r="E44" i="34"/>
  <c r="W11" i="34"/>
  <c r="BU42" i="34"/>
  <c r="BV42" i="34"/>
  <c r="BW42" i="34"/>
  <c r="BX42" i="34"/>
  <c r="S18" i="34"/>
  <c r="BS9" i="34"/>
  <c r="Q8" i="34"/>
  <c r="Q27" i="34"/>
  <c r="E27" i="34" s="1"/>
  <c r="Q28" i="34"/>
  <c r="E28" i="34" s="1"/>
  <c r="W46" i="34"/>
  <c r="X46" i="34"/>
  <c r="Y46" i="34"/>
  <c r="Q37" i="34"/>
  <c r="E37" i="34" s="1"/>
  <c r="BR23" i="34"/>
  <c r="E16" i="34"/>
  <c r="V11" i="34"/>
  <c r="BQ33" i="34"/>
  <c r="S45" i="34"/>
  <c r="T45" i="34"/>
  <c r="U45" i="34"/>
  <c r="W18" i="34"/>
  <c r="R46" i="34"/>
  <c r="Q41" i="34"/>
  <c r="E41" i="34" s="1"/>
  <c r="V46" i="34"/>
  <c r="BR46" i="34"/>
  <c r="BS46" i="34"/>
  <c r="BT46" i="34"/>
  <c r="Q25" i="34"/>
  <c r="E25" i="34" s="1"/>
  <c r="R45" i="34"/>
  <c r="W45" i="34"/>
  <c r="X45" i="34"/>
  <c r="S31" i="33"/>
  <c r="W31" i="33"/>
  <c r="V31" i="33"/>
  <c r="T31" i="33"/>
  <c r="X31" i="33"/>
  <c r="R31" i="33"/>
  <c r="U31" i="33"/>
  <c r="Y31" i="33"/>
  <c r="BW19" i="33"/>
  <c r="S22" i="33"/>
  <c r="W22" i="33"/>
  <c r="T22" i="33"/>
  <c r="X22" i="33"/>
  <c r="V22" i="33"/>
  <c r="U22" i="33"/>
  <c r="Y22" i="33"/>
  <c r="R22" i="33"/>
  <c r="BS25" i="33"/>
  <c r="U27" i="33"/>
  <c r="Y27" i="33"/>
  <c r="R27" i="33"/>
  <c r="V27" i="33"/>
  <c r="S27" i="33"/>
  <c r="W27" i="33"/>
  <c r="T27" i="33"/>
  <c r="X27" i="33"/>
  <c r="V13" i="33"/>
  <c r="S12" i="33"/>
  <c r="V10" i="33"/>
  <c r="X10" i="33"/>
  <c r="Y10" i="33"/>
  <c r="S10" i="33"/>
  <c r="U10" i="33"/>
  <c r="E10" i="33" s="1"/>
  <c r="W10" i="33"/>
  <c r="S15" i="33"/>
  <c r="W15" i="33"/>
  <c r="V15" i="33"/>
  <c r="T15" i="33"/>
  <c r="X15" i="33"/>
  <c r="R15" i="33"/>
  <c r="U15" i="33"/>
  <c r="Y15" i="33"/>
  <c r="S32" i="33"/>
  <c r="W32" i="33"/>
  <c r="V32" i="33"/>
  <c r="T32" i="33"/>
  <c r="X32" i="33"/>
  <c r="U32" i="33"/>
  <c r="Y32" i="33"/>
  <c r="R32" i="33"/>
  <c r="BQ37" i="33"/>
  <c r="S18" i="33"/>
  <c r="W18" i="33"/>
  <c r="R18" i="33"/>
  <c r="T18" i="33"/>
  <c r="X18" i="33"/>
  <c r="V18" i="33"/>
  <c r="U18" i="33"/>
  <c r="Y18" i="33"/>
  <c r="E40" i="34"/>
  <c r="BS12" i="34"/>
  <c r="X24" i="34"/>
  <c r="Y24" i="34"/>
  <c r="V24" i="34"/>
  <c r="W24" i="34"/>
  <c r="E30" i="34"/>
  <c r="V27" i="34"/>
  <c r="E14" i="34"/>
  <c r="E39" i="34"/>
  <c r="BW7" i="34"/>
  <c r="Y18" i="34"/>
  <c r="X18" i="34"/>
  <c r="V18" i="34"/>
  <c r="E13" i="34"/>
  <c r="Y26" i="34"/>
  <c r="E26" i="34"/>
  <c r="BS14" i="34"/>
  <c r="BX44" i="34"/>
  <c r="S17" i="34"/>
  <c r="E17" i="34"/>
  <c r="E35" i="34"/>
  <c r="Y35" i="34"/>
  <c r="BV15" i="34"/>
  <c r="BQ15" i="34"/>
  <c r="BR15" i="34"/>
  <c r="BR21" i="34"/>
  <c r="E12" i="34"/>
  <c r="U10" i="34"/>
  <c r="R10" i="34"/>
  <c r="BV9" i="34"/>
  <c r="BU9" i="34"/>
  <c r="BR9" i="34"/>
  <c r="T11" i="34"/>
  <c r="R11" i="34"/>
  <c r="E11" i="34" s="1"/>
  <c r="U11" i="34"/>
  <c r="X11" i="34"/>
  <c r="T7" i="34"/>
  <c r="E7" i="34"/>
  <c r="X7" i="34"/>
  <c r="BS10" i="34"/>
  <c r="BQ10" i="34"/>
  <c r="T8" i="34"/>
  <c r="W8" i="34"/>
  <c r="BQ7" i="34"/>
  <c r="BR7" i="34"/>
  <c r="BT7" i="34"/>
  <c r="BT39" i="34"/>
  <c r="BQ6" i="34"/>
  <c r="T9" i="34"/>
  <c r="Y9" i="34"/>
  <c r="X9" i="34"/>
  <c r="W9" i="34"/>
  <c r="BR45" i="33"/>
  <c r="BR25" i="33"/>
  <c r="BQ23" i="33"/>
  <c r="BW25" i="33"/>
  <c r="BR28" i="33"/>
  <c r="BU25" i="33"/>
  <c r="BR42" i="33"/>
  <c r="BX42" i="33"/>
  <c r="Q33" i="33"/>
  <c r="E33" i="33" s="1"/>
  <c r="Q38" i="33"/>
  <c r="E38" i="33" s="1"/>
  <c r="BR31" i="33"/>
  <c r="BX27" i="33"/>
  <c r="BT30" i="33"/>
  <c r="BW27" i="33"/>
  <c r="BR27" i="33"/>
  <c r="BS9" i="33"/>
  <c r="BQ9" i="33"/>
  <c r="BW9" i="33"/>
  <c r="BU19" i="33"/>
  <c r="BR48" i="33"/>
  <c r="BS44" i="33"/>
  <c r="BV48" i="33"/>
  <c r="BT45" i="33"/>
  <c r="BV45" i="33"/>
  <c r="BV25" i="33"/>
  <c r="BU28" i="33"/>
  <c r="BV28" i="33"/>
  <c r="BS28" i="33"/>
  <c r="BQ33" i="33"/>
  <c r="BS42" i="33"/>
  <c r="Q28" i="33"/>
  <c r="E28" i="33" s="1"/>
  <c r="BV30" i="33"/>
  <c r="BU27" i="33"/>
  <c r="BU30" i="33"/>
  <c r="BT27" i="33"/>
  <c r="BX31" i="33"/>
  <c r="BS27" i="33"/>
  <c r="BW30" i="33"/>
  <c r="BX9" i="33"/>
  <c r="BR9" i="33"/>
  <c r="BQ45" i="33"/>
  <c r="BQ39" i="33"/>
  <c r="BS48" i="33"/>
  <c r="BT48" i="33"/>
  <c r="BU48" i="33"/>
  <c r="BX45" i="33"/>
  <c r="BS45" i="33"/>
  <c r="BT28" i="33"/>
  <c r="BU42" i="33"/>
  <c r="BW42" i="33"/>
  <c r="BR30" i="33"/>
  <c r="BT31" i="33"/>
  <c r="BQ25" i="33"/>
  <c r="BW31" i="33"/>
  <c r="BS31" i="33"/>
  <c r="BV24" i="33"/>
  <c r="BR24" i="33"/>
  <c r="BW24" i="33"/>
  <c r="BQ22" i="33"/>
  <c r="BU24" i="33"/>
  <c r="BS24" i="33"/>
  <c r="BX24" i="33"/>
  <c r="BT24" i="33"/>
  <c r="BW21" i="33"/>
  <c r="BS21" i="33"/>
  <c r="BX20" i="33"/>
  <c r="BT20" i="33"/>
  <c r="BX21" i="33"/>
  <c r="BT21" i="33"/>
  <c r="BV21" i="33"/>
  <c r="BR21" i="33"/>
  <c r="BW20" i="33"/>
  <c r="BS20" i="33"/>
  <c r="BU21" i="33"/>
  <c r="BV20" i="33"/>
  <c r="BR20" i="33"/>
  <c r="BQ19" i="33"/>
  <c r="BU20" i="33"/>
  <c r="BV31" i="33"/>
  <c r="BQ44" i="33"/>
  <c r="BS19" i="33"/>
  <c r="BX19" i="33"/>
  <c r="BR19" i="33"/>
  <c r="BV19" i="33"/>
  <c r="BQ18" i="33"/>
  <c r="BT19" i="33"/>
  <c r="BW48" i="33"/>
  <c r="BX48" i="33"/>
  <c r="BU45" i="33"/>
  <c r="BW45" i="33"/>
  <c r="BX28" i="33"/>
  <c r="BV42" i="33"/>
  <c r="BT42" i="33"/>
  <c r="BX14" i="33"/>
  <c r="BU31" i="33"/>
  <c r="BX30" i="33"/>
  <c r="BS30" i="33"/>
  <c r="BU9" i="33"/>
  <c r="BT25" i="33"/>
  <c r="BW28" i="33"/>
  <c r="BX25" i="33"/>
  <c r="U13" i="33"/>
  <c r="S13" i="33"/>
  <c r="Y13" i="33"/>
  <c r="W13" i="33"/>
  <c r="T13" i="33"/>
  <c r="S14" i="33"/>
  <c r="E14" i="33" s="1"/>
  <c r="BW46" i="33"/>
  <c r="BR44" i="33"/>
  <c r="BW44" i="33"/>
  <c r="BQ35" i="33"/>
  <c r="BV51" i="33"/>
  <c r="BS51" i="33"/>
  <c r="BT51" i="33"/>
  <c r="BU51" i="33"/>
  <c r="Q48" i="33"/>
  <c r="E48" i="33" s="1"/>
  <c r="BW6" i="33"/>
  <c r="BS6" i="33"/>
  <c r="BV6" i="33"/>
  <c r="BR6" i="33"/>
  <c r="BU6" i="33"/>
  <c r="BQ6" i="33"/>
  <c r="BT6" i="33"/>
  <c r="BX6" i="33"/>
  <c r="BV36" i="33"/>
  <c r="BQ36" i="33"/>
  <c r="BR46" i="33"/>
  <c r="BT46" i="33"/>
  <c r="BU44" i="33"/>
  <c r="BT44" i="33"/>
  <c r="V51" i="33"/>
  <c r="R51" i="33"/>
  <c r="BW51" i="33"/>
  <c r="BX51" i="33"/>
  <c r="BU16" i="33"/>
  <c r="BQ16" i="33"/>
  <c r="BV16" i="33"/>
  <c r="BR16" i="33"/>
  <c r="BX16" i="33"/>
  <c r="BT16" i="33"/>
  <c r="BW16" i="33"/>
  <c r="BS16" i="33"/>
  <c r="V42" i="33"/>
  <c r="R42" i="33"/>
  <c r="W42" i="33"/>
  <c r="S42" i="33"/>
  <c r="Y42" i="33"/>
  <c r="U42" i="33"/>
  <c r="X42" i="33"/>
  <c r="T42" i="33"/>
  <c r="Y12" i="33"/>
  <c r="U12" i="33"/>
  <c r="BV13" i="33"/>
  <c r="BR13" i="33"/>
  <c r="W12" i="33"/>
  <c r="BW13" i="33"/>
  <c r="BS13" i="33"/>
  <c r="R12" i="33"/>
  <c r="BU13" i="33"/>
  <c r="BQ13" i="33"/>
  <c r="BX13" i="33"/>
  <c r="BT13" i="33"/>
  <c r="BX38" i="33"/>
  <c r="BT38" i="33"/>
  <c r="BW38" i="33"/>
  <c r="BS38" i="33"/>
  <c r="BV38" i="33"/>
  <c r="BR38" i="33"/>
  <c r="BU38" i="33"/>
  <c r="BQ29" i="33"/>
  <c r="BU12" i="33"/>
  <c r="BQ12" i="33"/>
  <c r="BV12" i="33"/>
  <c r="BX12" i="33"/>
  <c r="BT12" i="33"/>
  <c r="BW12" i="33"/>
  <c r="BS12" i="33"/>
  <c r="BR12" i="33"/>
  <c r="BV7" i="33"/>
  <c r="BR7" i="33"/>
  <c r="BW7" i="33"/>
  <c r="BU7" i="33"/>
  <c r="BQ7" i="33"/>
  <c r="BX7" i="33"/>
  <c r="BT7" i="33"/>
  <c r="BS7" i="33"/>
  <c r="BU10" i="33"/>
  <c r="BQ10" i="33"/>
  <c r="BV10" i="33"/>
  <c r="BX10" i="33"/>
  <c r="BT10" i="33"/>
  <c r="BW10" i="33"/>
  <c r="BS10" i="33"/>
  <c r="BR10" i="33"/>
  <c r="BV46" i="33"/>
  <c r="BX46" i="33"/>
  <c r="BV44" i="33"/>
  <c r="BX44" i="33"/>
  <c r="BR51" i="33"/>
  <c r="S51" i="33"/>
  <c r="T51" i="33"/>
  <c r="U51" i="33"/>
  <c r="Q36" i="33"/>
  <c r="E36" i="33" s="1"/>
  <c r="BX8" i="33"/>
  <c r="BT8" i="33"/>
  <c r="BW8" i="33"/>
  <c r="BS8" i="33"/>
  <c r="BV8" i="33"/>
  <c r="BR8" i="33"/>
  <c r="BU8" i="33"/>
  <c r="BQ8" i="33"/>
  <c r="W11" i="33"/>
  <c r="S11" i="33"/>
  <c r="X11" i="33"/>
  <c r="V11" i="33"/>
  <c r="R11" i="33"/>
  <c r="Y11" i="33"/>
  <c r="U11" i="33"/>
  <c r="T11" i="33"/>
  <c r="BX29" i="33"/>
  <c r="BT29" i="33"/>
  <c r="BV26" i="33"/>
  <c r="BR26" i="33"/>
  <c r="BW29" i="33"/>
  <c r="BS29" i="33"/>
  <c r="BU26" i="33"/>
  <c r="BV29" i="33"/>
  <c r="BR29" i="33"/>
  <c r="BX26" i="33"/>
  <c r="BT26" i="33"/>
  <c r="BQ24" i="33"/>
  <c r="BU29" i="33"/>
  <c r="BW26" i="33"/>
  <c r="BS26" i="33"/>
  <c r="BS46" i="33"/>
  <c r="BU46" i="33"/>
  <c r="BQ42" i="33"/>
  <c r="W51" i="33"/>
  <c r="X51" i="33"/>
  <c r="Q27" i="33"/>
  <c r="E27" i="33" s="1"/>
  <c r="BQ46" i="33"/>
  <c r="BX40" i="33"/>
  <c r="BT40" i="33"/>
  <c r="BQ31" i="33"/>
  <c r="BW40" i="33"/>
  <c r="BS40" i="33"/>
  <c r="BV40" i="33"/>
  <c r="BR40" i="33"/>
  <c r="BU40" i="33"/>
  <c r="BV43" i="33"/>
  <c r="BR43" i="33"/>
  <c r="BU43" i="33"/>
  <c r="BX43" i="33"/>
  <c r="BW43" i="33"/>
  <c r="BT43" i="33"/>
  <c r="BS43" i="33"/>
  <c r="BQ34" i="33"/>
  <c r="BV11" i="33"/>
  <c r="BR11" i="33"/>
  <c r="BU11" i="33"/>
  <c r="BQ11" i="33"/>
  <c r="BX11" i="33"/>
  <c r="BT11" i="33"/>
  <c r="BW11" i="33"/>
  <c r="BS11" i="33"/>
  <c r="BV50" i="33"/>
  <c r="BR50" i="33"/>
  <c r="BU50" i="33"/>
  <c r="BX50" i="33"/>
  <c r="BT50" i="33"/>
  <c r="BQ41" i="33"/>
  <c r="BW50" i="33"/>
  <c r="BS50" i="33"/>
  <c r="W53" i="33"/>
  <c r="S53" i="33"/>
  <c r="V53" i="33"/>
  <c r="R53" i="33"/>
  <c r="Y53" i="33"/>
  <c r="U53" i="33"/>
  <c r="X53" i="33"/>
  <c r="T53" i="33"/>
  <c r="BV41" i="33"/>
  <c r="BR41" i="33"/>
  <c r="BU41" i="33"/>
  <c r="BT41" i="33"/>
  <c r="BS41" i="33"/>
  <c r="BX41" i="33"/>
  <c r="BW41" i="33"/>
  <c r="BQ32" i="33"/>
  <c r="A52" i="33"/>
  <c r="BV18" i="33"/>
  <c r="BR18" i="33"/>
  <c r="BX17" i="33"/>
  <c r="BT17" i="33"/>
  <c r="BU18" i="33"/>
  <c r="BW17" i="33"/>
  <c r="BS17" i="33"/>
  <c r="BX18" i="33"/>
  <c r="BT18" i="33"/>
  <c r="BV17" i="33"/>
  <c r="BR17" i="33"/>
  <c r="BW18" i="33"/>
  <c r="BS18" i="33"/>
  <c r="BU17" i="33"/>
  <c r="BQ17" i="33"/>
  <c r="BV17" i="34"/>
  <c r="BX18" i="34"/>
  <c r="BW18" i="34"/>
  <c r="BR10" i="34"/>
  <c r="R39" i="34"/>
  <c r="BT18" i="34"/>
  <c r="BT17" i="34"/>
  <c r="Q38" i="34"/>
  <c r="E38" i="34" s="1"/>
  <c r="BX10" i="34"/>
  <c r="BV18" i="34"/>
  <c r="BT9" i="34"/>
  <c r="BX9" i="34"/>
  <c r="W20" i="34"/>
  <c r="BU15" i="34"/>
  <c r="BS15" i="34"/>
  <c r="BQ17" i="34"/>
  <c r="BW15" i="34"/>
  <c r="BQ9" i="34"/>
  <c r="R18" i="34"/>
  <c r="X20" i="34"/>
  <c r="BW10" i="34"/>
  <c r="BU10" i="34"/>
  <c r="T20" i="34"/>
  <c r="BT10" i="34"/>
  <c r="BV10" i="34"/>
  <c r="BW17" i="34"/>
  <c r="BX17" i="34"/>
  <c r="BU17" i="34"/>
  <c r="V8" i="34"/>
  <c r="U8" i="34"/>
  <c r="BS17" i="34"/>
  <c r="BU18" i="34"/>
  <c r="BR17" i="34"/>
  <c r="BR18" i="34"/>
  <c r="BS18" i="34"/>
  <c r="Y8" i="34"/>
  <c r="BR34" i="34"/>
  <c r="S39" i="34"/>
  <c r="W39" i="34"/>
  <c r="T39" i="34"/>
  <c r="BT34" i="34"/>
  <c r="BR37" i="34"/>
  <c r="V39" i="34"/>
  <c r="BR20" i="34"/>
  <c r="BS20" i="34"/>
  <c r="BV21" i="34"/>
  <c r="BQ12" i="34"/>
  <c r="BW12" i="34"/>
  <c r="BX23" i="34"/>
  <c r="BV23" i="34"/>
  <c r="BQ14" i="34"/>
  <c r="BR14" i="34"/>
  <c r="BX14" i="34"/>
  <c r="BW14" i="34"/>
  <c r="BV6" i="34"/>
  <c r="BX6" i="34"/>
  <c r="BT6" i="34"/>
  <c r="BU31" i="34"/>
  <c r="BU30" i="34"/>
  <c r="BW27" i="34"/>
  <c r="BS27" i="34"/>
  <c r="BQ25" i="34"/>
  <c r="BW31" i="34"/>
  <c r="BS31" i="34"/>
  <c r="BW30" i="34"/>
  <c r="BS30" i="34"/>
  <c r="BU27" i="34"/>
  <c r="BV31" i="34"/>
  <c r="BX30" i="34"/>
  <c r="BR27" i="34"/>
  <c r="BT27" i="34"/>
  <c r="BT31" i="34"/>
  <c r="BV30" i="34"/>
  <c r="BX27" i="34"/>
  <c r="BX31" i="34"/>
  <c r="BR30" i="34"/>
  <c r="BR31" i="34"/>
  <c r="BT30" i="34"/>
  <c r="BV27" i="34"/>
  <c r="BV28" i="34"/>
  <c r="BR28" i="34"/>
  <c r="BU25" i="34"/>
  <c r="BX28" i="34"/>
  <c r="BT28" i="34"/>
  <c r="BW25" i="34"/>
  <c r="BS25" i="34"/>
  <c r="BQ23" i="34"/>
  <c r="BV25" i="34"/>
  <c r="BS28" i="34"/>
  <c r="BX25" i="34"/>
  <c r="BW28" i="34"/>
  <c r="BT25" i="34"/>
  <c r="BU28" i="34"/>
  <c r="BR25" i="34"/>
  <c r="BT37" i="34"/>
  <c r="BX37" i="34"/>
  <c r="X39" i="34"/>
  <c r="BX34" i="34"/>
  <c r="BV37" i="34"/>
  <c r="BS37" i="34"/>
  <c r="BV20" i="34"/>
  <c r="BW20" i="34"/>
  <c r="BX12" i="34"/>
  <c r="BU12" i="34"/>
  <c r="BR12" i="34"/>
  <c r="BQ21" i="34"/>
  <c r="BT14" i="34"/>
  <c r="BU14" i="34"/>
  <c r="BV14" i="34"/>
  <c r="Q32" i="34"/>
  <c r="E32" i="34" s="1"/>
  <c r="BQ35" i="34"/>
  <c r="BR44" i="34"/>
  <c r="BS44" i="34"/>
  <c r="BT44" i="34"/>
  <c r="BS34" i="34"/>
  <c r="BU37" i="34"/>
  <c r="U39" i="34"/>
  <c r="BU34" i="34"/>
  <c r="BW37" i="34"/>
  <c r="BU20" i="34"/>
  <c r="BX20" i="34"/>
  <c r="BQ19" i="34"/>
  <c r="BT21" i="34"/>
  <c r="BU21" i="34"/>
  <c r="BT12" i="34"/>
  <c r="BV12" i="34"/>
  <c r="BW23" i="34"/>
  <c r="BS23" i="34"/>
  <c r="BU23" i="34"/>
  <c r="X30" i="34"/>
  <c r="T30" i="34"/>
  <c r="W30" i="34"/>
  <c r="S30" i="34"/>
  <c r="V30" i="34"/>
  <c r="R30" i="34"/>
  <c r="U30" i="34"/>
  <c r="Y30" i="34"/>
  <c r="BX19" i="34"/>
  <c r="BT19" i="34"/>
  <c r="BV19" i="34"/>
  <c r="BR19" i="34"/>
  <c r="BQ18" i="34"/>
  <c r="BU19" i="34"/>
  <c r="BW19" i="34"/>
  <c r="BS19" i="34"/>
  <c r="Q23" i="34"/>
  <c r="BU44" i="34"/>
  <c r="BV44" i="34"/>
  <c r="BW44" i="34"/>
  <c r="BV34" i="34"/>
  <c r="BW34" i="34"/>
  <c r="BQ28" i="34"/>
  <c r="Y39" i="34"/>
  <c r="BS21" i="34"/>
  <c r="BW21" i="34"/>
  <c r="BT20" i="34"/>
  <c r="BX21" i="34"/>
  <c r="BT23" i="34"/>
  <c r="BV11" i="34"/>
  <c r="BR11" i="34"/>
  <c r="BU11" i="34"/>
  <c r="BW11" i="34"/>
  <c r="BT11" i="34"/>
  <c r="BX11" i="34"/>
  <c r="BS11" i="34"/>
  <c r="BQ11" i="34"/>
  <c r="V6" i="34"/>
  <c r="R6" i="34"/>
  <c r="E6" i="34" s="1"/>
  <c r="X6" i="34"/>
  <c r="T6" i="34"/>
  <c r="Y6" i="34"/>
  <c r="S6" i="34"/>
  <c r="W6" i="34"/>
  <c r="U6" i="34"/>
  <c r="BW35" i="34"/>
  <c r="BS35" i="34"/>
  <c r="BU32" i="34"/>
  <c r="W23" i="34"/>
  <c r="S23" i="34"/>
  <c r="BV35" i="34"/>
  <c r="BR35" i="34"/>
  <c r="BX32" i="34"/>
  <c r="BT32" i="34"/>
  <c r="V23" i="34"/>
  <c r="R23" i="34"/>
  <c r="BQ26" i="34"/>
  <c r="BU35" i="34"/>
  <c r="BW32" i="34"/>
  <c r="BS32" i="34"/>
  <c r="Y23" i="34"/>
  <c r="U23" i="34"/>
  <c r="T23" i="34"/>
  <c r="BR32" i="34"/>
  <c r="BX35" i="34"/>
  <c r="BV32" i="34"/>
  <c r="X23" i="34"/>
  <c r="BT35" i="34"/>
  <c r="BW40" i="34"/>
  <c r="BS40" i="34"/>
  <c r="V43" i="34"/>
  <c r="R43" i="34"/>
  <c r="Y22" i="34"/>
  <c r="U22" i="34"/>
  <c r="BV40" i="34"/>
  <c r="BR40" i="34"/>
  <c r="Y43" i="34"/>
  <c r="U43" i="34"/>
  <c r="X22" i="34"/>
  <c r="T22" i="34"/>
  <c r="BU40" i="34"/>
  <c r="X43" i="34"/>
  <c r="T43" i="34"/>
  <c r="W22" i="34"/>
  <c r="S22" i="34"/>
  <c r="BT40" i="34"/>
  <c r="BQ31" i="34"/>
  <c r="V22" i="34"/>
  <c r="R22" i="34"/>
  <c r="BX40" i="34"/>
  <c r="W43" i="34"/>
  <c r="S43" i="34"/>
  <c r="R24" i="34"/>
  <c r="U24" i="34"/>
  <c r="T24" i="34"/>
  <c r="S24" i="34"/>
  <c r="BW13" i="34"/>
  <c r="BS13" i="34"/>
  <c r="BV13" i="34"/>
  <c r="BR13" i="34"/>
  <c r="BT13" i="34"/>
  <c r="BU13" i="34"/>
  <c r="BQ13" i="34"/>
  <c r="BX13" i="34"/>
  <c r="X12" i="34"/>
  <c r="T12" i="34"/>
  <c r="BV24" i="34"/>
  <c r="BR24" i="34"/>
  <c r="W12" i="34"/>
  <c r="S12" i="34"/>
  <c r="BU24" i="34"/>
  <c r="BQ22" i="34"/>
  <c r="V12" i="34"/>
  <c r="R12" i="34"/>
  <c r="BX24" i="34"/>
  <c r="BT24" i="34"/>
  <c r="BW24" i="34"/>
  <c r="Y12" i="34"/>
  <c r="BS24" i="34"/>
  <c r="U12" i="34"/>
  <c r="BW38" i="34"/>
  <c r="BS38" i="34"/>
  <c r="V40" i="34"/>
  <c r="R40" i="34"/>
  <c r="Y15" i="34"/>
  <c r="U15" i="34"/>
  <c r="BV38" i="34"/>
  <c r="BR38" i="34"/>
  <c r="Y40" i="34"/>
  <c r="U40" i="34"/>
  <c r="BQ29" i="34"/>
  <c r="X15" i="34"/>
  <c r="T15" i="34"/>
  <c r="BU38" i="34"/>
  <c r="X40" i="34"/>
  <c r="T40" i="34"/>
  <c r="W15" i="34"/>
  <c r="S15" i="34"/>
  <c r="V15" i="34"/>
  <c r="BT38" i="34"/>
  <c r="W40" i="34"/>
  <c r="R15" i="34"/>
  <c r="E15" i="34" s="1"/>
  <c r="BX38" i="34"/>
  <c r="S40" i="34"/>
  <c r="BU50" i="34"/>
  <c r="Y50" i="34"/>
  <c r="U50" i="34"/>
  <c r="BX50" i="34"/>
  <c r="BT50" i="34"/>
  <c r="X50" i="34"/>
  <c r="T50" i="34"/>
  <c r="BQ41" i="34"/>
  <c r="BW50" i="34"/>
  <c r="BS50" i="34"/>
  <c r="W50" i="34"/>
  <c r="S50" i="34"/>
  <c r="BV50" i="34"/>
  <c r="BR50" i="34"/>
  <c r="V50" i="34"/>
  <c r="R50" i="34"/>
  <c r="BV49" i="34"/>
  <c r="BR49" i="34"/>
  <c r="W49" i="34"/>
  <c r="S49" i="34"/>
  <c r="BU49" i="34"/>
  <c r="V49" i="34"/>
  <c r="R49" i="34"/>
  <c r="BX49" i="34"/>
  <c r="BT49" i="34"/>
  <c r="Y49" i="34"/>
  <c r="U49" i="34"/>
  <c r="X49" i="34"/>
  <c r="BW49" i="34"/>
  <c r="T49" i="34"/>
  <c r="BS49" i="34"/>
  <c r="BQ40" i="34"/>
  <c r="BW36" i="34"/>
  <c r="BS36" i="34"/>
  <c r="BW33" i="34"/>
  <c r="BS33" i="34"/>
  <c r="X32" i="34"/>
  <c r="T32" i="34"/>
  <c r="BV36" i="34"/>
  <c r="BR36" i="34"/>
  <c r="BV33" i="34"/>
  <c r="BR33" i="34"/>
  <c r="W32" i="34"/>
  <c r="S32" i="34"/>
  <c r="BU36" i="34"/>
  <c r="BU33" i="34"/>
  <c r="V32" i="34"/>
  <c r="R32" i="34"/>
  <c r="BX36" i="34"/>
  <c r="BT33" i="34"/>
  <c r="BT36" i="34"/>
  <c r="BQ27" i="34"/>
  <c r="Y32" i="34"/>
  <c r="BX33" i="34"/>
  <c r="U32" i="34"/>
  <c r="Q33" i="34"/>
  <c r="E33" i="34" s="1"/>
  <c r="BV47" i="34"/>
  <c r="BR47" i="34"/>
  <c r="W47" i="34"/>
  <c r="S47" i="34"/>
  <c r="BU47" i="34"/>
  <c r="V47" i="34"/>
  <c r="R47" i="34"/>
  <c r="BX47" i="34"/>
  <c r="BT47" i="34"/>
  <c r="Y47" i="34"/>
  <c r="U47" i="34"/>
  <c r="X47" i="34"/>
  <c r="BW47" i="34"/>
  <c r="T47" i="34"/>
  <c r="BS47" i="34"/>
  <c r="BQ38" i="34"/>
  <c r="BV22" i="34"/>
  <c r="BR22" i="34"/>
  <c r="BU22" i="34"/>
  <c r="V37" i="34"/>
  <c r="R37" i="34"/>
  <c r="BX22" i="34"/>
  <c r="BT22" i="34"/>
  <c r="Y37" i="34"/>
  <c r="U37" i="34"/>
  <c r="BS22" i="34"/>
  <c r="T37" i="34"/>
  <c r="BQ20" i="34"/>
  <c r="S37" i="34"/>
  <c r="W37" i="34"/>
  <c r="X37" i="34"/>
  <c r="BW22" i="34"/>
  <c r="X25" i="34"/>
  <c r="T25" i="34"/>
  <c r="BU16" i="34"/>
  <c r="BQ16" i="34"/>
  <c r="W25" i="34"/>
  <c r="S25" i="34"/>
  <c r="BX16" i="34"/>
  <c r="BT16" i="34"/>
  <c r="U25" i="34"/>
  <c r="BW16" i="34"/>
  <c r="BR16" i="34"/>
  <c r="R25" i="34"/>
  <c r="BV16" i="34"/>
  <c r="V25" i="34"/>
  <c r="Y25" i="34"/>
  <c r="BS16" i="34"/>
  <c r="BV29" i="34"/>
  <c r="BR29" i="34"/>
  <c r="BV26" i="34"/>
  <c r="BR26" i="34"/>
  <c r="Y16" i="34"/>
  <c r="U16" i="34"/>
  <c r="BU29" i="34"/>
  <c r="BU26" i="34"/>
  <c r="X16" i="34"/>
  <c r="T16" i="34"/>
  <c r="BQ24" i="34"/>
  <c r="BX29" i="34"/>
  <c r="BT29" i="34"/>
  <c r="BX26" i="34"/>
  <c r="BT26" i="34"/>
  <c r="W16" i="34"/>
  <c r="S16" i="34"/>
  <c r="BS26" i="34"/>
  <c r="R16" i="34"/>
  <c r="BW26" i="34"/>
  <c r="BW29" i="34"/>
  <c r="BS29" i="34"/>
  <c r="V16" i="34"/>
  <c r="Q29" i="31"/>
  <c r="E29" i="31" s="1"/>
  <c r="BV54" i="31"/>
  <c r="BW54" i="31"/>
  <c r="BU54" i="31"/>
  <c r="BT53" i="31"/>
  <c r="BS53" i="31"/>
  <c r="BR53" i="31"/>
  <c r="BU53" i="31"/>
  <c r="BQ48" i="31"/>
  <c r="BT54" i="31"/>
  <c r="BR54" i="31"/>
  <c r="BS54" i="31"/>
  <c r="BQ46" i="31"/>
  <c r="BR41" i="31"/>
  <c r="BX53" i="31"/>
  <c r="BQ44" i="31"/>
  <c r="BW53" i="31"/>
  <c r="BQ45" i="31"/>
  <c r="Q27" i="31"/>
  <c r="Q30" i="31"/>
  <c r="E30" i="31" s="1"/>
  <c r="Q20" i="31"/>
  <c r="Q36" i="31"/>
  <c r="Q18" i="31"/>
  <c r="Q64" i="31"/>
  <c r="E64" i="31" s="1"/>
  <c r="A64" i="31" s="1"/>
  <c r="A65" i="31" s="1"/>
  <c r="A66" i="31" s="1"/>
  <c r="A67" i="31" s="1"/>
  <c r="Q19" i="31"/>
  <c r="E19" i="31" s="1"/>
  <c r="Q26" i="31"/>
  <c r="Q33" i="31"/>
  <c r="E33" i="31" s="1"/>
  <c r="A55" i="31"/>
  <c r="Q34" i="31"/>
  <c r="E34" i="31" s="1"/>
  <c r="Q53" i="31"/>
  <c r="E53" i="31" s="1"/>
  <c r="BQ7" i="31"/>
  <c r="Q50" i="31"/>
  <c r="E50" i="31" s="1"/>
  <c r="Q16" i="31"/>
  <c r="Q17" i="31"/>
  <c r="E17" i="31" s="1"/>
  <c r="BU50" i="31"/>
  <c r="BR50" i="31"/>
  <c r="BV50" i="31"/>
  <c r="BS50" i="31"/>
  <c r="BW50" i="31"/>
  <c r="BT50" i="31"/>
  <c r="BX50" i="31"/>
  <c r="Q65" i="31"/>
  <c r="E65" i="31" s="1"/>
  <c r="BU56" i="31"/>
  <c r="BS56" i="31"/>
  <c r="BW56" i="31"/>
  <c r="BR56" i="31"/>
  <c r="BV56" i="31"/>
  <c r="BT56" i="31"/>
  <c r="BX56" i="31"/>
  <c r="BQ47" i="31"/>
  <c r="Q66" i="31"/>
  <c r="E66" i="31" s="1"/>
  <c r="Q6" i="31"/>
  <c r="Q28" i="31"/>
  <c r="E28" i="31" s="1"/>
  <c r="BU52" i="31"/>
  <c r="BS52" i="31"/>
  <c r="BR52" i="31"/>
  <c r="BV52" i="31"/>
  <c r="BW52" i="31"/>
  <c r="BT52" i="31"/>
  <c r="BX52" i="31"/>
  <c r="BQ43" i="31"/>
  <c r="R19" i="31"/>
  <c r="V19" i="31"/>
  <c r="S19" i="31"/>
  <c r="W19" i="31"/>
  <c r="Y19" i="31"/>
  <c r="T19" i="31"/>
  <c r="U19" i="31"/>
  <c r="X19" i="31"/>
  <c r="Q38" i="31"/>
  <c r="E38" i="31" s="1"/>
  <c r="Q32" i="31"/>
  <c r="U23" i="31"/>
  <c r="Y23" i="31"/>
  <c r="R23" i="31"/>
  <c r="V23" i="31"/>
  <c r="X23" i="31"/>
  <c r="S23" i="31"/>
  <c r="W23" i="31"/>
  <c r="T23" i="31"/>
  <c r="Q24" i="31"/>
  <c r="E24" i="31" s="1"/>
  <c r="Q22" i="31"/>
  <c r="E22" i="31" s="1"/>
  <c r="Q31" i="31"/>
  <c r="E31" i="31" s="1"/>
  <c r="Q10" i="31"/>
  <c r="R32" i="31"/>
  <c r="V32" i="31"/>
  <c r="S32" i="31"/>
  <c r="W32" i="31"/>
  <c r="Y32" i="31"/>
  <c r="T32" i="31"/>
  <c r="X32" i="31"/>
  <c r="U32" i="31"/>
  <c r="R34" i="31"/>
  <c r="V34" i="31"/>
  <c r="T34" i="31"/>
  <c r="U34" i="31"/>
  <c r="S34" i="31"/>
  <c r="W34" i="31"/>
  <c r="X34" i="31"/>
  <c r="Y34" i="31"/>
  <c r="Q42" i="31"/>
  <c r="E42" i="31" s="1"/>
  <c r="V20" i="31"/>
  <c r="S20" i="31"/>
  <c r="T20" i="31"/>
  <c r="X20" i="31"/>
  <c r="U20" i="31"/>
  <c r="Y20" i="31"/>
  <c r="R20" i="31"/>
  <c r="W20" i="31"/>
  <c r="R26" i="31"/>
  <c r="V26" i="31"/>
  <c r="U26" i="31"/>
  <c r="S26" i="31"/>
  <c r="W26" i="31"/>
  <c r="Y26" i="31"/>
  <c r="T26" i="31"/>
  <c r="X26" i="31"/>
  <c r="V11" i="31"/>
  <c r="S11" i="31"/>
  <c r="W11" i="31"/>
  <c r="T11" i="31"/>
  <c r="X11" i="31"/>
  <c r="U11" i="31"/>
  <c r="Y11" i="31"/>
  <c r="R11" i="31"/>
  <c r="S15" i="31"/>
  <c r="W15" i="31"/>
  <c r="T15" i="31"/>
  <c r="X15" i="31"/>
  <c r="U15" i="31"/>
  <c r="Y15" i="31"/>
  <c r="R15" i="31"/>
  <c r="V15" i="31"/>
  <c r="R12" i="31"/>
  <c r="V12" i="31"/>
  <c r="S12" i="31"/>
  <c r="W12" i="31"/>
  <c r="Y12" i="31"/>
  <c r="T12" i="31"/>
  <c r="X12" i="31"/>
  <c r="U12" i="31"/>
  <c r="R6" i="31"/>
  <c r="V6" i="31"/>
  <c r="U6" i="31"/>
  <c r="S6" i="31"/>
  <c r="W6" i="31"/>
  <c r="Y6" i="31"/>
  <c r="T6" i="31"/>
  <c r="X6" i="31"/>
  <c r="Q14" i="31"/>
  <c r="E14" i="31" s="1"/>
  <c r="BS41" i="31"/>
  <c r="BW41" i="31"/>
  <c r="BU41" i="31"/>
  <c r="BV41" i="31"/>
  <c r="BT41" i="31"/>
  <c r="BX41" i="31"/>
  <c r="BX7" i="31"/>
  <c r="BT7" i="31"/>
  <c r="BW7" i="31"/>
  <c r="BS7" i="31"/>
  <c r="BV7" i="31"/>
  <c r="BR7" i="31"/>
  <c r="BU7" i="31"/>
  <c r="BQ16" i="31"/>
  <c r="BW16" i="31"/>
  <c r="BS16" i="31"/>
  <c r="BV16" i="31"/>
  <c r="BR16" i="31"/>
  <c r="BX16" i="31"/>
  <c r="BU16" i="31"/>
  <c r="BT16" i="31"/>
  <c r="BX12" i="31"/>
  <c r="BT12" i="31"/>
  <c r="BW12" i="31"/>
  <c r="BS12" i="31"/>
  <c r="BV12" i="31"/>
  <c r="BR12" i="31"/>
  <c r="BU12" i="31"/>
  <c r="BQ36" i="31"/>
  <c r="BU9" i="31"/>
  <c r="BV9" i="31"/>
  <c r="BX9" i="31"/>
  <c r="BT9" i="31"/>
  <c r="BW9" i="31"/>
  <c r="BS9" i="31"/>
  <c r="BR9" i="31"/>
  <c r="BX13" i="31"/>
  <c r="BT13" i="31"/>
  <c r="BU13" i="31"/>
  <c r="BW13" i="31"/>
  <c r="BS13" i="31"/>
  <c r="BV13" i="31"/>
  <c r="BR13" i="31"/>
  <c r="BQ32" i="31"/>
  <c r="BQ9" i="31"/>
  <c r="BV45" i="31"/>
  <c r="BR45" i="31"/>
  <c r="BU45" i="31"/>
  <c r="BX45" i="31"/>
  <c r="BT45" i="31"/>
  <c r="BW45" i="31"/>
  <c r="BS45" i="31"/>
  <c r="BQ13" i="31"/>
  <c r="BQ12" i="31"/>
  <c r="BU36" i="31"/>
  <c r="BV33" i="31"/>
  <c r="BR33" i="31"/>
  <c r="BX36" i="31"/>
  <c r="BT36" i="31"/>
  <c r="BU33" i="31"/>
  <c r="BW36" i="31"/>
  <c r="BS36" i="31"/>
  <c r="BX33" i="31"/>
  <c r="BT33" i="31"/>
  <c r="BS33" i="31"/>
  <c r="BV36" i="31"/>
  <c r="BR36" i="31"/>
  <c r="BW33" i="31"/>
  <c r="BQ30" i="31"/>
  <c r="BX39" i="31"/>
  <c r="BT39" i="31"/>
  <c r="BW39" i="31"/>
  <c r="BS39" i="31"/>
  <c r="BV39" i="31"/>
  <c r="BR39" i="31"/>
  <c r="BU39" i="31"/>
  <c r="BQ35" i="31"/>
  <c r="BU44" i="31"/>
  <c r="BX44" i="31"/>
  <c r="BT44" i="31"/>
  <c r="BW44" i="31"/>
  <c r="BS44" i="31"/>
  <c r="BR44" i="31"/>
  <c r="BV44" i="31"/>
  <c r="BQ25" i="31"/>
  <c r="BX31" i="31"/>
  <c r="BT31" i="31"/>
  <c r="BU30" i="31"/>
  <c r="BW31" i="31"/>
  <c r="BS31" i="31"/>
  <c r="BX30" i="31"/>
  <c r="BT30" i="31"/>
  <c r="BX27" i="31"/>
  <c r="BT27" i="31"/>
  <c r="BV31" i="31"/>
  <c r="BR31" i="31"/>
  <c r="BW30" i="31"/>
  <c r="BS30" i="31"/>
  <c r="BW27" i="31"/>
  <c r="BS27" i="31"/>
  <c r="BR27" i="31"/>
  <c r="BU31" i="31"/>
  <c r="BV30" i="31"/>
  <c r="BV27" i="31"/>
  <c r="BR30" i="31"/>
  <c r="BU27" i="31"/>
  <c r="BQ19" i="31"/>
  <c r="BU21" i="31"/>
  <c r="BX20" i="31"/>
  <c r="BT20" i="31"/>
  <c r="BX21" i="31"/>
  <c r="BT21" i="31"/>
  <c r="BW20" i="31"/>
  <c r="BS20" i="31"/>
  <c r="BR21" i="31"/>
  <c r="BR20" i="31"/>
  <c r="BW21" i="31"/>
  <c r="BV21" i="31"/>
  <c r="BV20" i="31"/>
  <c r="BS21" i="31"/>
  <c r="BU20" i="31"/>
  <c r="BQ10" i="31"/>
  <c r="BU10" i="31"/>
  <c r="BW10" i="31"/>
  <c r="BR10" i="31"/>
  <c r="BV10" i="31"/>
  <c r="BT10" i="31"/>
  <c r="BX10" i="31"/>
  <c r="BS10" i="31"/>
  <c r="BQ20" i="31"/>
  <c r="BV22" i="31"/>
  <c r="BR22" i="31"/>
  <c r="BU22" i="31"/>
  <c r="BX22" i="31"/>
  <c r="BW22" i="31"/>
  <c r="BT22" i="31"/>
  <c r="BS22" i="31"/>
  <c r="R10" i="31"/>
  <c r="BQ41" i="31"/>
  <c r="Y10" i="31"/>
  <c r="T10" i="31"/>
  <c r="X10" i="31"/>
  <c r="S10" i="31"/>
  <c r="W10" i="31"/>
  <c r="U10" i="31"/>
  <c r="BQ24" i="31"/>
  <c r="BW29" i="31"/>
  <c r="BV29" i="31"/>
  <c r="BR29" i="31"/>
  <c r="BW26" i="31"/>
  <c r="BS26" i="31"/>
  <c r="BU29" i="31"/>
  <c r="BV26" i="31"/>
  <c r="BR26" i="31"/>
  <c r="BU26" i="31"/>
  <c r="BX29" i="31"/>
  <c r="BT26" i="31"/>
  <c r="BT29" i="31"/>
  <c r="BS29" i="31"/>
  <c r="BX26" i="31"/>
  <c r="BQ17" i="31"/>
  <c r="BV18" i="31"/>
  <c r="BR18" i="31"/>
  <c r="BU17" i="31"/>
  <c r="BU18" i="31"/>
  <c r="BX17" i="31"/>
  <c r="BT17" i="31"/>
  <c r="BX18" i="31"/>
  <c r="BW17" i="31"/>
  <c r="BW18" i="31"/>
  <c r="BV17" i="31"/>
  <c r="BT18" i="31"/>
  <c r="BS17" i="31"/>
  <c r="BS18" i="31"/>
  <c r="BR17" i="31"/>
  <c r="BW48" i="31"/>
  <c r="BS48" i="31"/>
  <c r="BQ39" i="31"/>
  <c r="BV48" i="31"/>
  <c r="BR48" i="31"/>
  <c r="BU48" i="31"/>
  <c r="R7" i="31"/>
  <c r="BT48" i="31"/>
  <c r="S7" i="31"/>
  <c r="Y7" i="31"/>
  <c r="U7" i="31"/>
  <c r="BX48" i="31"/>
  <c r="T7" i="31"/>
  <c r="X7" i="31"/>
  <c r="W7" i="31"/>
  <c r="V7" i="31"/>
  <c r="R13" i="31"/>
  <c r="BQ37" i="31"/>
  <c r="BW46" i="31"/>
  <c r="BS46" i="31"/>
  <c r="BV46" i="31"/>
  <c r="BR46" i="31"/>
  <c r="BU46" i="31"/>
  <c r="Y13" i="31"/>
  <c r="U13" i="31"/>
  <c r="BT46" i="31"/>
  <c r="V13" i="31"/>
  <c r="T13" i="31"/>
  <c r="X13" i="31"/>
  <c r="S13" i="31"/>
  <c r="BX46" i="31"/>
  <c r="W13" i="31"/>
  <c r="BQ29" i="31"/>
  <c r="BW38" i="31"/>
  <c r="BS38" i="31"/>
  <c r="BV38" i="31"/>
  <c r="BR38" i="31"/>
  <c r="BU38" i="31"/>
  <c r="BX38" i="31"/>
  <c r="BT38" i="31"/>
  <c r="BQ26" i="31"/>
  <c r="BX35" i="31"/>
  <c r="BT35" i="31"/>
  <c r="BX32" i="31"/>
  <c r="BT32" i="31"/>
  <c r="BW35" i="31"/>
  <c r="BS35" i="31"/>
  <c r="BW32" i="31"/>
  <c r="BS32" i="31"/>
  <c r="BV35" i="31"/>
  <c r="BR35" i="31"/>
  <c r="BV32" i="31"/>
  <c r="BR32" i="31"/>
  <c r="BU32" i="31"/>
  <c r="BU35" i="31"/>
  <c r="BQ31" i="31"/>
  <c r="R21" i="31"/>
  <c r="BU40" i="31"/>
  <c r="BX40" i="31"/>
  <c r="BT40" i="31"/>
  <c r="V21" i="31"/>
  <c r="BW40" i="31"/>
  <c r="BS40" i="31"/>
  <c r="Y21" i="31"/>
  <c r="U21" i="31"/>
  <c r="BR40" i="31"/>
  <c r="T21" i="31"/>
  <c r="S21" i="31"/>
  <c r="X21" i="31"/>
  <c r="BV40" i="31"/>
  <c r="W21" i="31"/>
  <c r="BU24" i="31"/>
  <c r="BX24" i="31"/>
  <c r="BT24" i="31"/>
  <c r="BS24" i="31"/>
  <c r="BR24" i="31"/>
  <c r="BQ22" i="31"/>
  <c r="BW24" i="31"/>
  <c r="BV24" i="31"/>
  <c r="BQ18" i="31"/>
  <c r="BW19" i="31"/>
  <c r="BS19" i="31"/>
  <c r="BV19" i="31"/>
  <c r="BR19" i="31"/>
  <c r="BX19" i="31"/>
  <c r="BU19" i="31"/>
  <c r="BT19" i="31"/>
  <c r="BQ11" i="31"/>
  <c r="BU11" i="31"/>
  <c r="BX11" i="31"/>
  <c r="BT11" i="31"/>
  <c r="BR11" i="31"/>
  <c r="BW11" i="31"/>
  <c r="BV11" i="31"/>
  <c r="BS11" i="31"/>
  <c r="BQ21" i="31"/>
  <c r="BX23" i="31"/>
  <c r="BT23" i="31"/>
  <c r="BW23" i="31"/>
  <c r="BS23" i="31"/>
  <c r="BR23" i="31"/>
  <c r="BV23" i="31"/>
  <c r="BU23" i="31"/>
  <c r="BQ6" i="31"/>
  <c r="BV6" i="31"/>
  <c r="BR6" i="31"/>
  <c r="BU6" i="31"/>
  <c r="BX6" i="31"/>
  <c r="BT6" i="31"/>
  <c r="BW6" i="31"/>
  <c r="BS6" i="31"/>
  <c r="BQ34" i="31"/>
  <c r="BX43" i="31"/>
  <c r="BT43" i="31"/>
  <c r="BW43" i="31"/>
  <c r="BS43" i="31"/>
  <c r="BV43" i="31"/>
  <c r="BR43" i="31"/>
  <c r="BU43" i="31"/>
  <c r="BQ15" i="31"/>
  <c r="BU15" i="31"/>
  <c r="BX15" i="31"/>
  <c r="BT15" i="31"/>
  <c r="BS15" i="31"/>
  <c r="BR15" i="31"/>
  <c r="BW15" i="31"/>
  <c r="BV15" i="31"/>
  <c r="A58" i="31"/>
  <c r="A48" i="31"/>
  <c r="BQ14" i="31"/>
  <c r="BX14" i="31"/>
  <c r="BT14" i="31"/>
  <c r="BW14" i="31"/>
  <c r="BS14" i="31"/>
  <c r="BR14" i="31"/>
  <c r="BV14" i="31"/>
  <c r="BU14" i="31"/>
  <c r="BQ23" i="31"/>
  <c r="BU28" i="31"/>
  <c r="BV25" i="31"/>
  <c r="BR25" i="31"/>
  <c r="BX28" i="31"/>
  <c r="BT28" i="31"/>
  <c r="BU25" i="31"/>
  <c r="BR28" i="31"/>
  <c r="BT25" i="31"/>
  <c r="BW28" i="31"/>
  <c r="BS25" i="31"/>
  <c r="BV28" i="31"/>
  <c r="BX25" i="31"/>
  <c r="BS28" i="31"/>
  <c r="BW25" i="31"/>
  <c r="BQ8" i="31"/>
  <c r="BV8" i="31"/>
  <c r="BR8" i="31"/>
  <c r="BX8" i="31"/>
  <c r="BS8" i="31"/>
  <c r="BW8" i="31"/>
  <c r="BU8" i="31"/>
  <c r="BT8" i="31"/>
  <c r="R9" i="31"/>
  <c r="BQ33" i="31"/>
  <c r="BW42" i="31"/>
  <c r="BS42" i="31"/>
  <c r="V9" i="31"/>
  <c r="BV42" i="31"/>
  <c r="BR42" i="31"/>
  <c r="U9" i="31"/>
  <c r="BU42" i="31"/>
  <c r="Y9" i="31"/>
  <c r="T9" i="31"/>
  <c r="BX42" i="31"/>
  <c r="X9" i="31"/>
  <c r="BT42" i="31"/>
  <c r="W9" i="31"/>
  <c r="S9" i="31"/>
  <c r="BQ38" i="31"/>
  <c r="BV47" i="31"/>
  <c r="BR47" i="31"/>
  <c r="R18" i="31"/>
  <c r="BU47" i="31"/>
  <c r="BW47" i="31"/>
  <c r="BT47" i="31"/>
  <c r="W18" i="31"/>
  <c r="S18" i="31"/>
  <c r="BS47" i="31"/>
  <c r="V18" i="31"/>
  <c r="BX47" i="31"/>
  <c r="U18" i="31"/>
  <c r="T18" i="31"/>
  <c r="Y18" i="31"/>
  <c r="X18" i="31"/>
  <c r="BQ40" i="31"/>
  <c r="BX49" i="31"/>
  <c r="BT49" i="31"/>
  <c r="BW49" i="31"/>
  <c r="BS49" i="31"/>
  <c r="R27" i="31"/>
  <c r="BV49" i="31"/>
  <c r="V27" i="31"/>
  <c r="BU49" i="31"/>
  <c r="Y27" i="31"/>
  <c r="U27" i="31"/>
  <c r="BR49" i="31"/>
  <c r="X27" i="31"/>
  <c r="T27" i="31"/>
  <c r="W27" i="31"/>
  <c r="S27" i="31"/>
  <c r="BQ28" i="31"/>
  <c r="BV37" i="31"/>
  <c r="BR37" i="31"/>
  <c r="BX34" i="31"/>
  <c r="BT34" i="31"/>
  <c r="BU37" i="31"/>
  <c r="BW34" i="31"/>
  <c r="BS34" i="31"/>
  <c r="BX37" i="31"/>
  <c r="BT37" i="31"/>
  <c r="BV34" i="31"/>
  <c r="BR34" i="31"/>
  <c r="BU34" i="31"/>
  <c r="BW37" i="31"/>
  <c r="BS37" i="31"/>
  <c r="BR12" i="32"/>
  <c r="BU19" i="32"/>
  <c r="BV19" i="32"/>
  <c r="BU52" i="32"/>
  <c r="Y48" i="32"/>
  <c r="U48" i="32"/>
  <c r="BX52" i="32"/>
  <c r="BT52" i="32"/>
  <c r="X48" i="32"/>
  <c r="T48" i="32"/>
  <c r="BQ43" i="32"/>
  <c r="BW52" i="32"/>
  <c r="BS52" i="32"/>
  <c r="W48" i="32"/>
  <c r="S48" i="32"/>
  <c r="BV52" i="32"/>
  <c r="BR52" i="32"/>
  <c r="V48" i="32"/>
  <c r="R48" i="32"/>
  <c r="BX19" i="32"/>
  <c r="BX51" i="32"/>
  <c r="BT51" i="32"/>
  <c r="X47" i="32"/>
  <c r="T47" i="32"/>
  <c r="BW51" i="32"/>
  <c r="BS51" i="32"/>
  <c r="W47" i="32"/>
  <c r="S47" i="32"/>
  <c r="BV51" i="32"/>
  <c r="BR51" i="32"/>
  <c r="V47" i="32"/>
  <c r="R47" i="32"/>
  <c r="BQ42" i="32"/>
  <c r="BU51" i="32"/>
  <c r="Y47" i="32"/>
  <c r="U47" i="32"/>
  <c r="Y32" i="32"/>
  <c r="BR37" i="32"/>
  <c r="R32" i="32"/>
  <c r="T17" i="32"/>
  <c r="V32" i="32"/>
  <c r="R22" i="32"/>
  <c r="X22" i="32"/>
  <c r="X7" i="32"/>
  <c r="W6" i="32"/>
  <c r="Y6" i="32"/>
  <c r="T6" i="32"/>
  <c r="BW32" i="32"/>
  <c r="BX35" i="32"/>
  <c r="BR17" i="32"/>
  <c r="BU17" i="32"/>
  <c r="BS17" i="32"/>
  <c r="BT22" i="32"/>
  <c r="BT33" i="32"/>
  <c r="BS18" i="32"/>
  <c r="BQ17" i="32"/>
  <c r="BX7" i="32"/>
  <c r="BQ21" i="32"/>
  <c r="BX10" i="32"/>
  <c r="BS7" i="32"/>
  <c r="BQ7" i="32"/>
  <c r="BR7" i="32"/>
  <c r="BW7" i="32"/>
  <c r="BW35" i="32"/>
  <c r="BT7" i="32"/>
  <c r="BU7" i="32"/>
  <c r="BS19" i="32"/>
  <c r="BQ27" i="32"/>
  <c r="BR23" i="32"/>
  <c r="BV12" i="32"/>
  <c r="BQ41" i="32"/>
  <c r="BX50" i="32"/>
  <c r="T22" i="32"/>
  <c r="Y33" i="32"/>
  <c r="X9" i="32"/>
  <c r="BX33" i="32"/>
  <c r="BW33" i="32"/>
  <c r="U34" i="32"/>
  <c r="R34" i="32"/>
  <c r="BW17" i="32"/>
  <c r="W22" i="32"/>
  <c r="BW18" i="32"/>
  <c r="BS50" i="32"/>
  <c r="BU18" i="32"/>
  <c r="BU50" i="32"/>
  <c r="R33" i="32"/>
  <c r="U9" i="32"/>
  <c r="T34" i="32"/>
  <c r="V17" i="32"/>
  <c r="BU36" i="32"/>
  <c r="BS36" i="32"/>
  <c r="BQ18" i="32"/>
  <c r="S17" i="32"/>
  <c r="BU33" i="32"/>
  <c r="Y34" i="32"/>
  <c r="V34" i="32"/>
  <c r="Q18" i="32"/>
  <c r="Q22" i="32"/>
  <c r="V22" i="32"/>
  <c r="BR18" i="32"/>
  <c r="BT17" i="32"/>
  <c r="S22" i="32"/>
  <c r="BV17" i="32"/>
  <c r="BX18" i="32"/>
  <c r="BR50" i="32"/>
  <c r="BT19" i="32"/>
  <c r="S34" i="32"/>
  <c r="BR19" i="32"/>
  <c r="BT18" i="32"/>
  <c r="BV18" i="32"/>
  <c r="BX17" i="32"/>
  <c r="Y22" i="32"/>
  <c r="W8" i="32"/>
  <c r="BQ31" i="32"/>
  <c r="Q41" i="32"/>
  <c r="E41" i="32" s="1"/>
  <c r="V7" i="32"/>
  <c r="BW40" i="32"/>
  <c r="Y26" i="32"/>
  <c r="X29" i="32"/>
  <c r="W7" i="32"/>
  <c r="BR39" i="32"/>
  <c r="Q15" i="32"/>
  <c r="E15" i="32" s="1"/>
  <c r="Q26" i="32"/>
  <c r="E26" i="32" s="1"/>
  <c r="Q14" i="32"/>
  <c r="E14" i="32" s="1"/>
  <c r="BX34" i="32"/>
  <c r="BR22" i="32"/>
  <c r="BS22" i="32"/>
  <c r="BS6" i="32"/>
  <c r="BT6" i="32"/>
  <c r="BS39" i="32"/>
  <c r="BT39" i="32"/>
  <c r="BV34" i="32"/>
  <c r="V52" i="32"/>
  <c r="BS37" i="32"/>
  <c r="BV37" i="32"/>
  <c r="BT34" i="32"/>
  <c r="T11" i="32"/>
  <c r="BQ6" i="32"/>
  <c r="BR6" i="32"/>
  <c r="BU6" i="32"/>
  <c r="BV22" i="32"/>
  <c r="BW22" i="32"/>
  <c r="BW6" i="32"/>
  <c r="BX6" i="32"/>
  <c r="T52" i="32"/>
  <c r="BV39" i="32"/>
  <c r="BQ30" i="32"/>
  <c r="BW39" i="32"/>
  <c r="BX39" i="32"/>
  <c r="BR34" i="32"/>
  <c r="BQ28" i="32"/>
  <c r="BU37" i="32"/>
  <c r="U11" i="32"/>
  <c r="Q25" i="32"/>
  <c r="E25" i="32" s="1"/>
  <c r="BV6" i="32"/>
  <c r="Q42" i="32"/>
  <c r="E42" i="32" s="1"/>
  <c r="Q50" i="32"/>
  <c r="E50" i="32" s="1"/>
  <c r="Q44" i="32"/>
  <c r="E44" i="32" s="1"/>
  <c r="Q28" i="32"/>
  <c r="Q24" i="32"/>
  <c r="E24" i="32" s="1"/>
  <c r="BU39" i="32"/>
  <c r="W52" i="32"/>
  <c r="S10" i="32"/>
  <c r="T10" i="32"/>
  <c r="U52" i="32"/>
  <c r="BX37" i="32"/>
  <c r="BW34" i="32"/>
  <c r="BU34" i="32"/>
  <c r="Q16" i="32"/>
  <c r="U10" i="32"/>
  <c r="Q51" i="32"/>
  <c r="E51" i="32" s="1"/>
  <c r="Q29" i="32"/>
  <c r="E29" i="32" s="1"/>
  <c r="U26" i="32"/>
  <c r="Q52" i="32"/>
  <c r="E52" i="32" s="1"/>
  <c r="S26" i="32"/>
  <c r="R11" i="32"/>
  <c r="BS8" i="32"/>
  <c r="BT8" i="32"/>
  <c r="W11" i="32"/>
  <c r="X11" i="32"/>
  <c r="Y11" i="32"/>
  <c r="X8" i="32"/>
  <c r="Q35" i="32"/>
  <c r="E35" i="32" s="1"/>
  <c r="T26" i="32"/>
  <c r="Q17" i="32"/>
  <c r="BV8" i="32"/>
  <c r="BW8" i="32"/>
  <c r="BX8" i="32"/>
  <c r="BS12" i="32"/>
  <c r="BT12" i="32"/>
  <c r="Q32" i="32"/>
  <c r="E32" i="32" s="1"/>
  <c r="Q38" i="32"/>
  <c r="E38" i="32" s="1"/>
  <c r="Q21" i="32"/>
  <c r="BU40" i="32"/>
  <c r="X26" i="32"/>
  <c r="BS40" i="32"/>
  <c r="BT40" i="32"/>
  <c r="BU12" i="32"/>
  <c r="R7" i="32"/>
  <c r="BW12" i="32"/>
  <c r="BX12" i="32"/>
  <c r="V8" i="32"/>
  <c r="W34" i="32"/>
  <c r="X34" i="32"/>
  <c r="BV10" i="32"/>
  <c r="S8" i="32"/>
  <c r="BQ12" i="32"/>
  <c r="V11" i="32"/>
  <c r="BR10" i="32"/>
  <c r="R8" i="32"/>
  <c r="Q30" i="32"/>
  <c r="E30" i="32" s="1"/>
  <c r="Q7" i="32"/>
  <c r="Q13" i="32"/>
  <c r="Q43" i="32"/>
  <c r="E43" i="32" s="1"/>
  <c r="T29" i="32"/>
  <c r="BX23" i="32"/>
  <c r="W29" i="32"/>
  <c r="Q53" i="32"/>
  <c r="E53" i="32" s="1"/>
  <c r="Q10" i="32"/>
  <c r="BS23" i="32"/>
  <c r="BT9" i="32"/>
  <c r="W9" i="32"/>
  <c r="BS9" i="32"/>
  <c r="V9" i="32"/>
  <c r="BX9" i="32"/>
  <c r="S9" i="32"/>
  <c r="BW9" i="32"/>
  <c r="R9" i="32"/>
  <c r="BT36" i="32"/>
  <c r="W17" i="32"/>
  <c r="Q40" i="32"/>
  <c r="E40" i="32" s="1"/>
  <c r="Q36" i="32"/>
  <c r="E36" i="32" s="1"/>
  <c r="Q9" i="32"/>
  <c r="BQ9" i="32"/>
  <c r="BR9" i="32"/>
  <c r="S32" i="32"/>
  <c r="S29" i="32"/>
  <c r="X17" i="32"/>
  <c r="U17" i="32"/>
  <c r="BV36" i="32"/>
  <c r="BW36" i="32"/>
  <c r="BV33" i="32"/>
  <c r="BT32" i="32"/>
  <c r="BV32" i="32"/>
  <c r="BR36" i="32"/>
  <c r="U29" i="32"/>
  <c r="R29" i="32"/>
  <c r="BW23" i="32"/>
  <c r="BU10" i="32"/>
  <c r="T8" i="32"/>
  <c r="BS10" i="32"/>
  <c r="BT10" i="32"/>
  <c r="Q46" i="32"/>
  <c r="E46" i="32" s="1"/>
  <c r="A47" i="32" s="1"/>
  <c r="BW37" i="32"/>
  <c r="BT37" i="32"/>
  <c r="BS34" i="32"/>
  <c r="X52" i="32"/>
  <c r="BX22" i="32"/>
  <c r="BQ20" i="32"/>
  <c r="BU22" i="32"/>
  <c r="Q33" i="32"/>
  <c r="E33" i="32" s="1"/>
  <c r="Q34" i="32"/>
  <c r="E34" i="32" s="1"/>
  <c r="BV23" i="32"/>
  <c r="BU24" i="32"/>
  <c r="BS24" i="32"/>
  <c r="W33" i="32"/>
  <c r="BR24" i="32"/>
  <c r="T33" i="32"/>
  <c r="BW24" i="32"/>
  <c r="BV24" i="32"/>
  <c r="X33" i="32"/>
  <c r="BQ22" i="32"/>
  <c r="S33" i="32"/>
  <c r="BR35" i="32"/>
  <c r="BR32" i="32"/>
  <c r="X32" i="32"/>
  <c r="W32" i="32"/>
  <c r="BX32" i="32"/>
  <c r="BQ26" i="32"/>
  <c r="BV35" i="32"/>
  <c r="BS32" i="32"/>
  <c r="T32" i="32"/>
  <c r="Q20" i="32"/>
  <c r="V33" i="32"/>
  <c r="BX24" i="32"/>
  <c r="Q8" i="32"/>
  <c r="E8" i="32" s="1"/>
  <c r="BU9" i="32"/>
  <c r="BV9" i="32"/>
  <c r="BX36" i="32"/>
  <c r="BU23" i="32"/>
  <c r="BR33" i="32"/>
  <c r="Y17" i="32"/>
  <c r="BS33" i="32"/>
  <c r="BT35" i="32"/>
  <c r="BU35" i="32"/>
  <c r="Y29" i="32"/>
  <c r="V29" i="32"/>
  <c r="R17" i="32"/>
  <c r="Y8" i="32"/>
  <c r="BQ10" i="32"/>
  <c r="BW10" i="32"/>
  <c r="Q23" i="32"/>
  <c r="E23" i="32" s="1"/>
  <c r="BR40" i="32"/>
  <c r="BV40" i="32"/>
  <c r="W26" i="32"/>
  <c r="V26" i="32"/>
  <c r="R26" i="32"/>
  <c r="U7" i="32"/>
  <c r="BU8" i="32"/>
  <c r="T7" i="32"/>
  <c r="BR8" i="32"/>
  <c r="Y7" i="32"/>
  <c r="BQ8" i="32"/>
  <c r="BU45" i="32"/>
  <c r="BW45" i="32"/>
  <c r="BS45" i="32"/>
  <c r="BX45" i="32"/>
  <c r="BV45" i="32"/>
  <c r="BR45" i="32"/>
  <c r="BQ36" i="32"/>
  <c r="BT45" i="32"/>
  <c r="BW44" i="32"/>
  <c r="BS44" i="32"/>
  <c r="BU44" i="32"/>
  <c r="BT44" i="32"/>
  <c r="BR44" i="32"/>
  <c r="BX44" i="32"/>
  <c r="BV44" i="32"/>
  <c r="BQ35" i="32"/>
  <c r="BU47" i="32"/>
  <c r="V53" i="32"/>
  <c r="R53" i="32"/>
  <c r="BW47" i="32"/>
  <c r="BS47" i="32"/>
  <c r="X53" i="32"/>
  <c r="T53" i="32"/>
  <c r="BX47" i="32"/>
  <c r="S53" i="32"/>
  <c r="BV47" i="32"/>
  <c r="Y53" i="32"/>
  <c r="BT47" i="32"/>
  <c r="BR47" i="32"/>
  <c r="W53" i="32"/>
  <c r="U53" i="32"/>
  <c r="BQ38" i="32"/>
  <c r="Q31" i="32"/>
  <c r="BW48" i="32"/>
  <c r="BS48" i="32"/>
  <c r="BU48" i="32"/>
  <c r="BT48" i="32"/>
  <c r="BR48" i="32"/>
  <c r="BX48" i="32"/>
  <c r="BV48" i="32"/>
  <c r="BQ39" i="32"/>
  <c r="X12" i="32"/>
  <c r="T12" i="32"/>
  <c r="BX11" i="32"/>
  <c r="BT11" i="32"/>
  <c r="W12" i="32"/>
  <c r="S12" i="32"/>
  <c r="BW11" i="32"/>
  <c r="BS11" i="32"/>
  <c r="Y12" i="32"/>
  <c r="BR11" i="32"/>
  <c r="R12" i="32"/>
  <c r="BU11" i="32"/>
  <c r="V12" i="32"/>
  <c r="BQ11" i="32"/>
  <c r="U12" i="32"/>
  <c r="BV11" i="32"/>
  <c r="X16" i="32"/>
  <c r="V16" i="32"/>
  <c r="R16" i="32"/>
  <c r="BU13" i="32"/>
  <c r="BQ13" i="32"/>
  <c r="U16" i="32"/>
  <c r="BX13" i="32"/>
  <c r="BT13" i="32"/>
  <c r="T16" i="32"/>
  <c r="BW13" i="32"/>
  <c r="BR13" i="32"/>
  <c r="S16" i="32"/>
  <c r="BV13" i="32"/>
  <c r="W16" i="32"/>
  <c r="Y16" i="32"/>
  <c r="BS13" i="32"/>
  <c r="V13" i="32"/>
  <c r="R13" i="32"/>
  <c r="BW14" i="32"/>
  <c r="BS14" i="32"/>
  <c r="Y13" i="32"/>
  <c r="U13" i="32"/>
  <c r="BV14" i="32"/>
  <c r="BR14" i="32"/>
  <c r="X13" i="32"/>
  <c r="BU14" i="32"/>
  <c r="W13" i="32"/>
  <c r="BT14" i="32"/>
  <c r="S13" i="32"/>
  <c r="T13" i="32"/>
  <c r="BQ14" i="32"/>
  <c r="BX14" i="32"/>
  <c r="BU41" i="32"/>
  <c r="BW41" i="32"/>
  <c r="BS41" i="32"/>
  <c r="BX41" i="32"/>
  <c r="BV41" i="32"/>
  <c r="BT41" i="32"/>
  <c r="BQ32" i="32"/>
  <c r="X15" i="32"/>
  <c r="T15" i="32"/>
  <c r="BR41" i="32"/>
  <c r="V15" i="32"/>
  <c r="U15" i="32"/>
  <c r="R15" i="32"/>
  <c r="S15" i="32"/>
  <c r="Y15" i="32"/>
  <c r="W15" i="32"/>
  <c r="BU43" i="32"/>
  <c r="BW43" i="32"/>
  <c r="BS43" i="32"/>
  <c r="BX43" i="32"/>
  <c r="BV43" i="32"/>
  <c r="BQ34" i="32"/>
  <c r="BT43" i="32"/>
  <c r="BR43" i="32"/>
  <c r="Q27" i="32"/>
  <c r="E27" i="32" s="1"/>
  <c r="Q12" i="32"/>
  <c r="BW42" i="32"/>
  <c r="BS42" i="32"/>
  <c r="BU42" i="32"/>
  <c r="BT42" i="32"/>
  <c r="BR42" i="32"/>
  <c r="BX42" i="32"/>
  <c r="V14" i="32"/>
  <c r="R14" i="32"/>
  <c r="Y14" i="32"/>
  <c r="T14" i="32"/>
  <c r="BV42" i="32"/>
  <c r="X14" i="32"/>
  <c r="S14" i="32"/>
  <c r="W14" i="32"/>
  <c r="BQ33" i="32"/>
  <c r="U14" i="32"/>
  <c r="BW46" i="32"/>
  <c r="BS46" i="32"/>
  <c r="BU46" i="32"/>
  <c r="BT46" i="32"/>
  <c r="BR46" i="32"/>
  <c r="BV46" i="32"/>
  <c r="BQ37" i="32"/>
  <c r="BX46" i="32"/>
  <c r="BX38" i="32"/>
  <c r="BT38" i="32"/>
  <c r="BW38" i="32"/>
  <c r="BS38" i="32"/>
  <c r="BQ29" i="32"/>
  <c r="X36" i="32"/>
  <c r="T36" i="32"/>
  <c r="W36" i="32"/>
  <c r="R36" i="32"/>
  <c r="BU38" i="32"/>
  <c r="BV38" i="32"/>
  <c r="V36" i="32"/>
  <c r="BR38" i="32"/>
  <c r="Y36" i="32"/>
  <c r="S36" i="32"/>
  <c r="U36" i="32"/>
  <c r="BU21" i="32"/>
  <c r="BW20" i="32"/>
  <c r="BS20" i="32"/>
  <c r="X24" i="32"/>
  <c r="T24" i="32"/>
  <c r="BX21" i="32"/>
  <c r="BT21" i="32"/>
  <c r="BV20" i="32"/>
  <c r="BR20" i="32"/>
  <c r="W24" i="32"/>
  <c r="S24" i="32"/>
  <c r="BS21" i="32"/>
  <c r="BX20" i="32"/>
  <c r="U24" i="32"/>
  <c r="BV21" i="32"/>
  <c r="BR21" i="32"/>
  <c r="BU20" i="32"/>
  <c r="R24" i="32"/>
  <c r="V24" i="32"/>
  <c r="BW21" i="32"/>
  <c r="BT20" i="32"/>
  <c r="BQ19" i="32"/>
  <c r="Y24" i="32"/>
  <c r="BU29" i="32"/>
  <c r="BW29" i="32"/>
  <c r="BR29" i="32"/>
  <c r="BW26" i="32"/>
  <c r="BS26" i="32"/>
  <c r="BQ24" i="32"/>
  <c r="BV29" i="32"/>
  <c r="BV26" i="32"/>
  <c r="BR26" i="32"/>
  <c r="BX29" i="32"/>
  <c r="BX26" i="32"/>
  <c r="BT29" i="32"/>
  <c r="BU26" i="32"/>
  <c r="BS29" i="32"/>
  <c r="BT26" i="32"/>
  <c r="Q19" i="32"/>
  <c r="E19" i="32" s="1"/>
  <c r="BU49" i="32"/>
  <c r="BW49" i="32"/>
  <c r="BS49" i="32"/>
  <c r="BX49" i="32"/>
  <c r="BV49" i="32"/>
  <c r="BT49" i="32"/>
  <c r="BR49" i="32"/>
  <c r="BQ40" i="32"/>
  <c r="BU31" i="32"/>
  <c r="BW30" i="32"/>
  <c r="BS30" i="32"/>
  <c r="BT31" i="32"/>
  <c r="BV30" i="32"/>
  <c r="BU27" i="32"/>
  <c r="BQ25" i="32"/>
  <c r="X21" i="32"/>
  <c r="T21" i="32"/>
  <c r="BX31" i="32"/>
  <c r="BS31" i="32"/>
  <c r="BU30" i="32"/>
  <c r="BX27" i="32"/>
  <c r="BT27" i="32"/>
  <c r="W21" i="32"/>
  <c r="S21" i="32"/>
  <c r="BR31" i="32"/>
  <c r="BS27" i="32"/>
  <c r="V21" i="32"/>
  <c r="BV31" i="32"/>
  <c r="BR30" i="32"/>
  <c r="BV27" i="32"/>
  <c r="Y21" i="32"/>
  <c r="BX30" i="32"/>
  <c r="BR27" i="32"/>
  <c r="U21" i="32"/>
  <c r="BW31" i="32"/>
  <c r="BT30" i="32"/>
  <c r="BW27" i="32"/>
  <c r="R21" i="32"/>
  <c r="BU28" i="32"/>
  <c r="BV28" i="32"/>
  <c r="X20" i="32"/>
  <c r="T20" i="32"/>
  <c r="BU25" i="32"/>
  <c r="BT28" i="32"/>
  <c r="W20" i="32"/>
  <c r="S20" i="32"/>
  <c r="BX25" i="32"/>
  <c r="BT25" i="32"/>
  <c r="BR28" i="32"/>
  <c r="Y20" i="32"/>
  <c r="BR25" i="32"/>
  <c r="BS28" i="32"/>
  <c r="R20" i="32"/>
  <c r="BS25" i="32"/>
  <c r="BX28" i="32"/>
  <c r="V20" i="32"/>
  <c r="BW25" i="32"/>
  <c r="BW28" i="32"/>
  <c r="U20" i="32"/>
  <c r="BV25" i="32"/>
  <c r="BQ23" i="32"/>
  <c r="V18" i="32"/>
  <c r="R18" i="32"/>
  <c r="BW16" i="32"/>
  <c r="BS16" i="32"/>
  <c r="Y18" i="32"/>
  <c r="U18" i="32"/>
  <c r="BV16" i="32"/>
  <c r="BR16" i="32"/>
  <c r="W18" i="32"/>
  <c r="BQ16" i="32"/>
  <c r="X18" i="32"/>
  <c r="T18" i="32"/>
  <c r="BX16" i="32"/>
  <c r="BT16" i="32"/>
  <c r="S18" i="32"/>
  <c r="BU16" i="32"/>
  <c r="BU15" i="32"/>
  <c r="BQ15" i="32"/>
  <c r="W19" i="32"/>
  <c r="S19" i="32"/>
  <c r="BX15" i="32"/>
  <c r="BT15" i="32"/>
  <c r="V19" i="32"/>
  <c r="R19" i="32"/>
  <c r="BR15" i="32"/>
  <c r="Y19" i="32"/>
  <c r="T19" i="32"/>
  <c r="BW15" i="32"/>
  <c r="X19" i="32"/>
  <c r="BS15" i="32"/>
  <c r="BV15" i="32"/>
  <c r="U19" i="32"/>
  <c r="E23" i="31" l="1"/>
  <c r="A52" i="31"/>
  <c r="A49" i="31"/>
  <c r="E35" i="31"/>
  <c r="E26" i="31"/>
  <c r="A68" i="31"/>
  <c r="A69" i="31" s="1"/>
  <c r="A70" i="31" s="1"/>
  <c r="A71" i="31" s="1"/>
  <c r="A57" i="31" s="1"/>
  <c r="A62" i="31" s="1"/>
  <c r="A63" i="31" s="1"/>
  <c r="A72" i="31" s="1"/>
  <c r="E31" i="32"/>
  <c r="E28" i="32"/>
  <c r="E22" i="32"/>
  <c r="E11" i="32"/>
  <c r="E20" i="33"/>
  <c r="E17" i="33"/>
  <c r="A17" i="33" s="1"/>
  <c r="E12" i="33"/>
  <c r="E24" i="34"/>
  <c r="E18" i="34"/>
  <c r="E10" i="34"/>
  <c r="E20" i="34"/>
  <c r="E19" i="34"/>
  <c r="A56" i="31"/>
  <c r="E36" i="31"/>
  <c r="E20" i="31"/>
  <c r="E16" i="31"/>
  <c r="E18" i="31"/>
  <c r="E21" i="32"/>
  <c r="E18" i="32"/>
  <c r="E20" i="32"/>
  <c r="E6" i="32"/>
  <c r="A44" i="33"/>
  <c r="E23" i="34"/>
  <c r="A29" i="34" s="1"/>
  <c r="E22" i="34"/>
  <c r="A9" i="33"/>
  <c r="E9" i="31"/>
  <c r="A14" i="31" s="1"/>
  <c r="E21" i="31"/>
  <c r="E13" i="31"/>
  <c r="E12" i="31"/>
  <c r="E11" i="31"/>
  <c r="A44" i="31"/>
  <c r="E15" i="31"/>
  <c r="A54" i="31"/>
  <c r="E32" i="31"/>
  <c r="E27" i="31"/>
  <c r="E10" i="31"/>
  <c r="E7" i="31"/>
  <c r="E6" i="31"/>
  <c r="A42" i="34"/>
  <c r="E13" i="33"/>
  <c r="A14" i="33" s="1"/>
  <c r="E12" i="32"/>
  <c r="E10" i="32"/>
  <c r="E9" i="32"/>
  <c r="E13" i="32"/>
  <c r="E17" i="32"/>
  <c r="E16" i="32"/>
  <c r="E7" i="32"/>
  <c r="E8" i="34"/>
  <c r="E9" i="34"/>
  <c r="A31" i="33"/>
  <c r="A38" i="34"/>
  <c r="A32" i="34"/>
  <c r="A17" i="34"/>
  <c r="A52" i="32"/>
  <c r="A41" i="32"/>
  <c r="A50" i="32"/>
  <c r="A32" i="32" s="1"/>
  <c r="A24" i="34" l="1"/>
  <c r="A21" i="31"/>
  <c r="A19" i="31"/>
  <c r="A18" i="31"/>
  <c r="A17" i="31" s="1"/>
  <c r="A26" i="31"/>
  <c r="A23" i="31" s="1"/>
  <c r="A13" i="31"/>
  <c r="A12" i="32"/>
  <c r="A34" i="31"/>
  <c r="A26" i="32"/>
  <c r="A13" i="33"/>
  <c r="A12" i="33" s="1"/>
  <c r="A11" i="33" s="1"/>
  <c r="A25" i="33"/>
  <c r="A8" i="34"/>
  <c r="A35" i="34"/>
  <c r="A37" i="34" s="1"/>
  <c r="A26" i="34" s="1"/>
  <c r="A39" i="34" s="1"/>
  <c r="A40" i="34" s="1"/>
  <c r="A41" i="34" s="1"/>
  <c r="A43" i="34" s="1"/>
  <c r="A44" i="34" s="1"/>
  <c r="A45" i="34" s="1"/>
  <c r="A36" i="34" s="1"/>
  <c r="A28" i="34"/>
  <c r="A25" i="34"/>
  <c r="A36" i="32"/>
  <c r="A6" i="32"/>
  <c r="A7" i="34" l="1"/>
  <c r="A9" i="31"/>
  <c r="A34" i="34"/>
  <c r="A31" i="34"/>
  <c r="A20" i="34"/>
  <c r="A9" i="34"/>
  <c r="A6" i="34"/>
  <c r="A41" i="31"/>
  <c r="A21" i="32"/>
  <c r="A27" i="32" s="1"/>
  <c r="A33" i="32" s="1"/>
  <c r="A34" i="32" s="1"/>
  <c r="A13" i="32" s="1"/>
  <c r="A7" i="32"/>
  <c r="A8" i="32" s="1"/>
  <c r="A12" i="34"/>
  <c r="A18" i="34"/>
  <c r="A20" i="32" l="1"/>
  <c r="A14" i="34"/>
  <c r="A11" i="34" s="1"/>
  <c r="A10" i="34" s="1"/>
  <c r="A16" i="34"/>
  <c r="A53" i="31"/>
  <c r="A51" i="31" s="1"/>
  <c r="A50" i="31" s="1"/>
  <c r="A43" i="31" s="1"/>
  <c r="A43" i="32"/>
  <c r="A29" i="32"/>
  <c r="A29" i="31"/>
  <c r="A6" i="31"/>
  <c r="A10" i="32"/>
  <c r="A9" i="32" s="1"/>
  <c r="A11" i="32"/>
  <c r="A22" i="32"/>
  <c r="A19" i="32" s="1"/>
  <c r="A23" i="32"/>
  <c r="A39" i="32" s="1"/>
  <c r="A40" i="32" s="1"/>
  <c r="A35" i="32" s="1"/>
  <c r="A7" i="33"/>
  <c r="A42" i="31"/>
  <c r="A25" i="31" l="1"/>
  <c r="A24" i="31" s="1"/>
  <c r="A20" i="31" s="1"/>
  <c r="A31" i="31" s="1"/>
  <c r="A27" i="31" s="1"/>
  <c r="A22" i="31" s="1"/>
  <c r="A18" i="32"/>
  <c r="A17" i="32" s="1"/>
  <c r="A15" i="32"/>
  <c r="A46" i="32" s="1"/>
  <c r="A44" i="32"/>
  <c r="A38" i="32" s="1"/>
  <c r="A24" i="32"/>
  <c r="A16" i="31"/>
  <c r="A51" i="32"/>
  <c r="A53" i="32" s="1"/>
  <c r="A54" i="32" s="1"/>
  <c r="A37" i="32"/>
  <c r="A40" i="31"/>
  <c r="A45" i="31" s="1"/>
  <c r="A10" i="33"/>
  <c r="A34" i="33"/>
  <c r="A35" i="33"/>
  <c r="A8" i="33"/>
  <c r="A46" i="31" l="1"/>
  <c r="A37" i="31" s="1"/>
  <c r="A42" i="32"/>
  <c r="A45" i="32"/>
  <c r="A31" i="32"/>
  <c r="A30" i="32" s="1"/>
  <c r="A25" i="32" s="1"/>
  <c r="A16" i="32" s="1"/>
  <c r="A14" i="32" s="1"/>
  <c r="A28" i="32"/>
  <c r="A38" i="31"/>
  <c r="A35" i="31"/>
  <c r="A18" i="33"/>
  <c r="A30" i="33"/>
  <c r="A48" i="33"/>
  <c r="A50" i="33"/>
  <c r="A53" i="33"/>
  <c r="A47" i="31" l="1"/>
  <c r="A59" i="31" s="1"/>
  <c r="A15" i="31"/>
  <c r="A11" i="31" s="1"/>
  <c r="A10" i="31" s="1"/>
  <c r="A7" i="31" s="1"/>
  <c r="A36" i="31"/>
  <c r="A12" i="31"/>
  <c r="A8" i="31" s="1"/>
  <c r="A33" i="31"/>
  <c r="A39" i="31" s="1"/>
  <c r="A41" i="33"/>
  <c r="A49" i="33"/>
  <c r="A42" i="33"/>
  <c r="A21" i="33" s="1"/>
  <c r="A39" i="33" s="1"/>
  <c r="A40" i="33" s="1"/>
  <c r="A47" i="33"/>
  <c r="A6" i="33"/>
  <c r="A29" i="33"/>
  <c r="A32" i="33"/>
  <c r="A46" i="33" s="1"/>
  <c r="A38" i="33" s="1"/>
  <c r="A16" i="33"/>
  <c r="A22" i="33" s="1"/>
  <c r="A20" i="33" s="1"/>
  <c r="A15" i="33" s="1"/>
  <c r="A28" i="33"/>
  <c r="A26" i="33" s="1"/>
  <c r="A23" i="33" s="1"/>
  <c r="A27" i="33" s="1"/>
  <c r="A19" i="33" s="1"/>
  <c r="A32" i="31"/>
  <c r="A30" i="31" s="1"/>
  <c r="A28" i="31"/>
  <c r="A15" i="34"/>
  <c r="A13" i="34" s="1"/>
  <c r="A27" i="34"/>
  <c r="A23" i="34" s="1"/>
  <c r="A33" i="34"/>
  <c r="A21" i="34" s="1"/>
  <c r="A22" i="34"/>
  <c r="A19" i="34" s="1"/>
  <c r="A43" i="33" l="1"/>
  <c r="A24" i="33" s="1"/>
  <c r="A51" i="33" s="1"/>
  <c r="A33" i="33"/>
  <c r="A36" i="33"/>
  <c r="A37" i="33"/>
  <c r="A45" i="33" s="1"/>
</calcChain>
</file>

<file path=xl/sharedStrings.xml><?xml version="1.0" encoding="utf-8"?>
<sst xmlns="http://schemas.openxmlformats.org/spreadsheetml/2006/main" count="1081" uniqueCount="458">
  <si>
    <t>Plass</t>
  </si>
  <si>
    <t>Etternavn</t>
  </si>
  <si>
    <t>Fornavn</t>
  </si>
  <si>
    <t>Klubb</t>
  </si>
  <si>
    <t>Poeng</t>
  </si>
  <si>
    <t>Jesper</t>
  </si>
  <si>
    <t>Heming</t>
  </si>
  <si>
    <t>Holter</t>
  </si>
  <si>
    <t>Fredrik</t>
  </si>
  <si>
    <t>Ready</t>
  </si>
  <si>
    <t>IRS</t>
  </si>
  <si>
    <t>Magnus</t>
  </si>
  <si>
    <t>Martin</t>
  </si>
  <si>
    <t>Foss</t>
  </si>
  <si>
    <t>Jonas</t>
  </si>
  <si>
    <t>Horgen</t>
  </si>
  <si>
    <t>Andersen</t>
  </si>
  <si>
    <t>Finne</t>
  </si>
  <si>
    <t>Simon</t>
  </si>
  <si>
    <t>Oscar</t>
  </si>
  <si>
    <t>Njård</t>
  </si>
  <si>
    <t>Nora</t>
  </si>
  <si>
    <t>Erle</t>
  </si>
  <si>
    <t>Tomine</t>
  </si>
  <si>
    <t>Cornelia</t>
  </si>
  <si>
    <t>Rasmussen</t>
  </si>
  <si>
    <t>Botten</t>
  </si>
  <si>
    <t>Jørgensen</t>
  </si>
  <si>
    <t>Wilhelmsen</t>
  </si>
  <si>
    <t>Larsen</t>
  </si>
  <si>
    <t>Brækken</t>
  </si>
  <si>
    <t>Moen</t>
  </si>
  <si>
    <t>Del.</t>
  </si>
  <si>
    <t>Res.</t>
  </si>
  <si>
    <t>Tot.</t>
  </si>
  <si>
    <t>-------Poeng---------</t>
  </si>
  <si>
    <t>Sebastian</t>
  </si>
  <si>
    <t>Dahl</t>
  </si>
  <si>
    <t>HSIL</t>
  </si>
  <si>
    <t>Rælingen</t>
  </si>
  <si>
    <t>Kjelsås</t>
  </si>
  <si>
    <t>Amundsen</t>
  </si>
  <si>
    <t>Poengsystem:</t>
  </si>
  <si>
    <t>- Det gis 5 deltakerpoeng pr. renn, uanhengig av resultat og om resultatet er tellende i sammendraget</t>
  </si>
  <si>
    <t xml:space="preserve">- World Cup poeng for plasseringer (100 poeng for seier, 80 for andre plass osv). </t>
  </si>
  <si>
    <t>- De fire beste resultatene er tellende i sammendraget</t>
  </si>
  <si>
    <t>- Det konkurreres i separate årsklasser, J11, G11, J12 og G12</t>
  </si>
  <si>
    <t>- De fire beste resultatene er tellende sammenlagt, men alle deltakerpoengene teller med i totalresultatet</t>
  </si>
  <si>
    <t>- Premiering av de tre beste sammenlagt i hver klasse</t>
  </si>
  <si>
    <t>Forklaring på overskriften i resultatlistene:</t>
  </si>
  <si>
    <t xml:space="preserve">- Plass = plassering i rennet </t>
  </si>
  <si>
    <t xml:space="preserve">- Res. = resultatpoeng etter World Cup skala </t>
  </si>
  <si>
    <t xml:space="preserve">- Del. = deltakerpoeng, 5 poeng for deltakelse </t>
  </si>
  <si>
    <t xml:space="preserve">- Tot. = totalpoeng for rennet, sum av resultatpoeng og deltakerpoeng </t>
  </si>
  <si>
    <t>- Sammenlagtresultatene beregnes med World Cup poeng + deltakerpoeng.</t>
  </si>
  <si>
    <t>Elias</t>
  </si>
  <si>
    <t>Johannes</t>
  </si>
  <si>
    <t>Jacob</t>
  </si>
  <si>
    <t>Norstrand</t>
  </si>
  <si>
    <t>Espe</t>
  </si>
  <si>
    <t>Pernille</t>
  </si>
  <si>
    <t>Ingrid</t>
  </si>
  <si>
    <t>Alexander</t>
  </si>
  <si>
    <t>brutto</t>
  </si>
  <si>
    <t>Antall</t>
  </si>
  <si>
    <t>renn</t>
  </si>
  <si>
    <t>Martine</t>
  </si>
  <si>
    <t>Euro-tecfarten</t>
  </si>
  <si>
    <t xml:space="preserve">Løpere med </t>
  </si>
  <si>
    <t>7 renn</t>
  </si>
  <si>
    <t>kun 1 renn</t>
  </si>
  <si>
    <t>6 renn</t>
  </si>
  <si>
    <t>5 renn</t>
  </si>
  <si>
    <t>4 renn</t>
  </si>
  <si>
    <t>3 renn</t>
  </si>
  <si>
    <t>2 renn</t>
  </si>
  <si>
    <t>- Resultater/poeng som ikke er tellende for de som har kjørt flere enn fire renn er markert/skravert med grått</t>
  </si>
  <si>
    <t>- Oslo Cup arrangeres av Oslo Skikrets i samarbeid med IRS, Heming, Ready, Njård, HSIL og Kjelsås</t>
  </si>
  <si>
    <t>------Euro-tecfarten--------</t>
  </si>
  <si>
    <t>Victor</t>
  </si>
  <si>
    <t>IRS Rennet</t>
  </si>
  <si>
    <t>Ljan Rennet</t>
  </si>
  <si>
    <t>Ready Rennet</t>
  </si>
  <si>
    <t>Telenor Arena Cup</t>
  </si>
  <si>
    <t>--------IRS Rennet----------</t>
  </si>
  <si>
    <t>Ljan</t>
  </si>
  <si>
    <t>-----Telenor Arena Cup----</t>
  </si>
  <si>
    <t>Fanny</t>
  </si>
  <si>
    <t>--------Njård Rennet----------</t>
  </si>
  <si>
    <t>--------Ready Rennet---------</t>
  </si>
  <si>
    <t>----------Ljan Rennet---------</t>
  </si>
  <si>
    <t>8 renn</t>
  </si>
  <si>
    <t>Elisabeth</t>
  </si>
  <si>
    <t>Njård Rennet</t>
  </si>
  <si>
    <t>Oslo Alpinfestival SL</t>
  </si>
  <si>
    <t>Oslo Alpinfestival SSL</t>
  </si>
  <si>
    <t>------------------------------Plassering i rennene---------------------------------</t>
  </si>
  <si>
    <t>----------------Resultatpoeng hvis mer enn 4 renn----------------</t>
  </si>
  <si>
    <t>--------Poeng--------</t>
  </si>
  <si>
    <t>---Oslo Alpinfestival SL---</t>
  </si>
  <si>
    <t>---Oslo Alpinfestival SSL---</t>
  </si>
  <si>
    <t>Mats</t>
  </si>
  <si>
    <t>Carl Axel</t>
  </si>
  <si>
    <t>Gras</t>
  </si>
  <si>
    <t>Kristoffer</t>
  </si>
  <si>
    <t>Cock</t>
  </si>
  <si>
    <t>William</t>
  </si>
  <si>
    <t>Vodal</t>
  </si>
  <si>
    <t>Lukas</t>
  </si>
  <si>
    <t>Stabæk</t>
  </si>
  <si>
    <t>Philip</t>
  </si>
  <si>
    <t>Peder</t>
  </si>
  <si>
    <t>Gudem</t>
  </si>
  <si>
    <t>Vilde</t>
  </si>
  <si>
    <t>Trondsen</t>
  </si>
  <si>
    <t>Filippa</t>
  </si>
  <si>
    <t>Henrik</t>
  </si>
  <si>
    <t>Spone</t>
  </si>
  <si>
    <t>Ardem</t>
  </si>
  <si>
    <t>Ulrichsen</t>
  </si>
  <si>
    <t>Solheim</t>
  </si>
  <si>
    <t>Mina</t>
  </si>
  <si>
    <t>Hemminghytt</t>
  </si>
  <si>
    <t>Resultatliste Oslo Cup 2017</t>
  </si>
  <si>
    <t xml:space="preserve">- 8 renn, arrangert av de samarbeidende klubbene, inngår i Oslo Cup </t>
  </si>
  <si>
    <t>Cornelia Nystrøm</t>
  </si>
  <si>
    <t>Aardal</t>
  </si>
  <si>
    <t>Alsos</t>
  </si>
  <si>
    <t>Synne</t>
  </si>
  <si>
    <t>Bjørnstad</t>
  </si>
  <si>
    <t>Erika Scheid</t>
  </si>
  <si>
    <t>Eili</t>
  </si>
  <si>
    <t>Dynna</t>
  </si>
  <si>
    <t>Finn-Hansen</t>
  </si>
  <si>
    <t>Frederiksen</t>
  </si>
  <si>
    <t>Oustad</t>
  </si>
  <si>
    <t>Mina Foronda</t>
  </si>
  <si>
    <t>Rustad</t>
  </si>
  <si>
    <t>Solhusløkk</t>
  </si>
  <si>
    <t>Carina</t>
  </si>
  <si>
    <t>Thorsby</t>
  </si>
  <si>
    <t>Øye</t>
  </si>
  <si>
    <t>Alva Østnes</t>
  </si>
  <si>
    <t>Astad</t>
  </si>
  <si>
    <t>Brevik</t>
  </si>
  <si>
    <t>Christiansen</t>
  </si>
  <si>
    <t>Arthur Åstasund</t>
  </si>
  <si>
    <t>Dannevig</t>
  </si>
  <si>
    <t>Torbjørn</t>
  </si>
  <si>
    <t>Ekjord</t>
  </si>
  <si>
    <t>Engell</t>
  </si>
  <si>
    <t>Enoksen</t>
  </si>
  <si>
    <t>Fleischer</t>
  </si>
  <si>
    <t>Graff-Sponheim</t>
  </si>
  <si>
    <t>Felix</t>
  </si>
  <si>
    <t>Halvorsen</t>
  </si>
  <si>
    <t>Hellerud</t>
  </si>
  <si>
    <t>Lars</t>
  </si>
  <si>
    <t>Hiorth</t>
  </si>
  <si>
    <t>Horntvedt</t>
  </si>
  <si>
    <t>Johannessen</t>
  </si>
  <si>
    <t>Kihle</t>
  </si>
  <si>
    <t>Lacoste</t>
  </si>
  <si>
    <t>Lødemel</t>
  </si>
  <si>
    <t>Espen Alexander</t>
  </si>
  <si>
    <t>Nikolai</t>
  </si>
  <si>
    <t>Noer</t>
  </si>
  <si>
    <t>Oksvik</t>
  </si>
  <si>
    <t>Polmar</t>
  </si>
  <si>
    <t>Ola Skaar</t>
  </si>
  <si>
    <t>Reiersen</t>
  </si>
  <si>
    <t>Ole Marius</t>
  </si>
  <si>
    <t>Rygh</t>
  </si>
  <si>
    <t>Sandengen</t>
  </si>
  <si>
    <t>Skirstad</t>
  </si>
  <si>
    <t>Fabian</t>
  </si>
  <si>
    <t>Strauss</t>
  </si>
  <si>
    <t>Mikkel</t>
  </si>
  <si>
    <t>Svensen</t>
  </si>
  <si>
    <t>Felix Granum</t>
  </si>
  <si>
    <t>Kristian Arnstad</t>
  </si>
  <si>
    <t>Christian Folkenborg</t>
  </si>
  <si>
    <t>Wroll-Evensen</t>
  </si>
  <si>
    <t>Bakkevig</t>
  </si>
  <si>
    <t>Schei</t>
  </si>
  <si>
    <t>Ullensaker</t>
  </si>
  <si>
    <t>Skavik</t>
  </si>
  <si>
    <t>Swenson</t>
  </si>
  <si>
    <t>Rabben</t>
  </si>
  <si>
    <t>Arnesen</t>
  </si>
  <si>
    <t>Gaarder</t>
  </si>
  <si>
    <t>Oskar Jølle</t>
  </si>
  <si>
    <t>Heide</t>
  </si>
  <si>
    <t>Vedal</t>
  </si>
  <si>
    <t>Maisen Holst</t>
  </si>
  <si>
    <t>Roos</t>
  </si>
  <si>
    <t>Mortensen</t>
  </si>
  <si>
    <t>Christina</t>
  </si>
  <si>
    <t>Cornelia Margrethe Lysne</t>
  </si>
  <si>
    <t>Lydersen</t>
  </si>
  <si>
    <t>Morten Dyrstad</t>
  </si>
  <si>
    <t>Furuseth</t>
  </si>
  <si>
    <t>Sundborn</t>
  </si>
  <si>
    <t>Torpe</t>
  </si>
  <si>
    <t>Meland</t>
  </si>
  <si>
    <t>Bendik Stangebye</t>
  </si>
  <si>
    <t>Yngland</t>
  </si>
  <si>
    <t>Teo Borge</t>
  </si>
  <si>
    <t>Aandahl</t>
  </si>
  <si>
    <t>Odin</t>
  </si>
  <si>
    <t>Alexandra Astrup</t>
  </si>
  <si>
    <t>Hoel</t>
  </si>
  <si>
    <t>Hermine Owesen</t>
  </si>
  <si>
    <t>Sarah Louise</t>
  </si>
  <si>
    <t>Sartz-Lunde</t>
  </si>
  <si>
    <t>Braathen</t>
  </si>
  <si>
    <t>Axel Røsberg</t>
  </si>
  <si>
    <t>Linna</t>
  </si>
  <si>
    <t>Axelsen</t>
  </si>
  <si>
    <t>dsq</t>
  </si>
  <si>
    <t>Resultatliste Oslo Cup 2018 - Gutter 12 år</t>
  </si>
  <si>
    <t>Sander August Lein</t>
  </si>
  <si>
    <t>William Alexander</t>
  </si>
  <si>
    <t>Rølles</t>
  </si>
  <si>
    <t>Axel Friis</t>
  </si>
  <si>
    <t>Hovind</t>
  </si>
  <si>
    <t>Adrian R. Nuila</t>
  </si>
  <si>
    <t>Felix Trudeng</t>
  </si>
  <si>
    <t>Felix Leonard</t>
  </si>
  <si>
    <t>Fredrik Sannes</t>
  </si>
  <si>
    <t>Mikkel Bro</t>
  </si>
  <si>
    <t>Mathias Nyhus</t>
  </si>
  <si>
    <t>Oliver Ragnar</t>
  </si>
  <si>
    <t>Falk Willian</t>
  </si>
  <si>
    <t>Dyrstad</t>
  </si>
  <si>
    <t>Morten</t>
  </si>
  <si>
    <t>Sjur</t>
  </si>
  <si>
    <t>Nyman</t>
  </si>
  <si>
    <t>Eriksson</t>
  </si>
  <si>
    <t>Try</t>
  </si>
  <si>
    <t>Ofstad</t>
  </si>
  <si>
    <t>Bergh</t>
  </si>
  <si>
    <t>Skard</t>
  </si>
  <si>
    <t>Edvard</t>
  </si>
  <si>
    <t>Granerud</t>
  </si>
  <si>
    <t>Cornelie Hemme</t>
  </si>
  <si>
    <t>Charlotte C L</t>
  </si>
  <si>
    <t>Talen</t>
  </si>
  <si>
    <t>Henriette Young</t>
  </si>
  <si>
    <t>camilla</t>
  </si>
  <si>
    <t>Beck</t>
  </si>
  <si>
    <t>Mari</t>
  </si>
  <si>
    <t>Nathalie Østnes</t>
  </si>
  <si>
    <t>Nicola Alexandra</t>
  </si>
  <si>
    <t>Lily Aster Larsdatter</t>
  </si>
  <si>
    <t>PetronellaG</t>
  </si>
  <si>
    <t>Solberg</t>
  </si>
  <si>
    <t>dnf</t>
  </si>
  <si>
    <t>Ella</t>
  </si>
  <si>
    <t>Magda</t>
  </si>
  <si>
    <t>Resultatliste Oslo Cup 2018 - Jenter 12 år</t>
  </si>
  <si>
    <t>Wessel-aas</t>
  </si>
  <si>
    <t>Lysgård</t>
  </si>
  <si>
    <t>Toft</t>
  </si>
  <si>
    <t>Ola Mostraum</t>
  </si>
  <si>
    <t>Danielsen</t>
  </si>
  <si>
    <t>Didrik Heggelund</t>
  </si>
  <si>
    <t>Øksnes</t>
  </si>
  <si>
    <t>Håkon Eiksund</t>
  </si>
  <si>
    <t>Lien</t>
  </si>
  <si>
    <t>Johan Oscar</t>
  </si>
  <si>
    <t>Røkke</t>
  </si>
  <si>
    <t>Lukas Thulin</t>
  </si>
  <si>
    <t>Rehman</t>
  </si>
  <si>
    <t>Tor Fabian Evert</t>
  </si>
  <si>
    <t>Peder August</t>
  </si>
  <si>
    <t>Burum-Auensen</t>
  </si>
  <si>
    <t>Jan Nicolas</t>
  </si>
  <si>
    <t>Øslebø</t>
  </si>
  <si>
    <t>Johnsen</t>
  </si>
  <si>
    <t>Christian Hjallum</t>
  </si>
  <si>
    <t>Hartmann</t>
  </si>
  <si>
    <t>Marius Holm</t>
  </si>
  <si>
    <t>Aasdal</t>
  </si>
  <si>
    <t>BIRK</t>
  </si>
  <si>
    <t>Hole</t>
  </si>
  <si>
    <t>Henrik Grøthe</t>
  </si>
  <si>
    <t>Lommedalen</t>
  </si>
  <si>
    <t>Matheo</t>
  </si>
  <si>
    <t>Hagen</t>
  </si>
  <si>
    <t>Storm</t>
  </si>
  <si>
    <t>Alfred</t>
  </si>
  <si>
    <t>Resultatliste Oslo Cup 2018 - Gutter 11 år</t>
  </si>
  <si>
    <t>Resultatliste Oslo Cup 2018 - Jenter 11 år</t>
  </si>
  <si>
    <t>Julie Haakaas</t>
  </si>
  <si>
    <t>Elmenhorst-Larsen</t>
  </si>
  <si>
    <t>Sina</t>
  </si>
  <si>
    <t>Grøndalen</t>
  </si>
  <si>
    <t>Eira Marie</t>
  </si>
  <si>
    <t>Heggelund</t>
  </si>
  <si>
    <t>Hedda Ramstad</t>
  </si>
  <si>
    <t>Bjørland</t>
  </si>
  <si>
    <t>Olea</t>
  </si>
  <si>
    <t>Anais</t>
  </si>
  <si>
    <t>Nicoline</t>
  </si>
  <si>
    <t>Emily Nell</t>
  </si>
  <si>
    <t>Øverby</t>
  </si>
  <si>
    <t>Erle Christine Nyborg</t>
  </si>
  <si>
    <t>Bruseth</t>
  </si>
  <si>
    <t>Sienna Grande</t>
  </si>
  <si>
    <t>Hurlen</t>
  </si>
  <si>
    <t>Hermine Erichsen</t>
  </si>
  <si>
    <t>Brandi</t>
  </si>
  <si>
    <t>Philippa</t>
  </si>
  <si>
    <t>Rastad</t>
  </si>
  <si>
    <t>Julie Christine Høisæter</t>
  </si>
  <si>
    <t>Hystad</t>
  </si>
  <si>
    <t>NERO</t>
  </si>
  <si>
    <t>Benjamin-Wormdahl</t>
  </si>
  <si>
    <t>Aleksander Berg</t>
  </si>
  <si>
    <t>Oskar Gedde-Dahl</t>
  </si>
  <si>
    <t>William Weedon</t>
  </si>
  <si>
    <t>Sundal</t>
  </si>
  <si>
    <t>Nicolay Neuberth</t>
  </si>
  <si>
    <t>Daniel Krüger</t>
  </si>
  <si>
    <t>Lad</t>
  </si>
  <si>
    <t>Lukas Ofstad</t>
  </si>
  <si>
    <t>Pavolas</t>
  </si>
  <si>
    <t>Paulius</t>
  </si>
  <si>
    <t>Ring</t>
  </si>
  <si>
    <t>Simon Lae</t>
  </si>
  <si>
    <t>Emilie Caroline</t>
  </si>
  <si>
    <t>Semmelmann</t>
  </si>
  <si>
    <t>Ellisif Marie</t>
  </si>
  <si>
    <t>Sande</t>
  </si>
  <si>
    <t>Malene Louise Gaunt</t>
  </si>
  <si>
    <t>Elisabeth Texnæs</t>
  </si>
  <si>
    <t>Eskeland</t>
  </si>
  <si>
    <t>Helen Olivia</t>
  </si>
  <si>
    <t>Victoria Pandher</t>
  </si>
  <si>
    <t>Riiber</t>
  </si>
  <si>
    <t>Kristiane</t>
  </si>
  <si>
    <t>Rivelsrud</t>
  </si>
  <si>
    <t>Matilde Sofia</t>
  </si>
  <si>
    <t>Ingebrigtsen</t>
  </si>
  <si>
    <t>Nora Haugmoen</t>
  </si>
  <si>
    <t>Borge-Andersen</t>
  </si>
  <si>
    <t>Felin</t>
  </si>
  <si>
    <t>Roll</t>
  </si>
  <si>
    <t>Grobstok</t>
  </si>
  <si>
    <t>Emilie Smedsrud</t>
  </si>
  <si>
    <t>Karlstrøm</t>
  </si>
  <si>
    <t>Kolbjørnsrud</t>
  </si>
  <si>
    <t>Kristoffersen</t>
  </si>
  <si>
    <t>Kajsa Dahl</t>
  </si>
  <si>
    <t>Vilde Emilie</t>
  </si>
  <si>
    <t>Hovdenak</t>
  </si>
  <si>
    <t>Selma Stenersen</t>
  </si>
  <si>
    <t>Hedvig Aabel</t>
  </si>
  <si>
    <t>Aleksandra</t>
  </si>
  <si>
    <t>Malling</t>
  </si>
  <si>
    <t>Michael de Vibe</t>
  </si>
  <si>
    <t>Daniels</t>
  </si>
  <si>
    <t>Alfred Axelsen</t>
  </si>
  <si>
    <t>Bagstevold</t>
  </si>
  <si>
    <t>Sindre</t>
  </si>
  <si>
    <t>Kildal</t>
  </si>
  <si>
    <t>Peder Risøe</t>
  </si>
  <si>
    <t>Tschudi-Nytvedt</t>
  </si>
  <si>
    <t>Hunstad</t>
  </si>
  <si>
    <t>Nicolai Christian</t>
  </si>
  <si>
    <t>Furuholmen</t>
  </si>
  <si>
    <t>Henrik Sæthre</t>
  </si>
  <si>
    <t>Helgerud</t>
  </si>
  <si>
    <t>Christoffer Teistum</t>
  </si>
  <si>
    <t>Krohn-Oppi</t>
  </si>
  <si>
    <t>Kristian</t>
  </si>
  <si>
    <t>Bøhmer</t>
  </si>
  <si>
    <t>Knut Fredrik</t>
  </si>
  <si>
    <t>Bunæs-Røyr</t>
  </si>
  <si>
    <t>Meidell</t>
  </si>
  <si>
    <t>Lucie Marie</t>
  </si>
  <si>
    <t>Størmer-Nilsen</t>
  </si>
  <si>
    <t>Mannion</t>
  </si>
  <si>
    <t>Nora Isabel</t>
  </si>
  <si>
    <t>Elise Victoria</t>
  </si>
  <si>
    <t>Flaaten</t>
  </si>
  <si>
    <t>Myrbø</t>
  </si>
  <si>
    <t>Maria Isabelle</t>
  </si>
  <si>
    <t>Kopp</t>
  </si>
  <si>
    <t>Vilhelmine</t>
  </si>
  <si>
    <t>Blokkum</t>
  </si>
  <si>
    <t>Hedda Nesholtet</t>
  </si>
  <si>
    <t>Kvæl</t>
  </si>
  <si>
    <t>Trøan</t>
  </si>
  <si>
    <t>Caspian</t>
  </si>
  <si>
    <t>Erlandsen</t>
  </si>
  <si>
    <t>Carl Sebastian</t>
  </si>
  <si>
    <t>Ross</t>
  </si>
  <si>
    <t>Hans Christian</t>
  </si>
  <si>
    <t>Valasjø</t>
  </si>
  <si>
    <t>Selma Georgia</t>
  </si>
  <si>
    <t>Selma Berg</t>
  </si>
  <si>
    <t>Lundberg</t>
  </si>
  <si>
    <t>Maren Stavseng</t>
  </si>
  <si>
    <t>Brodtkorp</t>
  </si>
  <si>
    <t>Ulla Amalie</t>
  </si>
  <si>
    <t>Bjørge</t>
  </si>
  <si>
    <t>Sander Sebastian</t>
  </si>
  <si>
    <t>Bergh-Jørgensen</t>
  </si>
  <si>
    <t>Nikolai Mathias</t>
  </si>
  <si>
    <t>Trym Skogheim</t>
  </si>
  <si>
    <t>Lyseklætt</t>
  </si>
  <si>
    <t>Celine Amelie</t>
  </si>
  <si>
    <t>Sohlberg</t>
  </si>
  <si>
    <t>Emicke</t>
  </si>
  <si>
    <t>Kaia Celin</t>
  </si>
  <si>
    <t>Veiteberg</t>
  </si>
  <si>
    <t>Anna Elise</t>
  </si>
  <si>
    <t>Vigstad-Petersen</t>
  </si>
  <si>
    <t>Tina</t>
  </si>
  <si>
    <t>Knudsen</t>
  </si>
  <si>
    <t>Leon Loco</t>
  </si>
  <si>
    <t>Meinich-Bakke</t>
  </si>
  <si>
    <t>Vigstad-Pedersen</t>
  </si>
  <si>
    <t>Eirik</t>
  </si>
  <si>
    <t>Ruud-Hansen</t>
  </si>
  <si>
    <t>Max</t>
  </si>
  <si>
    <t>Hagen-Småstu</t>
  </si>
  <si>
    <t>Stigen</t>
  </si>
  <si>
    <t>Aulestad</t>
  </si>
  <si>
    <t>Herman</t>
  </si>
  <si>
    <t>Lørenskog</t>
  </si>
  <si>
    <t>Håkonsen</t>
  </si>
  <si>
    <t>Kristina</t>
  </si>
  <si>
    <t>Lunde</t>
  </si>
  <si>
    <t>Fryd</t>
  </si>
  <si>
    <t>Aase</t>
  </si>
  <si>
    <t>Sondre Lia</t>
  </si>
  <si>
    <t>Karoline Molland</t>
  </si>
  <si>
    <t>Etter 7 av 8 renn</t>
  </si>
  <si>
    <t>Manley</t>
  </si>
  <si>
    <t>Hermann</t>
  </si>
  <si>
    <t>Navestad</t>
  </si>
  <si>
    <t>Astrid</t>
  </si>
  <si>
    <t>Kaas</t>
  </si>
  <si>
    <t>Tora Lilly</t>
  </si>
  <si>
    <t>Krogsethagen</t>
  </si>
  <si>
    <t>Sara</t>
  </si>
  <si>
    <t>Løe</t>
  </si>
  <si>
    <t>Marie Furuseth</t>
  </si>
  <si>
    <t>Kjønigsen</t>
  </si>
  <si>
    <t>Elvira</t>
  </si>
  <si>
    <t>Forberg</t>
  </si>
  <si>
    <t>Ludvig</t>
  </si>
  <si>
    <t>Skinningsrud</t>
  </si>
  <si>
    <t>Bjørkaa De Riz</t>
  </si>
  <si>
    <t>Nias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</si>
</sst>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scheme val="minor"/>
    </font>
    <font>
      <sz val="11"/>
      <color indexed="8"/>
      <name val="Arial"/>
      <family val="2"/>
    </font>
    <font>
      <sz val="11"/>
      <color rgb="FF3C3C3B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3C3C3B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32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0">
    <xf numFmtId="0" fontId="0" fillId="0" borderId="0" xfId="0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quotePrefix="1" applyFont="1"/>
    <xf numFmtId="0" fontId="0" fillId="0" borderId="0" xfId="0" quotePrefix="1"/>
    <xf numFmtId="0" fontId="17" fillId="0" borderId="0" xfId="0" applyFont="1"/>
    <xf numFmtId="0" fontId="17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17" fillId="0" borderId="0" xfId="0" applyFont="1" applyAlignment="1">
      <alignment horizontal="left" textRotation="67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" fontId="12" fillId="0" borderId="0" xfId="0" applyNumberFormat="1" applyFont="1" applyAlignment="1">
      <alignment horizontal="center"/>
    </xf>
    <xf numFmtId="0" fontId="17" fillId="0" borderId="1" xfId="0" applyFont="1" applyBorder="1"/>
    <xf numFmtId="0" fontId="17" fillId="2" borderId="1" xfId="0" applyFont="1" applyFill="1" applyBorder="1" applyAlignment="1">
      <alignment horizontal="center"/>
    </xf>
    <xf numFmtId="0" fontId="12" fillId="0" borderId="0" xfId="0" applyFont="1"/>
    <xf numFmtId="0" fontId="12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left" textRotation="67"/>
    </xf>
    <xf numFmtId="16" fontId="18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 textRotation="67"/>
    </xf>
    <xf numFmtId="16" fontId="18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 applyProtection="1">
      <alignment vertical="top" wrapText="1" readingOrder="1"/>
      <protection locked="0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 applyProtection="1">
      <alignment vertical="top" wrapText="1" readingOrder="1"/>
      <protection locked="0"/>
    </xf>
    <xf numFmtId="0" fontId="25" fillId="0" borderId="0" xfId="0" applyFont="1"/>
    <xf numFmtId="0" fontId="26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7" fillId="0" borderId="0" xfId="0" quotePrefix="1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3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Normal" xfId="0" builtinId="0"/>
  </cellStyles>
  <dxfs count="46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9525</xdr:rowOff>
    </xdr:from>
    <xdr:to>
      <xdr:col>3</xdr:col>
      <xdr:colOff>1581149</xdr:colOff>
      <xdr:row>3</xdr:row>
      <xdr:rowOff>32766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7EC06D1-CE23-4A99-BDBE-E895DCCE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9525"/>
          <a:ext cx="2362199" cy="661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504480</xdr:colOff>
      <xdr:row>2</xdr:row>
      <xdr:rowOff>749300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8D215E3-3AA7-4BE1-A5D8-359938A0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263808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73024</xdr:colOff>
      <xdr:row>2</xdr:row>
      <xdr:rowOff>155575</xdr:rowOff>
    </xdr:from>
    <xdr:to>
      <xdr:col>58</xdr:col>
      <xdr:colOff>290829</xdr:colOff>
      <xdr:row>2</xdr:row>
      <xdr:rowOff>918754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E902E6-0C10-4F84-8803-A3D2AA4F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49" y="593725"/>
          <a:ext cx="62738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106044</xdr:colOff>
      <xdr:row>2</xdr:row>
      <xdr:rowOff>152400</xdr:rowOff>
    </xdr:from>
    <xdr:to>
      <xdr:col>63</xdr:col>
      <xdr:colOff>331469</xdr:colOff>
      <xdr:row>2</xdr:row>
      <xdr:rowOff>915579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AAE4EA-9168-449C-9342-49B8BF60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2419" y="590550"/>
          <a:ext cx="63500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130174</xdr:colOff>
      <xdr:row>2</xdr:row>
      <xdr:rowOff>182106</xdr:rowOff>
    </xdr:from>
    <xdr:to>
      <xdr:col>54</xdr:col>
      <xdr:colOff>53974</xdr:colOff>
      <xdr:row>2</xdr:row>
      <xdr:rowOff>906006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06507E-DDB9-4696-A506-992E536B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7049" y="620256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216535</xdr:colOff>
      <xdr:row>2</xdr:row>
      <xdr:rowOff>197981</xdr:rowOff>
    </xdr:from>
    <xdr:to>
      <xdr:col>44</xdr:col>
      <xdr:colOff>253364</xdr:colOff>
      <xdr:row>2</xdr:row>
      <xdr:rowOff>1064756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EF2F23A-AEC2-4288-9381-31E173BF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3385" y="636131"/>
          <a:ext cx="124650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358775</xdr:colOff>
      <xdr:row>2</xdr:row>
      <xdr:rowOff>366256</xdr:rowOff>
    </xdr:from>
    <xdr:to>
      <xdr:col>39</xdr:col>
      <xdr:colOff>24130</xdr:colOff>
      <xdr:row>2</xdr:row>
      <xdr:rowOff>791088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E467F446-7312-430F-8A99-E01FA3F3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5875" y="804406"/>
          <a:ext cx="875030" cy="42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298450</xdr:colOff>
      <xdr:row>2</xdr:row>
      <xdr:rowOff>398006</xdr:rowOff>
    </xdr:from>
    <xdr:to>
      <xdr:col>49</xdr:col>
      <xdr:colOff>142775</xdr:colOff>
      <xdr:row>2</xdr:row>
      <xdr:rowOff>769481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5F65A1E5-FC0E-4CBB-B18A-1FD82572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5050" y="836156"/>
          <a:ext cx="1054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113666</xdr:colOff>
      <xdr:row>2</xdr:row>
      <xdr:rowOff>264021</xdr:rowOff>
    </xdr:from>
    <xdr:to>
      <xdr:col>33</xdr:col>
      <xdr:colOff>245552</xdr:colOff>
      <xdr:row>2</xdr:row>
      <xdr:rowOff>902196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634622C2-A84A-46A2-A37D-F6D3CEF7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1541" y="702171"/>
          <a:ext cx="54146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330200</xdr:colOff>
      <xdr:row>2</xdr:row>
      <xdr:rowOff>283071</xdr:rowOff>
    </xdr:from>
    <xdr:to>
      <xdr:col>28</xdr:col>
      <xdr:colOff>404976</xdr:colOff>
      <xdr:row>2</xdr:row>
      <xdr:rowOff>912598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24D04456-524F-447A-AF5D-B21ED177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7800" y="721221"/>
          <a:ext cx="874876" cy="6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504480</xdr:colOff>
      <xdr:row>2</xdr:row>
      <xdr:rowOff>749300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0329AC2-498B-4C36-8E46-2A01CBE8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263808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73024</xdr:colOff>
      <xdr:row>2</xdr:row>
      <xdr:rowOff>155575</xdr:rowOff>
    </xdr:from>
    <xdr:to>
      <xdr:col>58</xdr:col>
      <xdr:colOff>290829</xdr:colOff>
      <xdr:row>2</xdr:row>
      <xdr:rowOff>918754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94A382-4A98-4509-BB19-601574A6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49" y="593725"/>
          <a:ext cx="62738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106044</xdr:colOff>
      <xdr:row>2</xdr:row>
      <xdr:rowOff>152400</xdr:rowOff>
    </xdr:from>
    <xdr:to>
      <xdr:col>63</xdr:col>
      <xdr:colOff>331469</xdr:colOff>
      <xdr:row>2</xdr:row>
      <xdr:rowOff>915579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4E2934-C126-4790-A6BC-9FBC1F97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2419" y="590550"/>
          <a:ext cx="63500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130174</xdr:colOff>
      <xdr:row>2</xdr:row>
      <xdr:rowOff>182106</xdr:rowOff>
    </xdr:from>
    <xdr:to>
      <xdr:col>54</xdr:col>
      <xdr:colOff>53974</xdr:colOff>
      <xdr:row>2</xdr:row>
      <xdr:rowOff>906006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A61422-02CA-46DC-BF4D-0C4D1106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7049" y="620256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216535</xdr:colOff>
      <xdr:row>2</xdr:row>
      <xdr:rowOff>197981</xdr:rowOff>
    </xdr:from>
    <xdr:to>
      <xdr:col>44</xdr:col>
      <xdr:colOff>253363</xdr:colOff>
      <xdr:row>2</xdr:row>
      <xdr:rowOff>1064756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B1C3B93-3A8E-44F3-9EE2-443A9C44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3385" y="636131"/>
          <a:ext cx="124650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358775</xdr:colOff>
      <xdr:row>2</xdr:row>
      <xdr:rowOff>366256</xdr:rowOff>
    </xdr:from>
    <xdr:to>
      <xdr:col>39</xdr:col>
      <xdr:colOff>24131</xdr:colOff>
      <xdr:row>2</xdr:row>
      <xdr:rowOff>791088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0DE70F72-C2AF-4E13-93DC-0741B3F8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5875" y="804406"/>
          <a:ext cx="875030" cy="42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298450</xdr:colOff>
      <xdr:row>2</xdr:row>
      <xdr:rowOff>398006</xdr:rowOff>
    </xdr:from>
    <xdr:to>
      <xdr:col>49</xdr:col>
      <xdr:colOff>142775</xdr:colOff>
      <xdr:row>2</xdr:row>
      <xdr:rowOff>769481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F3569DE2-D11C-4B27-9900-44A3F92D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5050" y="836156"/>
          <a:ext cx="1054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113666</xdr:colOff>
      <xdr:row>2</xdr:row>
      <xdr:rowOff>264021</xdr:rowOff>
    </xdr:from>
    <xdr:to>
      <xdr:col>33</xdr:col>
      <xdr:colOff>245552</xdr:colOff>
      <xdr:row>2</xdr:row>
      <xdr:rowOff>902196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1B409603-C286-4016-9989-A774C171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1541" y="702171"/>
          <a:ext cx="54146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330200</xdr:colOff>
      <xdr:row>2</xdr:row>
      <xdr:rowOff>283071</xdr:rowOff>
    </xdr:from>
    <xdr:to>
      <xdr:col>28</xdr:col>
      <xdr:colOff>404975</xdr:colOff>
      <xdr:row>2</xdr:row>
      <xdr:rowOff>912598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2A503D89-0929-41DF-9D1A-AFC02DF8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7800" y="721221"/>
          <a:ext cx="874876" cy="6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462146</xdr:colOff>
      <xdr:row>2</xdr:row>
      <xdr:rowOff>749300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D4AB343-DDB1-4F3D-A16D-391C8BDF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263808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73024</xdr:colOff>
      <xdr:row>2</xdr:row>
      <xdr:rowOff>155575</xdr:rowOff>
    </xdr:from>
    <xdr:to>
      <xdr:col>58</xdr:col>
      <xdr:colOff>290829</xdr:colOff>
      <xdr:row>2</xdr:row>
      <xdr:rowOff>918754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CD6D07-1018-4981-B826-D98FB0BF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49" y="593725"/>
          <a:ext cx="62738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106044</xdr:colOff>
      <xdr:row>2</xdr:row>
      <xdr:rowOff>152400</xdr:rowOff>
    </xdr:from>
    <xdr:to>
      <xdr:col>63</xdr:col>
      <xdr:colOff>331469</xdr:colOff>
      <xdr:row>2</xdr:row>
      <xdr:rowOff>915579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C24B2C-37B5-44F5-A983-A104656F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2419" y="590550"/>
          <a:ext cx="63500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130174</xdr:colOff>
      <xdr:row>2</xdr:row>
      <xdr:rowOff>182106</xdr:rowOff>
    </xdr:from>
    <xdr:to>
      <xdr:col>54</xdr:col>
      <xdr:colOff>53974</xdr:colOff>
      <xdr:row>2</xdr:row>
      <xdr:rowOff>906006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E7210A7-C2DB-4C3B-92DF-5C0D681F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7049" y="620256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216535</xdr:colOff>
      <xdr:row>2</xdr:row>
      <xdr:rowOff>197981</xdr:rowOff>
    </xdr:from>
    <xdr:to>
      <xdr:col>44</xdr:col>
      <xdr:colOff>253363</xdr:colOff>
      <xdr:row>2</xdr:row>
      <xdr:rowOff>1064756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0348D2B-A17D-49F4-A8A2-770A5E8C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3385" y="636131"/>
          <a:ext cx="124650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358775</xdr:colOff>
      <xdr:row>2</xdr:row>
      <xdr:rowOff>366256</xdr:rowOff>
    </xdr:from>
    <xdr:to>
      <xdr:col>39</xdr:col>
      <xdr:colOff>24131</xdr:colOff>
      <xdr:row>2</xdr:row>
      <xdr:rowOff>791088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C8814DAD-2557-4A8C-985E-50956D9D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5875" y="804406"/>
          <a:ext cx="875030" cy="42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298450</xdr:colOff>
      <xdr:row>2</xdr:row>
      <xdr:rowOff>398006</xdr:rowOff>
    </xdr:from>
    <xdr:to>
      <xdr:col>49</xdr:col>
      <xdr:colOff>142775</xdr:colOff>
      <xdr:row>2</xdr:row>
      <xdr:rowOff>769481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6543C0C2-6103-4660-850A-A282915A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5050" y="836156"/>
          <a:ext cx="1054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113666</xdr:colOff>
      <xdr:row>2</xdr:row>
      <xdr:rowOff>264021</xdr:rowOff>
    </xdr:from>
    <xdr:to>
      <xdr:col>33</xdr:col>
      <xdr:colOff>245552</xdr:colOff>
      <xdr:row>2</xdr:row>
      <xdr:rowOff>902196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22FB5AC4-9D6E-4A19-81C1-139635C6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1541" y="702171"/>
          <a:ext cx="54146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330200</xdr:colOff>
      <xdr:row>2</xdr:row>
      <xdr:rowOff>283071</xdr:rowOff>
    </xdr:from>
    <xdr:to>
      <xdr:col>28</xdr:col>
      <xdr:colOff>404975</xdr:colOff>
      <xdr:row>2</xdr:row>
      <xdr:rowOff>912598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6695002B-5A95-4699-B180-9B6C1FBA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7800" y="721221"/>
          <a:ext cx="874876" cy="6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504480</xdr:colOff>
      <xdr:row>2</xdr:row>
      <xdr:rowOff>749300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0D025D1-6DBD-48DA-86C8-6F90AC8F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263808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73024</xdr:colOff>
      <xdr:row>2</xdr:row>
      <xdr:rowOff>155575</xdr:rowOff>
    </xdr:from>
    <xdr:to>
      <xdr:col>58</xdr:col>
      <xdr:colOff>290829</xdr:colOff>
      <xdr:row>2</xdr:row>
      <xdr:rowOff>918754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8304-C356-4538-9FB6-F1D036E7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42974" y="593725"/>
          <a:ext cx="62738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106044</xdr:colOff>
      <xdr:row>2</xdr:row>
      <xdr:rowOff>152400</xdr:rowOff>
    </xdr:from>
    <xdr:to>
      <xdr:col>63</xdr:col>
      <xdr:colOff>331469</xdr:colOff>
      <xdr:row>2</xdr:row>
      <xdr:rowOff>915579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A8DB5F87-5DFD-4B1C-AD54-77856405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5744" y="590550"/>
          <a:ext cx="63500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130174</xdr:colOff>
      <xdr:row>2</xdr:row>
      <xdr:rowOff>182106</xdr:rowOff>
    </xdr:from>
    <xdr:to>
      <xdr:col>54</xdr:col>
      <xdr:colOff>53974</xdr:colOff>
      <xdr:row>2</xdr:row>
      <xdr:rowOff>906006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DCC0261-CFE5-4E43-9448-E9DB4F80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90374" y="620256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216535</xdr:colOff>
      <xdr:row>2</xdr:row>
      <xdr:rowOff>197981</xdr:rowOff>
    </xdr:from>
    <xdr:to>
      <xdr:col>44</xdr:col>
      <xdr:colOff>253364</xdr:colOff>
      <xdr:row>2</xdr:row>
      <xdr:rowOff>1064756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941051C-3ECF-4DEB-B54A-88B221C7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6710" y="636131"/>
          <a:ext cx="124650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358775</xdr:colOff>
      <xdr:row>2</xdr:row>
      <xdr:rowOff>366256</xdr:rowOff>
    </xdr:from>
    <xdr:to>
      <xdr:col>39</xdr:col>
      <xdr:colOff>24130</xdr:colOff>
      <xdr:row>2</xdr:row>
      <xdr:rowOff>791088</xdr:rowOff>
    </xdr:to>
    <xdr:pic>
      <xdr:nvPicPr>
        <xdr:cNvPr id="8" name="Picture 9">
          <a:extLst>
            <a:ext uri="{FF2B5EF4-FFF2-40B4-BE49-F238E27FC236}">
              <a16:creationId xmlns:a16="http://schemas.microsoft.com/office/drawing/2014/main" id="{0E5ECED3-AF2A-4FB3-BF6F-EE597DB8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99200" y="804406"/>
          <a:ext cx="875030" cy="42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298450</xdr:colOff>
      <xdr:row>2</xdr:row>
      <xdr:rowOff>398006</xdr:rowOff>
    </xdr:from>
    <xdr:to>
      <xdr:col>49</xdr:col>
      <xdr:colOff>142775</xdr:colOff>
      <xdr:row>2</xdr:row>
      <xdr:rowOff>769481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4238C73F-8528-4532-BE58-A516BC8E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8375" y="836156"/>
          <a:ext cx="1054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113666</xdr:colOff>
      <xdr:row>2</xdr:row>
      <xdr:rowOff>264021</xdr:rowOff>
    </xdr:from>
    <xdr:to>
      <xdr:col>33</xdr:col>
      <xdr:colOff>245552</xdr:colOff>
      <xdr:row>2</xdr:row>
      <xdr:rowOff>902196</xdr:rowOff>
    </xdr:to>
    <xdr:pic>
      <xdr:nvPicPr>
        <xdr:cNvPr id="10" name="Picture 16">
          <a:extLst>
            <a:ext uri="{FF2B5EF4-FFF2-40B4-BE49-F238E27FC236}">
              <a16:creationId xmlns:a16="http://schemas.microsoft.com/office/drawing/2014/main" id="{6A08AB1C-41E0-4AED-BA36-B5B0CA49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4866" y="702171"/>
          <a:ext cx="54146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330200</xdr:colOff>
      <xdr:row>2</xdr:row>
      <xdr:rowOff>283071</xdr:rowOff>
    </xdr:from>
    <xdr:to>
      <xdr:col>28</xdr:col>
      <xdr:colOff>404976</xdr:colOff>
      <xdr:row>2</xdr:row>
      <xdr:rowOff>912598</xdr:rowOff>
    </xdr:to>
    <xdr:pic>
      <xdr:nvPicPr>
        <xdr:cNvPr id="11" name="Picture 19">
          <a:extLst>
            <a:ext uri="{FF2B5EF4-FFF2-40B4-BE49-F238E27FC236}">
              <a16:creationId xmlns:a16="http://schemas.microsoft.com/office/drawing/2014/main" id="{7F082574-7F38-4FEB-87D5-6893C8107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1125" y="721221"/>
          <a:ext cx="874876" cy="6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6B696-9671-463B-80EE-9ABE4369733B}">
  <sheetPr>
    <pageSetUpPr fitToPage="1"/>
  </sheetPr>
  <dimension ref="A1:J69"/>
  <sheetViews>
    <sheetView workbookViewId="0">
      <selection activeCell="A2" sqref="A2"/>
    </sheetView>
  </sheetViews>
  <sheetFormatPr defaultColWidth="11" defaultRowHeight="15.75" x14ac:dyDescent="0.25"/>
  <cols>
    <col min="2" max="2" width="15.875" bestFit="1" customWidth="1"/>
    <col min="3" max="3" width="14.5" bestFit="1" customWidth="1"/>
    <col min="4" max="4" width="20.875" bestFit="1" customWidth="1"/>
    <col min="5" max="5" width="11" style="5"/>
    <col min="6" max="6" width="3.875" style="3" customWidth="1"/>
    <col min="7" max="10" width="11" style="3"/>
  </cols>
  <sheetData>
    <row r="1" spans="1:10" s="2" customFormat="1" ht="18.75" x14ac:dyDescent="0.3">
      <c r="A1" s="2" t="s">
        <v>123</v>
      </c>
      <c r="E1" s="4"/>
      <c r="F1" s="4"/>
      <c r="G1" s="4"/>
      <c r="H1" s="4"/>
      <c r="I1" s="4"/>
      <c r="J1" s="4"/>
    </row>
    <row r="2" spans="1:10" x14ac:dyDescent="0.25">
      <c r="A2" t="s">
        <v>440</v>
      </c>
    </row>
    <row r="3" spans="1:10" s="1" customFormat="1" x14ac:dyDescent="0.25">
      <c r="E3" s="5"/>
      <c r="F3" s="5"/>
      <c r="G3" s="6"/>
      <c r="H3" s="7"/>
      <c r="I3" s="5"/>
      <c r="J3" s="5"/>
    </row>
    <row r="4" spans="1:10" s="1" customFormat="1" x14ac:dyDescent="0.25">
      <c r="E4" s="5"/>
      <c r="F4" s="5"/>
      <c r="G4" s="6"/>
      <c r="H4" s="7"/>
      <c r="I4" s="5"/>
      <c r="J4" s="5"/>
    </row>
    <row r="5" spans="1:10" s="1" customFormat="1" ht="18.95" customHeight="1" x14ac:dyDescent="0.25">
      <c r="A5" s="15" t="s">
        <v>77</v>
      </c>
      <c r="E5" s="5"/>
      <c r="F5" s="5"/>
      <c r="G5" s="6"/>
      <c r="H5" s="7"/>
      <c r="I5" s="5"/>
      <c r="J5" s="5"/>
    </row>
    <row r="6" spans="1:10" s="11" customFormat="1" ht="18.95" customHeight="1" x14ac:dyDescent="0.25">
      <c r="A6" s="15" t="s">
        <v>124</v>
      </c>
      <c r="E6" s="12"/>
      <c r="F6" s="12"/>
      <c r="G6" s="13"/>
      <c r="H6" s="14"/>
      <c r="I6" s="12"/>
      <c r="J6" s="12"/>
    </row>
    <row r="7" spans="1:10" s="11" customFormat="1" ht="18.95" customHeight="1" x14ac:dyDescent="0.25">
      <c r="A7" s="15" t="s">
        <v>46</v>
      </c>
      <c r="E7" s="12"/>
      <c r="F7" s="12"/>
      <c r="G7" s="13"/>
      <c r="H7" s="14"/>
      <c r="I7" s="12"/>
      <c r="J7" s="12"/>
    </row>
    <row r="8" spans="1:10" s="11" customFormat="1" ht="18.95" customHeight="1" x14ac:dyDescent="0.25">
      <c r="A8" s="15" t="s">
        <v>54</v>
      </c>
      <c r="E8" s="12"/>
      <c r="F8" s="12"/>
      <c r="G8" s="13"/>
      <c r="H8" s="14"/>
      <c r="I8" s="12"/>
      <c r="J8" s="12"/>
    </row>
    <row r="9" spans="1:10" s="1" customFormat="1" ht="18.95" customHeight="1" x14ac:dyDescent="0.25">
      <c r="A9" s="15" t="s">
        <v>47</v>
      </c>
      <c r="E9" s="5"/>
      <c r="F9" s="5"/>
      <c r="G9" s="6"/>
      <c r="H9" s="7"/>
      <c r="I9" s="5"/>
      <c r="J9" s="5"/>
    </row>
    <row r="10" spans="1:10" s="1" customFormat="1" ht="18.95" customHeight="1" x14ac:dyDescent="0.25">
      <c r="A10" s="16" t="s">
        <v>48</v>
      </c>
      <c r="E10" s="5"/>
      <c r="F10" s="5"/>
      <c r="G10" s="6"/>
      <c r="H10" s="7"/>
      <c r="I10" s="5"/>
      <c r="J10" s="5"/>
    </row>
    <row r="11" spans="1:10" s="1" customFormat="1" ht="18.95" customHeight="1" x14ac:dyDescent="0.25">
      <c r="A11" s="11"/>
      <c r="E11" s="5"/>
      <c r="F11" s="5"/>
      <c r="G11" s="6"/>
      <c r="H11" s="7"/>
      <c r="I11" s="5"/>
      <c r="J11" s="5"/>
    </row>
    <row r="12" spans="1:10" s="1" customFormat="1" x14ac:dyDescent="0.25">
      <c r="A12" s="5"/>
      <c r="E12" s="5"/>
      <c r="F12" s="5"/>
      <c r="G12" s="7"/>
      <c r="H12" s="6"/>
      <c r="I12" s="5"/>
      <c r="J12" s="5"/>
    </row>
    <row r="13" spans="1:10" s="1" customFormat="1" x14ac:dyDescent="0.25">
      <c r="A13" s="10" t="s">
        <v>42</v>
      </c>
      <c r="B13" s="9"/>
      <c r="C13" s="9"/>
      <c r="D13" s="9"/>
      <c r="E13" s="8"/>
      <c r="F13" s="8"/>
      <c r="G13" s="8"/>
      <c r="H13" s="8"/>
      <c r="I13" s="8"/>
      <c r="J13" s="8"/>
    </row>
    <row r="14" spans="1:10" s="1" customFormat="1" ht="18.95" customHeight="1" x14ac:dyDescent="0.25">
      <c r="A14" s="15" t="s">
        <v>44</v>
      </c>
      <c r="E14" s="5"/>
      <c r="F14" s="5"/>
      <c r="G14" s="6"/>
      <c r="H14" s="7"/>
      <c r="I14" s="5"/>
      <c r="J14" s="5"/>
    </row>
    <row r="15" spans="1:10" s="11" customFormat="1" ht="18.95" customHeight="1" x14ac:dyDescent="0.25">
      <c r="A15" s="15" t="s">
        <v>45</v>
      </c>
      <c r="E15" s="12"/>
      <c r="F15" s="12"/>
      <c r="G15" s="13"/>
      <c r="H15" s="14"/>
      <c r="I15" s="12"/>
      <c r="J15" s="12"/>
    </row>
    <row r="16" spans="1:10" s="11" customFormat="1" ht="18.95" customHeight="1" x14ac:dyDescent="0.25">
      <c r="A16" s="15" t="s">
        <v>43</v>
      </c>
      <c r="E16" s="12"/>
      <c r="F16" s="12"/>
      <c r="G16" s="13"/>
      <c r="H16" s="14"/>
      <c r="I16" s="12"/>
      <c r="J16" s="12"/>
    </row>
    <row r="17" spans="1:10" s="11" customFormat="1" ht="18.95" customHeight="1" x14ac:dyDescent="0.25">
      <c r="E17" s="12"/>
      <c r="F17" s="12"/>
      <c r="G17" s="13"/>
      <c r="H17" s="14"/>
      <c r="I17" s="12"/>
      <c r="J17" s="12"/>
    </row>
    <row r="18" spans="1:10" x14ac:dyDescent="0.25">
      <c r="A18" s="5"/>
    </row>
    <row r="19" spans="1:10" s="1" customFormat="1" x14ac:dyDescent="0.25">
      <c r="A19" s="10" t="s">
        <v>49</v>
      </c>
      <c r="B19" s="9"/>
      <c r="C19" s="9"/>
      <c r="D19" s="9"/>
      <c r="E19" s="8"/>
      <c r="F19" s="8"/>
      <c r="G19" s="8"/>
      <c r="H19" s="8"/>
      <c r="I19" s="8"/>
      <c r="J19" s="8"/>
    </row>
    <row r="20" spans="1:10" s="1" customFormat="1" ht="18.95" customHeight="1" x14ac:dyDescent="0.25">
      <c r="A20" s="15" t="s">
        <v>50</v>
      </c>
      <c r="E20" s="5"/>
      <c r="F20" s="5"/>
      <c r="G20" s="6"/>
      <c r="H20" s="7"/>
      <c r="I20" s="5"/>
      <c r="J20" s="5"/>
    </row>
    <row r="21" spans="1:10" s="1" customFormat="1" ht="18.95" customHeight="1" x14ac:dyDescent="0.25">
      <c r="A21" s="15" t="s">
        <v>51</v>
      </c>
      <c r="E21" s="5"/>
      <c r="F21" s="5"/>
      <c r="G21" s="6"/>
      <c r="H21" s="7"/>
      <c r="I21" s="5"/>
      <c r="J21" s="5"/>
    </row>
    <row r="22" spans="1:10" s="1" customFormat="1" ht="18.95" customHeight="1" x14ac:dyDescent="0.25">
      <c r="A22" s="15" t="s">
        <v>52</v>
      </c>
      <c r="E22" s="5"/>
      <c r="F22" s="5"/>
      <c r="G22" s="6"/>
      <c r="H22" s="7"/>
      <c r="I22" s="5"/>
      <c r="J22" s="5"/>
    </row>
    <row r="23" spans="1:10" s="1" customFormat="1" ht="18.95" customHeight="1" x14ac:dyDescent="0.25">
      <c r="A23" s="15" t="s">
        <v>53</v>
      </c>
      <c r="E23" s="5"/>
      <c r="F23" s="5"/>
      <c r="G23" s="6"/>
      <c r="H23" s="7"/>
      <c r="I23" s="5"/>
      <c r="J23" s="5"/>
    </row>
    <row r="24" spans="1:10" s="1" customFormat="1" ht="18.95" customHeight="1" x14ac:dyDescent="0.25">
      <c r="A24" s="15" t="s">
        <v>76</v>
      </c>
      <c r="E24" s="5"/>
      <c r="F24" s="5"/>
      <c r="G24" s="6"/>
      <c r="H24" s="7"/>
      <c r="I24" s="5"/>
      <c r="J24" s="5"/>
    </row>
    <row r="25" spans="1:10" x14ac:dyDescent="0.25">
      <c r="A25" s="5"/>
    </row>
    <row r="26" spans="1:10" x14ac:dyDescent="0.25">
      <c r="A26" s="5"/>
    </row>
    <row r="27" spans="1:10" x14ac:dyDescent="0.25">
      <c r="A27" s="5"/>
    </row>
    <row r="28" spans="1:10" x14ac:dyDescent="0.25">
      <c r="A28" s="5"/>
    </row>
    <row r="29" spans="1:10" x14ac:dyDescent="0.25">
      <c r="A29" s="5"/>
    </row>
    <row r="30" spans="1:10" x14ac:dyDescent="0.25">
      <c r="A30" s="5"/>
    </row>
    <row r="31" spans="1:10" x14ac:dyDescent="0.25">
      <c r="A31" s="5"/>
    </row>
    <row r="32" spans="1:10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</sheetData>
  <pageMargins left="0.75000000000000011" right="0.75000000000000011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4AE2-2E24-4223-BB89-2E8BF6635BCB}">
  <dimension ref="A1:BX145"/>
  <sheetViews>
    <sheetView topLeftCell="A6" zoomScale="90" zoomScaleNormal="90" zoomScalePageLayoutView="90" workbookViewId="0">
      <pane xSplit="4" topLeftCell="E1" activePane="topRight" state="frozen"/>
      <selection pane="topRight" activeCell="V40" sqref="V40"/>
    </sheetView>
  </sheetViews>
  <sheetFormatPr defaultColWidth="11" defaultRowHeight="15.75" x14ac:dyDescent="0.25"/>
  <cols>
    <col min="1" max="1" width="8" customWidth="1"/>
    <col min="2" max="2" width="20" customWidth="1"/>
    <col min="3" max="3" width="26.375" customWidth="1"/>
    <col min="4" max="4" width="11.375" customWidth="1"/>
    <col min="5" max="5" width="8.625" style="5" customWidth="1"/>
    <col min="6" max="6" width="7.5" style="5" bestFit="1" customWidth="1"/>
    <col min="7" max="7" width="2.5" style="3" customWidth="1"/>
    <col min="8" max="8" width="7.625" style="5" customWidth="1"/>
    <col min="9" max="9" width="7.375" style="5" bestFit="1" customWidth="1"/>
    <col min="10" max="12" width="5.875" style="5" customWidth="1"/>
    <col min="13" max="13" width="7.375" style="5" customWidth="1"/>
    <col min="14" max="14" width="7.625" style="5" customWidth="1"/>
    <col min="15" max="15" width="7" style="5" customWidth="1"/>
    <col min="16" max="16" width="2.5" style="3" customWidth="1"/>
    <col min="17" max="17" width="8.625" style="5" customWidth="1"/>
    <col min="18" max="22" width="5.875" style="5" customWidth="1"/>
    <col min="23" max="23" width="6.375" style="5" customWidth="1"/>
    <col min="24" max="25" width="6.5" style="5" customWidth="1"/>
    <col min="26" max="26" width="2.5" style="3" customWidth="1"/>
    <col min="27" max="27" width="5.125" style="3" customWidth="1"/>
    <col min="28" max="30" width="5.375" style="3" customWidth="1"/>
    <col min="31" max="31" width="2.5" style="3" customWidth="1"/>
    <col min="32" max="32" width="5.125" style="3" customWidth="1"/>
    <col min="33" max="35" width="5.375" style="3" customWidth="1"/>
    <col min="36" max="36" width="2.5" style="3" customWidth="1"/>
    <col min="37" max="37" width="5.125" style="3" customWidth="1"/>
    <col min="38" max="40" width="5.375" style="3" customWidth="1"/>
    <col min="41" max="41" width="2.5" style="3" customWidth="1"/>
    <col min="42" max="42" width="5.125" style="3" customWidth="1"/>
    <col min="43" max="45" width="5.375" style="3" customWidth="1"/>
    <col min="46" max="46" width="2.5" style="3" customWidth="1"/>
    <col min="47" max="47" width="5.125" style="3" customWidth="1"/>
    <col min="48" max="50" width="5.375" style="3" customWidth="1"/>
    <col min="51" max="51" width="2.5" style="3" customWidth="1"/>
    <col min="52" max="52" width="5.125" style="3" customWidth="1"/>
    <col min="53" max="55" width="5.375" style="3" customWidth="1"/>
    <col min="56" max="56" width="2.5" style="3" customWidth="1"/>
    <col min="57" max="57" width="5.125" style="3" customWidth="1"/>
    <col min="58" max="60" width="5.375" style="3" customWidth="1"/>
    <col min="61" max="61" width="2.5" style="3" customWidth="1"/>
    <col min="62" max="62" width="5.125" style="3" customWidth="1"/>
    <col min="63" max="65" width="5.375" style="3" customWidth="1"/>
    <col min="66" max="66" width="2.5" style="3" customWidth="1"/>
    <col min="70" max="75" width="13.875" style="3" customWidth="1"/>
    <col min="76" max="76" width="12.125" style="3" customWidth="1"/>
  </cols>
  <sheetData>
    <row r="1" spans="1:76" s="2" customFormat="1" ht="18.75" x14ac:dyDescent="0.3">
      <c r="A1" s="2" t="s">
        <v>293</v>
      </c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4"/>
      <c r="AH1" s="4"/>
      <c r="AJ1" s="4"/>
      <c r="AK1" s="4"/>
      <c r="AL1" s="4"/>
      <c r="AM1" s="4"/>
      <c r="AN1" s="4"/>
      <c r="AO1" s="4"/>
      <c r="AP1" s="4"/>
      <c r="AQ1" s="55"/>
      <c r="AR1" s="55"/>
      <c r="AS1" s="55"/>
      <c r="AT1" s="55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R1" s="4"/>
      <c r="BS1" s="4"/>
      <c r="BT1" s="4"/>
      <c r="BU1" s="4"/>
      <c r="BV1" s="4"/>
      <c r="BW1" s="4"/>
      <c r="BX1" s="4"/>
    </row>
    <row r="2" spans="1:76" x14ac:dyDescent="0.25">
      <c r="A2" s="26" t="str">
        <f>'Forside 2018'!A2</f>
        <v>Etter 7 av 8 renn</v>
      </c>
    </row>
    <row r="3" spans="1:76" s="17" customFormat="1" ht="101.25" x14ac:dyDescent="0.25">
      <c r="E3" s="18"/>
      <c r="F3" s="18"/>
      <c r="G3" s="19"/>
      <c r="H3" s="20" t="s">
        <v>80</v>
      </c>
      <c r="I3" s="32" t="s">
        <v>81</v>
      </c>
      <c r="J3" s="30" t="s">
        <v>93</v>
      </c>
      <c r="K3" s="30" t="s">
        <v>82</v>
      </c>
      <c r="L3" s="20" t="s">
        <v>83</v>
      </c>
      <c r="M3" s="20" t="s">
        <v>67</v>
      </c>
      <c r="N3" s="20" t="s">
        <v>94</v>
      </c>
      <c r="O3" s="20" t="s">
        <v>95</v>
      </c>
      <c r="P3" s="19"/>
      <c r="Q3" s="18"/>
      <c r="R3" s="20" t="s">
        <v>80</v>
      </c>
      <c r="S3" s="32" t="s">
        <v>81</v>
      </c>
      <c r="T3" s="30" t="s">
        <v>93</v>
      </c>
      <c r="U3" s="30" t="s">
        <v>82</v>
      </c>
      <c r="V3" s="20" t="s">
        <v>83</v>
      </c>
      <c r="W3" s="20" t="s">
        <v>67</v>
      </c>
      <c r="X3" s="20" t="s">
        <v>94</v>
      </c>
      <c r="Y3" s="20" t="s">
        <v>95</v>
      </c>
      <c r="Z3" s="19"/>
      <c r="AA3" s="55" t="s">
        <v>84</v>
      </c>
      <c r="AB3" s="55"/>
      <c r="AC3" s="55"/>
      <c r="AD3" s="55"/>
      <c r="AE3" s="19"/>
      <c r="AF3" s="55" t="s">
        <v>90</v>
      </c>
      <c r="AG3" s="55"/>
      <c r="AH3" s="55"/>
      <c r="AI3" s="55"/>
      <c r="AJ3" s="19"/>
      <c r="AK3" s="55" t="s">
        <v>88</v>
      </c>
      <c r="AL3" s="55"/>
      <c r="AM3" s="55"/>
      <c r="AN3" s="55"/>
      <c r="AO3" s="19"/>
      <c r="AP3" s="55" t="s">
        <v>89</v>
      </c>
      <c r="AQ3" s="55"/>
      <c r="AR3" s="55"/>
      <c r="AS3" s="55"/>
      <c r="AT3" s="19"/>
      <c r="AU3" s="55" t="s">
        <v>86</v>
      </c>
      <c r="AV3" s="55"/>
      <c r="AW3" s="55"/>
      <c r="AX3" s="55"/>
      <c r="AY3" s="19"/>
      <c r="AZ3" s="55" t="s">
        <v>78</v>
      </c>
      <c r="BA3" s="55"/>
      <c r="BB3" s="55"/>
      <c r="BC3" s="55"/>
      <c r="BD3" s="19"/>
      <c r="BE3" s="55" t="s">
        <v>99</v>
      </c>
      <c r="BF3" s="55"/>
      <c r="BG3" s="55"/>
      <c r="BH3" s="55"/>
      <c r="BI3" s="19"/>
      <c r="BJ3" s="55" t="s">
        <v>100</v>
      </c>
      <c r="BK3" s="55"/>
      <c r="BL3" s="55"/>
      <c r="BM3" s="55"/>
      <c r="BN3" s="19"/>
      <c r="BR3" s="18"/>
      <c r="BS3" s="18"/>
      <c r="BT3" s="18"/>
      <c r="BU3" s="18"/>
      <c r="BV3" s="18"/>
      <c r="BW3" s="18"/>
      <c r="BX3" s="18"/>
    </row>
    <row r="4" spans="1:76" s="17" customFormat="1" ht="15" x14ac:dyDescent="0.25">
      <c r="A4" s="18"/>
      <c r="E4" s="18"/>
      <c r="F4" s="18" t="s">
        <v>64</v>
      </c>
      <c r="G4" s="19"/>
      <c r="H4" s="31">
        <v>43134</v>
      </c>
      <c r="I4" s="29">
        <v>43135</v>
      </c>
      <c r="J4" s="33">
        <v>43141</v>
      </c>
      <c r="K4" s="23">
        <v>43142</v>
      </c>
      <c r="L4" s="23">
        <v>43145</v>
      </c>
      <c r="M4" s="29">
        <v>43159</v>
      </c>
      <c r="N4" s="23">
        <v>43162</v>
      </c>
      <c r="O4" s="23">
        <v>43163</v>
      </c>
      <c r="P4" s="19"/>
      <c r="Q4" s="18" t="s">
        <v>4</v>
      </c>
      <c r="R4" s="31">
        <v>43134</v>
      </c>
      <c r="S4" s="29">
        <v>43135</v>
      </c>
      <c r="T4" s="33">
        <v>43141</v>
      </c>
      <c r="U4" s="23">
        <v>43142</v>
      </c>
      <c r="V4" s="23">
        <v>43145</v>
      </c>
      <c r="W4" s="29">
        <v>43159</v>
      </c>
      <c r="X4" s="23">
        <v>43162</v>
      </c>
      <c r="Y4" s="23">
        <v>43163</v>
      </c>
      <c r="Z4" s="19"/>
      <c r="AA4" s="21"/>
      <c r="AB4" s="55" t="s">
        <v>98</v>
      </c>
      <c r="AC4" s="55"/>
      <c r="AD4" s="55"/>
      <c r="AE4" s="19"/>
      <c r="AF4" s="21"/>
      <c r="AG4" s="55" t="s">
        <v>98</v>
      </c>
      <c r="AH4" s="55"/>
      <c r="AI4" s="55"/>
      <c r="AJ4" s="19"/>
      <c r="AK4" s="21"/>
      <c r="AL4" s="55" t="s">
        <v>35</v>
      </c>
      <c r="AM4" s="55"/>
      <c r="AN4" s="55"/>
      <c r="AO4" s="19"/>
      <c r="AP4" s="21"/>
      <c r="AQ4" s="55" t="s">
        <v>35</v>
      </c>
      <c r="AR4" s="55"/>
      <c r="AS4" s="55"/>
      <c r="AT4" s="19"/>
      <c r="AU4" s="21"/>
      <c r="AV4" s="55" t="s">
        <v>35</v>
      </c>
      <c r="AW4" s="55"/>
      <c r="AX4" s="55"/>
      <c r="AY4" s="19"/>
      <c r="AZ4" s="21"/>
      <c r="BA4" s="55" t="s">
        <v>35</v>
      </c>
      <c r="BB4" s="55"/>
      <c r="BC4" s="55"/>
      <c r="BD4" s="19"/>
      <c r="BE4" s="21"/>
      <c r="BF4" s="55" t="s">
        <v>35</v>
      </c>
      <c r="BG4" s="55"/>
      <c r="BH4" s="55"/>
      <c r="BI4" s="19"/>
      <c r="BJ4" s="21"/>
      <c r="BK4" s="55" t="s">
        <v>35</v>
      </c>
      <c r="BL4" s="55"/>
      <c r="BM4" s="55"/>
      <c r="BN4" s="19"/>
      <c r="BQ4" s="18" t="s">
        <v>68</v>
      </c>
      <c r="BR4" s="18" t="s">
        <v>68</v>
      </c>
      <c r="BS4" s="18" t="s">
        <v>68</v>
      </c>
      <c r="BT4" s="18" t="s">
        <v>68</v>
      </c>
      <c r="BU4" s="18" t="s">
        <v>68</v>
      </c>
      <c r="BV4" s="18" t="s">
        <v>68</v>
      </c>
      <c r="BW4" s="18" t="s">
        <v>68</v>
      </c>
      <c r="BX4" s="18" t="s">
        <v>68</v>
      </c>
    </row>
    <row r="5" spans="1:76" s="17" customFormat="1" ht="15" x14ac:dyDescent="0.25">
      <c r="A5" s="38" t="s">
        <v>0</v>
      </c>
      <c r="B5" s="24" t="s">
        <v>1</v>
      </c>
      <c r="C5" s="24" t="s">
        <v>2</v>
      </c>
      <c r="D5" s="24" t="s">
        <v>3</v>
      </c>
      <c r="E5" s="38" t="s">
        <v>4</v>
      </c>
      <c r="F5" s="38" t="s">
        <v>65</v>
      </c>
      <c r="G5" s="25"/>
      <c r="H5" s="56" t="s">
        <v>96</v>
      </c>
      <c r="I5" s="56"/>
      <c r="J5" s="56"/>
      <c r="K5" s="56"/>
      <c r="L5" s="56"/>
      <c r="M5" s="56"/>
      <c r="N5" s="56"/>
      <c r="O5" s="56"/>
      <c r="P5" s="25"/>
      <c r="Q5" s="38" t="s">
        <v>63</v>
      </c>
      <c r="R5" s="56" t="s">
        <v>97</v>
      </c>
      <c r="S5" s="57"/>
      <c r="T5" s="57"/>
      <c r="U5" s="57"/>
      <c r="V5" s="57"/>
      <c r="W5" s="57"/>
      <c r="X5" s="57"/>
      <c r="Y5" s="57"/>
      <c r="Z5" s="25"/>
      <c r="AA5" s="38" t="s">
        <v>0</v>
      </c>
      <c r="AB5" s="38" t="s">
        <v>33</v>
      </c>
      <c r="AC5" s="38" t="s">
        <v>32</v>
      </c>
      <c r="AD5" s="38" t="s">
        <v>34</v>
      </c>
      <c r="AE5" s="25"/>
      <c r="AF5" s="38" t="s">
        <v>0</v>
      </c>
      <c r="AG5" s="38" t="s">
        <v>33</v>
      </c>
      <c r="AH5" s="38" t="s">
        <v>32</v>
      </c>
      <c r="AI5" s="38" t="s">
        <v>34</v>
      </c>
      <c r="AJ5" s="25"/>
      <c r="AK5" s="38" t="s">
        <v>0</v>
      </c>
      <c r="AL5" s="38" t="s">
        <v>33</v>
      </c>
      <c r="AM5" s="38" t="s">
        <v>32</v>
      </c>
      <c r="AN5" s="38" t="s">
        <v>34</v>
      </c>
      <c r="AO5" s="25"/>
      <c r="AP5" s="38" t="s">
        <v>0</v>
      </c>
      <c r="AQ5" s="38" t="s">
        <v>33</v>
      </c>
      <c r="AR5" s="38" t="s">
        <v>32</v>
      </c>
      <c r="AS5" s="38" t="s">
        <v>34</v>
      </c>
      <c r="AT5" s="25"/>
      <c r="AU5" s="38" t="s">
        <v>0</v>
      </c>
      <c r="AV5" s="38" t="s">
        <v>33</v>
      </c>
      <c r="AW5" s="38" t="s">
        <v>32</v>
      </c>
      <c r="AX5" s="38" t="s">
        <v>34</v>
      </c>
      <c r="AY5" s="25"/>
      <c r="AZ5" s="38" t="s">
        <v>0</v>
      </c>
      <c r="BA5" s="38" t="s">
        <v>33</v>
      </c>
      <c r="BB5" s="38" t="s">
        <v>32</v>
      </c>
      <c r="BC5" s="38" t="s">
        <v>34</v>
      </c>
      <c r="BD5" s="25"/>
      <c r="BE5" s="38" t="s">
        <v>0</v>
      </c>
      <c r="BF5" s="38" t="s">
        <v>33</v>
      </c>
      <c r="BG5" s="38" t="s">
        <v>32</v>
      </c>
      <c r="BH5" s="38" t="s">
        <v>34</v>
      </c>
      <c r="BI5" s="25"/>
      <c r="BJ5" s="38" t="s">
        <v>0</v>
      </c>
      <c r="BK5" s="38" t="s">
        <v>33</v>
      </c>
      <c r="BL5" s="38" t="s">
        <v>32</v>
      </c>
      <c r="BM5" s="38" t="s">
        <v>34</v>
      </c>
      <c r="BN5" s="25"/>
      <c r="BO5" s="17" t="s">
        <v>0</v>
      </c>
      <c r="BP5" s="17" t="s">
        <v>4</v>
      </c>
      <c r="BQ5" s="39" t="s">
        <v>91</v>
      </c>
      <c r="BR5" s="39" t="s">
        <v>69</v>
      </c>
      <c r="BS5" s="39" t="s">
        <v>71</v>
      </c>
      <c r="BT5" s="39" t="s">
        <v>72</v>
      </c>
      <c r="BU5" s="39" t="s">
        <v>73</v>
      </c>
      <c r="BV5" s="39" t="s">
        <v>74</v>
      </c>
      <c r="BW5" s="39" t="s">
        <v>75</v>
      </c>
      <c r="BX5" s="39" t="s">
        <v>70</v>
      </c>
    </row>
    <row r="6" spans="1:76" s="26" customFormat="1" ht="15" x14ac:dyDescent="0.25">
      <c r="A6" s="18">
        <f>IF(E6&lt;E5,BO6,A5)</f>
        <v>1</v>
      </c>
      <c r="B6" s="48" t="s">
        <v>349</v>
      </c>
      <c r="C6" s="48" t="s">
        <v>350</v>
      </c>
      <c r="D6" s="48" t="s">
        <v>9</v>
      </c>
      <c r="E6" s="18">
        <f>IF(F6&lt;=4,Q6,(Q6-SUM(SMALL(R6:Y6,{1;2;3;4}))))</f>
        <v>385</v>
      </c>
      <c r="F6" s="18">
        <f>(IF(AC6=5,1,0)+IF(AH6=5,1,0)+IF(AM6=5,1,0)+IF(AR6=5,1,0)+IF(AW6=5,1,0)+IF(BB6=5,1,0)+IF(BG6=5,1,0)+IF(BL6=5,1,0))</f>
        <v>5</v>
      </c>
      <c r="G6" s="27"/>
      <c r="H6" s="34" t="str">
        <f>IF(AA6="","",AA6)</f>
        <v/>
      </c>
      <c r="I6" s="22" t="str">
        <f>IF(AF6="","",AF6)</f>
        <v/>
      </c>
      <c r="J6" s="22">
        <f>IF(AK6="","",AK6)</f>
        <v>2</v>
      </c>
      <c r="K6" s="22">
        <f>IF(AP6="","",AP6)</f>
        <v>2</v>
      </c>
      <c r="L6" s="22">
        <f>IF(AU6="","",AU6)</f>
        <v>1</v>
      </c>
      <c r="M6" s="34">
        <f>IF(AZ6="","",AZ6)</f>
        <v>1</v>
      </c>
      <c r="N6" s="34" t="str">
        <f>IF(BE6="","",BE6)</f>
        <v>dnf</v>
      </c>
      <c r="O6" s="34" t="str">
        <f>IF(BJ6="","",BJ6)</f>
        <v/>
      </c>
      <c r="P6" s="27"/>
      <c r="Q6" s="18">
        <f>AD6+AI6+AN6+AS6+AX6+BC6+BH6</f>
        <v>385</v>
      </c>
      <c r="R6" s="34">
        <f>IF($F6&gt;=5,IF(AB6="","",AB6),"")</f>
        <v>0</v>
      </c>
      <c r="S6" s="22">
        <f>IF($F6&gt;=5,IF(AG6="","",AG6),"")</f>
        <v>0</v>
      </c>
      <c r="T6" s="22">
        <f>IF($F6&gt;=5,IF(AL6="","",AL6),"")</f>
        <v>80</v>
      </c>
      <c r="U6" s="22">
        <f>IF($F6&gt;=5,IF(AQ6="","",AQ6),"")</f>
        <v>80</v>
      </c>
      <c r="V6" s="22">
        <f>IF($F6&gt;=5,IF(AV6="","",AV6),"")</f>
        <v>100</v>
      </c>
      <c r="W6" s="34">
        <f>IF($F6&gt;=5,IF(BA6="","",BA6),"")</f>
        <v>100</v>
      </c>
      <c r="X6" s="34">
        <f>IF($F6&gt;=5,IF(BF6="","",BF6),"")</f>
        <v>0</v>
      </c>
      <c r="Y6" s="34">
        <f>IF($F6&gt;=5,IF(BK6="","",BK6),"")</f>
        <v>0</v>
      </c>
      <c r="Z6" s="27"/>
      <c r="AA6" s="22"/>
      <c r="AB6" s="22">
        <f>IF(ISNUMBER(AA6),(VLOOKUP(AA6,$BO$6:$BP$50,2)),0)</f>
        <v>0</v>
      </c>
      <c r="AC6" s="22">
        <f>IF(AA6&lt;&gt;"",5,0)</f>
        <v>0</v>
      </c>
      <c r="AD6" s="22">
        <f>AB6+AC6</f>
        <v>0</v>
      </c>
      <c r="AE6" s="27"/>
      <c r="AF6" s="22"/>
      <c r="AG6" s="22">
        <f>IF(ISNUMBER(AF6),(VLOOKUP(AF6,$BO$6:$BP$50,2)),0)</f>
        <v>0</v>
      </c>
      <c r="AH6" s="22">
        <f>IF(AF6&lt;&gt;"",5,0)</f>
        <v>0</v>
      </c>
      <c r="AI6" s="22">
        <f>AG6+AH6</f>
        <v>0</v>
      </c>
      <c r="AJ6" s="27"/>
      <c r="AK6" s="22">
        <v>2</v>
      </c>
      <c r="AL6" s="22">
        <f>IF(ISNUMBER(AK6),(VLOOKUP(AK6,$BO$6:$BP$50,2)),0)</f>
        <v>80</v>
      </c>
      <c r="AM6" s="22">
        <f>IF(AK6&lt;&gt;"",5,0)</f>
        <v>5</v>
      </c>
      <c r="AN6" s="22">
        <f>AL6+AM6</f>
        <v>85</v>
      </c>
      <c r="AO6" s="27"/>
      <c r="AP6" s="22">
        <v>2</v>
      </c>
      <c r="AQ6" s="22">
        <f>IF(ISNUMBER(AP6),(VLOOKUP(AP6,$BO$6:$BP$50,2)),0)</f>
        <v>80</v>
      </c>
      <c r="AR6" s="22">
        <f>IF(AP6&lt;&gt;"",5,0)</f>
        <v>5</v>
      </c>
      <c r="AS6" s="22">
        <f>AQ6+AR6</f>
        <v>85</v>
      </c>
      <c r="AT6" s="27"/>
      <c r="AU6" s="22">
        <v>1</v>
      </c>
      <c r="AV6" s="22">
        <f>IF(ISNUMBER(AU6),(VLOOKUP(AU6,$BO$6:$BP$50,2)),0)</f>
        <v>100</v>
      </c>
      <c r="AW6" s="22">
        <f>IF(AU6&lt;&gt;"",5,0)</f>
        <v>5</v>
      </c>
      <c r="AX6" s="22">
        <f>AV6+AW6</f>
        <v>105</v>
      </c>
      <c r="AY6" s="27"/>
      <c r="AZ6" s="22">
        <v>1</v>
      </c>
      <c r="BA6" s="22">
        <f>IF(ISNUMBER(AZ6),(VLOOKUP(AZ6,$BO$6:$BP$50,2)),0)</f>
        <v>100</v>
      </c>
      <c r="BB6" s="22">
        <f>IF(AZ6&lt;&gt;"",5,0)</f>
        <v>5</v>
      </c>
      <c r="BC6" s="22">
        <f>BA6+BB6</f>
        <v>105</v>
      </c>
      <c r="BD6" s="27"/>
      <c r="BE6" s="59" t="s">
        <v>257</v>
      </c>
      <c r="BF6" s="22">
        <f>IF(ISNUMBER(BE6),(VLOOKUP(BE6,$BO$6:$BP$50,2)),0)</f>
        <v>0</v>
      </c>
      <c r="BG6" s="22">
        <f>IF(BE6&lt;&gt;"",5,0)</f>
        <v>5</v>
      </c>
      <c r="BH6" s="22">
        <f>BF6+BG6</f>
        <v>5</v>
      </c>
      <c r="BI6" s="27"/>
      <c r="BJ6" s="22"/>
      <c r="BK6" s="22">
        <f>IF(ISNUMBER(BJ6),(VLOOKUP(BJ6,$BO$6:$BP$50,2)),0)</f>
        <v>0</v>
      </c>
      <c r="BL6" s="22">
        <f>IF(BJ6&lt;&gt;"",5,0)</f>
        <v>0</v>
      </c>
      <c r="BM6" s="22">
        <f>BK6+BL6</f>
        <v>0</v>
      </c>
      <c r="BN6" s="27"/>
      <c r="BO6" s="22">
        <v>1</v>
      </c>
      <c r="BP6" s="22">
        <v>100</v>
      </c>
      <c r="BQ6" s="22">
        <f>IF($F6=8,1,0)</f>
        <v>0</v>
      </c>
      <c r="BR6" s="22">
        <f t="shared" ref="BR6:BR17" si="0">IF($F6=7,1,0)</f>
        <v>0</v>
      </c>
      <c r="BS6" s="22">
        <f t="shared" ref="BS6:BS17" si="1">IF($F6=6,1,0)</f>
        <v>0</v>
      </c>
      <c r="BT6" s="22">
        <f t="shared" ref="BT6:BT17" si="2">IF($F6=5,1,0)</f>
        <v>1</v>
      </c>
      <c r="BU6" s="22">
        <f t="shared" ref="BU6:BU17" si="3">IF($F6=4,1,0)</f>
        <v>0</v>
      </c>
      <c r="BV6" s="22">
        <f t="shared" ref="BV6:BV17" si="4">IF($F6=3,1,0)</f>
        <v>0</v>
      </c>
      <c r="BW6" s="22">
        <f t="shared" ref="BW6:BW17" si="5">IF($F6=2,1,0)</f>
        <v>0</v>
      </c>
      <c r="BX6" s="22">
        <f t="shared" ref="BX6:BX17" si="6">IF($F6=1,1,0)</f>
        <v>0</v>
      </c>
    </row>
    <row r="7" spans="1:76" s="26" customFormat="1" ht="15" x14ac:dyDescent="0.25">
      <c r="A7" s="18">
        <f>IF(E7&lt;E6,BO7,A6)</f>
        <v>2</v>
      </c>
      <c r="B7" s="48" t="s">
        <v>334</v>
      </c>
      <c r="C7" s="48" t="s">
        <v>335</v>
      </c>
      <c r="D7" s="48" t="s">
        <v>6</v>
      </c>
      <c r="E7" s="18">
        <f>IF(F7&lt;=4,Q7,(Q7-SUM(SMALL(R7:Y7,{1;2;3;4}))))</f>
        <v>350</v>
      </c>
      <c r="F7" s="18">
        <f>(IF(AC7=5,1,0)+IF(AH7=5,1,0)+IF(AM7=5,1,0)+IF(AR7=5,1,0)+IF(AW7=5,1,0)+IF(BB7=5,1,0)+IF(BG7=5,1,0)+IF(BL7=5,1,0))</f>
        <v>4</v>
      </c>
      <c r="G7" s="27"/>
      <c r="H7" s="34" t="str">
        <f>IF(AA7="","",AA7)</f>
        <v/>
      </c>
      <c r="I7" s="22" t="str">
        <f>IF(AF7="","",AF7)</f>
        <v/>
      </c>
      <c r="J7" s="22">
        <f>IF(AK7="","",AK7)</f>
        <v>1</v>
      </c>
      <c r="K7" s="22">
        <f>IF(AP7="","",AP7)</f>
        <v>1</v>
      </c>
      <c r="L7" s="22">
        <f>IF(AU7="","",AU7)</f>
        <v>2</v>
      </c>
      <c r="M7" s="34" t="str">
        <f>IF(AZ7="","",AZ7)</f>
        <v/>
      </c>
      <c r="N7" s="34">
        <f>IF(BE7="","",BE7)</f>
        <v>4</v>
      </c>
      <c r="O7" s="34" t="str">
        <f>IF(BJ7="","",BJ7)</f>
        <v/>
      </c>
      <c r="P7" s="27"/>
      <c r="Q7" s="18">
        <f>AD7+AI7+AN7+AS7+AX7+BC7+BH7</f>
        <v>350</v>
      </c>
      <c r="R7" s="34" t="str">
        <f>IF($F7&gt;=5,IF(AB7="","",AB7),"")</f>
        <v/>
      </c>
      <c r="S7" s="22" t="str">
        <f>IF($F7&gt;=5,IF(AG7="","",AG7),"")</f>
        <v/>
      </c>
      <c r="T7" s="22" t="str">
        <f>IF($F7&gt;=5,IF(AL7="","",AL7),"")</f>
        <v/>
      </c>
      <c r="U7" s="22" t="str">
        <f>IF($F7&gt;=5,IF(AQ7="","",AQ7),"")</f>
        <v/>
      </c>
      <c r="V7" s="22" t="str">
        <f>IF($F7&gt;=5,IF(AV7="","",AV7),"")</f>
        <v/>
      </c>
      <c r="W7" s="34" t="str">
        <f>IF($F7&gt;=5,IF(BA7="","",BA7),"")</f>
        <v/>
      </c>
      <c r="X7" s="34" t="str">
        <f>IF($F7&gt;=5,IF(BF7="","",BF7),"")</f>
        <v/>
      </c>
      <c r="Y7" s="34" t="str">
        <f>IF($F7&gt;=5,IF(BK7="","",BK7),"")</f>
        <v/>
      </c>
      <c r="Z7" s="27"/>
      <c r="AA7" s="22"/>
      <c r="AB7" s="22">
        <f>IF(ISNUMBER(AA7),(VLOOKUP(AA7,$BO$6:$BP$50,2)),0)</f>
        <v>0</v>
      </c>
      <c r="AC7" s="22">
        <f>IF(AA7&lt;&gt;"",5,0)</f>
        <v>0</v>
      </c>
      <c r="AD7" s="22">
        <f>AB7+AC7</f>
        <v>0</v>
      </c>
      <c r="AE7" s="27"/>
      <c r="AF7" s="37"/>
      <c r="AG7" s="22">
        <f>IF(ISNUMBER(AF7),(VLOOKUP(AF7,$BO$6:$BP$50,2)),0)</f>
        <v>0</v>
      </c>
      <c r="AH7" s="22">
        <f>IF(AF7&lt;&gt;"",5,0)</f>
        <v>0</v>
      </c>
      <c r="AI7" s="22">
        <f>AG7+AH7</f>
        <v>0</v>
      </c>
      <c r="AJ7" s="27"/>
      <c r="AK7" s="22">
        <v>1</v>
      </c>
      <c r="AL7" s="22">
        <f>IF(ISNUMBER(AK7),(VLOOKUP(AK7,$BO$6:$BP$50,2)),0)</f>
        <v>100</v>
      </c>
      <c r="AM7" s="22">
        <f>IF(AK7&lt;&gt;"",5,0)</f>
        <v>5</v>
      </c>
      <c r="AN7" s="22">
        <f>AL7+AM7</f>
        <v>105</v>
      </c>
      <c r="AO7" s="27"/>
      <c r="AP7" s="22">
        <v>1</v>
      </c>
      <c r="AQ7" s="22">
        <f>IF(ISNUMBER(AP7),(VLOOKUP(AP7,$BO$6:$BP$50,2)),0)</f>
        <v>100</v>
      </c>
      <c r="AR7" s="22">
        <f>IF(AP7&lt;&gt;"",5,0)</f>
        <v>5</v>
      </c>
      <c r="AS7" s="22">
        <f>AQ7+AR7</f>
        <v>105</v>
      </c>
      <c r="AT7" s="27"/>
      <c r="AU7" s="22">
        <v>2</v>
      </c>
      <c r="AV7" s="22">
        <f>IF(ISNUMBER(AU7),(VLOOKUP(AU7,$BO$6:$BP$50,2)),0)</f>
        <v>80</v>
      </c>
      <c r="AW7" s="22">
        <f>IF(AU7&lt;&gt;"",5,0)</f>
        <v>5</v>
      </c>
      <c r="AX7" s="22">
        <f>AV7+AW7</f>
        <v>85</v>
      </c>
      <c r="AY7" s="27"/>
      <c r="AZ7" s="22"/>
      <c r="BA7" s="22">
        <f>IF(ISNUMBER(AZ7),(VLOOKUP(AZ7,$BO$6:$BP$50,2)),0)</f>
        <v>0</v>
      </c>
      <c r="BB7" s="22">
        <f>IF(AZ7&lt;&gt;"",5,0)</f>
        <v>0</v>
      </c>
      <c r="BC7" s="22">
        <f>BA7+BB7</f>
        <v>0</v>
      </c>
      <c r="BD7" s="27"/>
      <c r="BE7" s="22">
        <v>4</v>
      </c>
      <c r="BF7" s="22">
        <f>IF(ISNUMBER(BE7),(VLOOKUP(BE7,$BO$6:$BP$50,2)),0)</f>
        <v>50</v>
      </c>
      <c r="BG7" s="22">
        <f>IF(BE7&lt;&gt;"",5,0)</f>
        <v>5</v>
      </c>
      <c r="BH7" s="22">
        <f>BF7+BG7</f>
        <v>55</v>
      </c>
      <c r="BI7" s="27"/>
      <c r="BJ7" s="22"/>
      <c r="BK7" s="22">
        <f>IF(ISNUMBER(BJ7),(VLOOKUP(BJ7,$BO$6:$BP$50,2)),0)</f>
        <v>0</v>
      </c>
      <c r="BL7" s="22">
        <f>IF(BJ7&lt;&gt;"",5,0)</f>
        <v>0</v>
      </c>
      <c r="BM7" s="22">
        <f>BK7+BL7</f>
        <v>0</v>
      </c>
      <c r="BN7" s="27"/>
      <c r="BO7" s="22">
        <v>2</v>
      </c>
      <c r="BP7" s="22">
        <v>80</v>
      </c>
      <c r="BQ7" s="22">
        <f t="shared" ref="BQ7:BQ52" si="7">IF($F7=8,1,0)</f>
        <v>0</v>
      </c>
      <c r="BR7" s="22">
        <f t="shared" si="0"/>
        <v>0</v>
      </c>
      <c r="BS7" s="22">
        <f t="shared" si="1"/>
        <v>0</v>
      </c>
      <c r="BT7" s="22">
        <f t="shared" si="2"/>
        <v>0</v>
      </c>
      <c r="BU7" s="22">
        <f t="shared" si="3"/>
        <v>1</v>
      </c>
      <c r="BV7" s="22">
        <f t="shared" si="4"/>
        <v>0</v>
      </c>
      <c r="BW7" s="22">
        <f t="shared" si="5"/>
        <v>0</v>
      </c>
      <c r="BX7" s="22">
        <f t="shared" si="6"/>
        <v>0</v>
      </c>
    </row>
    <row r="8" spans="1:76" s="26" customFormat="1" ht="15" x14ac:dyDescent="0.25">
      <c r="A8" s="18">
        <f>IF(E8&lt;E7,BO8,A7)</f>
        <v>3</v>
      </c>
      <c r="B8" s="48" t="s">
        <v>297</v>
      </c>
      <c r="C8" s="48" t="s">
        <v>298</v>
      </c>
      <c r="D8" s="48" t="s">
        <v>85</v>
      </c>
      <c r="E8" s="18">
        <f>IF(F8&lt;=4,Q8,(Q8-SUM(SMALL(R8:Y8,{1;2;3;4}))))</f>
        <v>345</v>
      </c>
      <c r="F8" s="18">
        <f>(IF(AC8=5,1,0)+IF(AH8=5,1,0)+IF(AM8=5,1,0)+IF(AR8=5,1,0)+IF(AW8=5,1,0)+IF(BB8=5,1,0)+IF(BG8=5,1,0)+IF(BL8=5,1,0))</f>
        <v>7</v>
      </c>
      <c r="G8" s="27"/>
      <c r="H8" s="34">
        <f>IF(AA8="","",AA8)</f>
        <v>2</v>
      </c>
      <c r="I8" s="22">
        <f>IF(AF8="","",AF8)</f>
        <v>2</v>
      </c>
      <c r="J8" s="22">
        <f>IF(AK8="","",AK8)</f>
        <v>8</v>
      </c>
      <c r="K8" s="22">
        <f>IF(AP8="","",AP8)</f>
        <v>5</v>
      </c>
      <c r="L8" s="22">
        <f>IF(AU8="","",AU8)</f>
        <v>13</v>
      </c>
      <c r="M8" s="34">
        <f>IF(AZ8="","",AZ8)</f>
        <v>4</v>
      </c>
      <c r="N8" s="34">
        <f>IF(BE8="","",BE8)</f>
        <v>1</v>
      </c>
      <c r="O8" s="34" t="str">
        <f>IF(BJ8="","",BJ8)</f>
        <v/>
      </c>
      <c r="P8" s="27"/>
      <c r="Q8" s="18">
        <f>AD8+AI8+AN8+AS8+AX8+BC8+BH8</f>
        <v>442</v>
      </c>
      <c r="R8" s="34">
        <f>IF($F8&gt;=5,IF(AB8="","",AB8),"")</f>
        <v>80</v>
      </c>
      <c r="S8" s="22">
        <f>IF($F8&gt;=5,IF(AG8="","",AG8),"")</f>
        <v>80</v>
      </c>
      <c r="T8" s="22">
        <f>IF($F8&gt;=5,IF(AL8="","",AL8),"")</f>
        <v>32</v>
      </c>
      <c r="U8" s="22">
        <f>IF($F8&gt;=5,IF(AQ8="","",AQ8),"")</f>
        <v>45</v>
      </c>
      <c r="V8" s="22">
        <f>IF($F8&gt;=5,IF(AV8="","",AV8),"")</f>
        <v>20</v>
      </c>
      <c r="W8" s="34">
        <f>IF($F8&gt;=5,IF(BA8="","",BA8),"")</f>
        <v>50</v>
      </c>
      <c r="X8" s="34">
        <f>IF($F8&gt;=5,IF(BF8="","",BF8),"")</f>
        <v>100</v>
      </c>
      <c r="Y8" s="34">
        <f>IF($F8&gt;=5,IF(BK8="","",BK8),"")</f>
        <v>0</v>
      </c>
      <c r="Z8" s="27"/>
      <c r="AA8" s="22">
        <v>2</v>
      </c>
      <c r="AB8" s="22">
        <f>IF(ISNUMBER(AA8),(VLOOKUP(AA8,$BO$6:$BP$50,2)),0)</f>
        <v>80</v>
      </c>
      <c r="AC8" s="22">
        <f>IF(AA8&lt;&gt;"",5,0)</f>
        <v>5</v>
      </c>
      <c r="AD8" s="22">
        <f>AB8+AC8</f>
        <v>85</v>
      </c>
      <c r="AE8" s="27"/>
      <c r="AF8" s="22">
        <v>2</v>
      </c>
      <c r="AG8" s="22">
        <f>IF(ISNUMBER(AF8),(VLOOKUP(AF8,$BO$6:$BP$50,2)),0)</f>
        <v>80</v>
      </c>
      <c r="AH8" s="22">
        <f>IF(AF8&lt;&gt;"",5,0)</f>
        <v>5</v>
      </c>
      <c r="AI8" s="22">
        <f>AG8+AH8</f>
        <v>85</v>
      </c>
      <c r="AJ8" s="27"/>
      <c r="AK8" s="22">
        <v>8</v>
      </c>
      <c r="AL8" s="22">
        <f>IF(ISNUMBER(AK8),(VLOOKUP(AK8,$BO$6:$BP$50,2)),0)</f>
        <v>32</v>
      </c>
      <c r="AM8" s="22">
        <f>IF(AK8&lt;&gt;"",5,0)</f>
        <v>5</v>
      </c>
      <c r="AN8" s="22">
        <f>AL8+AM8</f>
        <v>37</v>
      </c>
      <c r="AO8" s="27"/>
      <c r="AP8" s="22">
        <v>5</v>
      </c>
      <c r="AQ8" s="22">
        <f>IF(ISNUMBER(AP8),(VLOOKUP(AP8,$BO$6:$BP$50,2)),0)</f>
        <v>45</v>
      </c>
      <c r="AR8" s="22">
        <f>IF(AP8&lt;&gt;"",5,0)</f>
        <v>5</v>
      </c>
      <c r="AS8" s="22">
        <f>AQ8+AR8</f>
        <v>50</v>
      </c>
      <c r="AT8" s="27"/>
      <c r="AU8" s="22">
        <v>13</v>
      </c>
      <c r="AV8" s="22">
        <f>IF(ISNUMBER(AU8),(VLOOKUP(AU8,$BO$6:$BP$50,2)),0)</f>
        <v>20</v>
      </c>
      <c r="AW8" s="22">
        <f>IF(AU8&lt;&gt;"",5,0)</f>
        <v>5</v>
      </c>
      <c r="AX8" s="22">
        <f>AV8+AW8</f>
        <v>25</v>
      </c>
      <c r="AY8" s="27"/>
      <c r="AZ8" s="22">
        <v>4</v>
      </c>
      <c r="BA8" s="22">
        <f>IF(ISNUMBER(AZ8),(VLOOKUP(AZ8,$BO$6:$BP$50,2)),0)</f>
        <v>50</v>
      </c>
      <c r="BB8" s="22">
        <f>IF(AZ8&lt;&gt;"",5,0)</f>
        <v>5</v>
      </c>
      <c r="BC8" s="22">
        <f>BA8+BB8</f>
        <v>55</v>
      </c>
      <c r="BD8" s="27"/>
      <c r="BE8" s="22">
        <v>1</v>
      </c>
      <c r="BF8" s="22">
        <f>IF(ISNUMBER(BE8),(VLOOKUP(BE8,$BO$6:$BP$50,2)),0)</f>
        <v>100</v>
      </c>
      <c r="BG8" s="22">
        <f>IF(BE8&lt;&gt;"",5,0)</f>
        <v>5</v>
      </c>
      <c r="BH8" s="22">
        <f>BF8+BG8</f>
        <v>105</v>
      </c>
      <c r="BI8" s="27"/>
      <c r="BJ8" s="22"/>
      <c r="BK8" s="22">
        <f>IF(ISNUMBER(BJ8),(VLOOKUP(BJ8,$BO$6:$BP$50,2)),0)</f>
        <v>0</v>
      </c>
      <c r="BL8" s="22">
        <f>IF(BJ8&lt;&gt;"",5,0)</f>
        <v>0</v>
      </c>
      <c r="BM8" s="22">
        <f>BK8+BL8</f>
        <v>0</v>
      </c>
      <c r="BN8" s="27"/>
      <c r="BO8" s="22">
        <v>3</v>
      </c>
      <c r="BP8" s="22">
        <v>60</v>
      </c>
      <c r="BQ8" s="22">
        <f t="shared" si="7"/>
        <v>0</v>
      </c>
      <c r="BR8" s="22">
        <f t="shared" si="0"/>
        <v>1</v>
      </c>
      <c r="BS8" s="22">
        <f t="shared" si="1"/>
        <v>0</v>
      </c>
      <c r="BT8" s="22">
        <f t="shared" si="2"/>
        <v>0</v>
      </c>
      <c r="BU8" s="22">
        <f t="shared" si="3"/>
        <v>0</v>
      </c>
      <c r="BV8" s="22">
        <f t="shared" si="4"/>
        <v>0</v>
      </c>
      <c r="BW8" s="22">
        <f t="shared" si="5"/>
        <v>0</v>
      </c>
      <c r="BX8" s="22">
        <f t="shared" si="6"/>
        <v>0</v>
      </c>
    </row>
    <row r="9" spans="1:76" s="26" customFormat="1" ht="15" x14ac:dyDescent="0.25">
      <c r="A9" s="18">
        <f>IF(E9&lt;E8,BO9,A8)</f>
        <v>4</v>
      </c>
      <c r="B9" s="48" t="s">
        <v>184</v>
      </c>
      <c r="C9" s="48" t="s">
        <v>294</v>
      </c>
      <c r="D9" s="48" t="s">
        <v>10</v>
      </c>
      <c r="E9" s="18">
        <f>IF(F9&lt;=4,Q9,(Q9-SUM(SMALL(R9:Y9,{1;2;3;4}))))</f>
        <v>325</v>
      </c>
      <c r="F9" s="18">
        <f>(IF(AC9=5,1,0)+IF(AH9=5,1,0)+IF(AM9=5,1,0)+IF(AR9=5,1,0)+IF(AW9=5,1,0)+IF(BB9=5,1,0)+IF(BG9=5,1,0)+IF(BL9=5,1,0))</f>
        <v>6</v>
      </c>
      <c r="G9" s="27"/>
      <c r="H9" s="34">
        <f>IF(AA9="","",AA9)</f>
        <v>1</v>
      </c>
      <c r="I9" s="22">
        <f>IF(AF9="","",AF9)</f>
        <v>1</v>
      </c>
      <c r="J9" s="22">
        <f>IF(AK9="","",AK9)</f>
        <v>4</v>
      </c>
      <c r="K9" s="22">
        <f>IF(AP9="","",AP9)</f>
        <v>9</v>
      </c>
      <c r="L9" s="22">
        <f>IF(AU9="","",AU9)</f>
        <v>5</v>
      </c>
      <c r="M9" s="34" t="str">
        <f>IF(AZ9="","",AZ9)</f>
        <v/>
      </c>
      <c r="N9" s="34" t="str">
        <f>IF(BE9="","",BE9)</f>
        <v>dsq</v>
      </c>
      <c r="O9" s="34" t="str">
        <f>IF(BJ9="","",BJ9)</f>
        <v/>
      </c>
      <c r="P9" s="27"/>
      <c r="Q9" s="18">
        <f>AD9+AI9+AN9+AS9+AX9+BC9+BH9</f>
        <v>354</v>
      </c>
      <c r="R9" s="34">
        <f>IF($F9&gt;=5,IF(AB9="","",AB9),"")</f>
        <v>100</v>
      </c>
      <c r="S9" s="22">
        <f>IF($F9&gt;=5,IF(AG9="","",AG9),"")</f>
        <v>100</v>
      </c>
      <c r="T9" s="22">
        <f>IF($F9&gt;=5,IF(AL9="","",AL9),"")</f>
        <v>50</v>
      </c>
      <c r="U9" s="22">
        <f>IF($F9&gt;=5,IF(AQ9="","",AQ9),"")</f>
        <v>29</v>
      </c>
      <c r="V9" s="22">
        <f>IF($F9&gt;=5,IF(AV9="","",AV9),"")</f>
        <v>45</v>
      </c>
      <c r="W9" s="34">
        <f>IF($F9&gt;=5,IF(BA9="","",BA9),"")</f>
        <v>0</v>
      </c>
      <c r="X9" s="34">
        <f>IF($F9&gt;=5,IF(BF9="","",BF9),"")</f>
        <v>0</v>
      </c>
      <c r="Y9" s="34">
        <f>IF($F9&gt;=5,IF(BK9="","",BK9),"")</f>
        <v>0</v>
      </c>
      <c r="Z9" s="27"/>
      <c r="AA9" s="22">
        <v>1</v>
      </c>
      <c r="AB9" s="22">
        <f>IF(ISNUMBER(AA9),(VLOOKUP(AA9,$BO$6:$BP$50,2)),0)</f>
        <v>100</v>
      </c>
      <c r="AC9" s="22">
        <f>IF(AA9&lt;&gt;"",5,0)</f>
        <v>5</v>
      </c>
      <c r="AD9" s="22">
        <f>AB9+AC9</f>
        <v>105</v>
      </c>
      <c r="AE9" s="27"/>
      <c r="AF9" s="22">
        <v>1</v>
      </c>
      <c r="AG9" s="22">
        <f>IF(ISNUMBER(AF9),(VLOOKUP(AF9,$BO$6:$BP$50,2)),0)</f>
        <v>100</v>
      </c>
      <c r="AH9" s="22">
        <f>IF(AF9&lt;&gt;"",5,0)</f>
        <v>5</v>
      </c>
      <c r="AI9" s="22">
        <f>AG9+AH9</f>
        <v>105</v>
      </c>
      <c r="AJ9" s="27"/>
      <c r="AK9" s="22">
        <v>4</v>
      </c>
      <c r="AL9" s="22">
        <f>IF(ISNUMBER(AK9),(VLOOKUP(AK9,$BO$6:$BP$50,2)),0)</f>
        <v>50</v>
      </c>
      <c r="AM9" s="22">
        <f>IF(AK9&lt;&gt;"",5,0)</f>
        <v>5</v>
      </c>
      <c r="AN9" s="22">
        <f>AL9+AM9</f>
        <v>55</v>
      </c>
      <c r="AO9" s="27"/>
      <c r="AP9" s="22">
        <v>9</v>
      </c>
      <c r="AQ9" s="22">
        <f>IF(ISNUMBER(AP9),(VLOOKUP(AP9,$BO$6:$BP$50,2)),0)</f>
        <v>29</v>
      </c>
      <c r="AR9" s="22">
        <f>IF(AP9&lt;&gt;"",5,0)</f>
        <v>5</v>
      </c>
      <c r="AS9" s="22">
        <f>AQ9+AR9</f>
        <v>34</v>
      </c>
      <c r="AT9" s="27"/>
      <c r="AU9" s="22">
        <v>5</v>
      </c>
      <c r="AV9" s="22">
        <f>IF(ISNUMBER(AU9),(VLOOKUP(AU9,$BO$6:$BP$50,2)),0)</f>
        <v>45</v>
      </c>
      <c r="AW9" s="22">
        <f>IF(AU9&lt;&gt;"",5,0)</f>
        <v>5</v>
      </c>
      <c r="AX9" s="22">
        <f>AV9+AW9</f>
        <v>50</v>
      </c>
      <c r="AY9" s="27"/>
      <c r="AZ9" s="22"/>
      <c r="BA9" s="22">
        <f>IF(ISNUMBER(AZ9),(VLOOKUP(AZ9,$BO$6:$BP$50,2)),0)</f>
        <v>0</v>
      </c>
      <c r="BB9" s="22">
        <f>IF(AZ9&lt;&gt;"",5,0)</f>
        <v>0</v>
      </c>
      <c r="BC9" s="22">
        <f>BA9+BB9</f>
        <v>0</v>
      </c>
      <c r="BD9" s="27"/>
      <c r="BE9" s="59" t="s">
        <v>219</v>
      </c>
      <c r="BF9" s="22">
        <f>IF(ISNUMBER(BE9),(VLOOKUP(BE9,$BO$6:$BP$50,2)),0)</f>
        <v>0</v>
      </c>
      <c r="BG9" s="22">
        <f>IF(BE9&lt;&gt;"",5,0)</f>
        <v>5</v>
      </c>
      <c r="BH9" s="22">
        <f>BF9+BG9</f>
        <v>5</v>
      </c>
      <c r="BI9" s="27"/>
      <c r="BJ9" s="22"/>
      <c r="BK9" s="22">
        <f>IF(ISNUMBER(BJ9),(VLOOKUP(BJ9,$BO$6:$BP$50,2)),0)</f>
        <v>0</v>
      </c>
      <c r="BL9" s="22">
        <f>IF(BJ9&lt;&gt;"",5,0)</f>
        <v>0</v>
      </c>
      <c r="BM9" s="22">
        <f>BK9+BL9</f>
        <v>0</v>
      </c>
      <c r="BN9" s="27"/>
      <c r="BO9" s="22">
        <v>4</v>
      </c>
      <c r="BP9" s="22">
        <v>50</v>
      </c>
      <c r="BQ9" s="22">
        <f t="shared" si="7"/>
        <v>0</v>
      </c>
      <c r="BR9" s="22">
        <f t="shared" si="0"/>
        <v>0</v>
      </c>
      <c r="BS9" s="22">
        <f t="shared" si="1"/>
        <v>1</v>
      </c>
      <c r="BT9" s="22">
        <f t="shared" si="2"/>
        <v>0</v>
      </c>
      <c r="BU9" s="22">
        <f t="shared" si="3"/>
        <v>0</v>
      </c>
      <c r="BV9" s="22">
        <f t="shared" si="4"/>
        <v>0</v>
      </c>
      <c r="BW9" s="22">
        <f t="shared" si="5"/>
        <v>0</v>
      </c>
      <c r="BX9" s="22">
        <f t="shared" si="6"/>
        <v>0</v>
      </c>
    </row>
    <row r="10" spans="1:76" s="26" customFormat="1" ht="15" x14ac:dyDescent="0.25">
      <c r="A10" s="18">
        <f>IF(E10&lt;E9,BO10,A9)</f>
        <v>5</v>
      </c>
      <c r="B10" s="48" t="s">
        <v>295</v>
      </c>
      <c r="C10" s="48" t="s">
        <v>296</v>
      </c>
      <c r="D10" s="48" t="s">
        <v>9</v>
      </c>
      <c r="E10" s="18">
        <f>IF(F10&lt;=4,Q10,(Q10-SUM(SMALL(R10:Y10,{1;2;3;4}))))</f>
        <v>280</v>
      </c>
      <c r="F10" s="18">
        <f>(IF(AC10=5,1,0)+IF(AH10=5,1,0)+IF(AM10=5,1,0)+IF(AR10=5,1,0)+IF(AW10=5,1,0)+IF(BB10=5,1,0)+IF(BG10=5,1,0)+IF(BL10=5,1,0))</f>
        <v>6</v>
      </c>
      <c r="G10" s="27"/>
      <c r="H10" s="34">
        <f>IF(AA10="","",AA10)</f>
        <v>3</v>
      </c>
      <c r="I10" s="22" t="str">
        <f>IF(AF10="","",AF10)</f>
        <v/>
      </c>
      <c r="J10" s="22">
        <f>IF(AK10="","",AK10)</f>
        <v>5</v>
      </c>
      <c r="K10" s="22">
        <f>IF(AP10="","",AP10)</f>
        <v>4</v>
      </c>
      <c r="L10" s="22">
        <f>IF(AU10="","",AU10)</f>
        <v>6</v>
      </c>
      <c r="M10" s="34">
        <f>IF(AZ10="","",AZ10)</f>
        <v>3</v>
      </c>
      <c r="N10" s="34">
        <f>IF(BE10="","",BE10)</f>
        <v>2</v>
      </c>
      <c r="O10" s="34" t="str">
        <f>IF(BJ10="","",BJ10)</f>
        <v/>
      </c>
      <c r="P10" s="27"/>
      <c r="Q10" s="18">
        <f>AD10+AI10+AN10+AS10+AX10+BC10+BH10</f>
        <v>365</v>
      </c>
      <c r="R10" s="34">
        <f>IF($F10&gt;=5,IF(AB10="","",AB10),"")</f>
        <v>60</v>
      </c>
      <c r="S10" s="22">
        <f>IF($F10&gt;=5,IF(AG10="","",AG10),"")</f>
        <v>0</v>
      </c>
      <c r="T10" s="22">
        <f>IF($F10&gt;=5,IF(AL10="","",AL10),"")</f>
        <v>45</v>
      </c>
      <c r="U10" s="22">
        <f>IF($F10&gt;=5,IF(AQ10="","",AQ10),"")</f>
        <v>50</v>
      </c>
      <c r="V10" s="22">
        <f>IF($F10&gt;=5,IF(AV10="","",AV10),"")</f>
        <v>40</v>
      </c>
      <c r="W10" s="34">
        <f>IF($F10&gt;=5,IF(BA10="","",BA10),"")</f>
        <v>60</v>
      </c>
      <c r="X10" s="34">
        <f>IF($F10&gt;=5,IF(BF10="","",BF10),"")</f>
        <v>80</v>
      </c>
      <c r="Y10" s="34">
        <f>IF($F10&gt;=5,IF(BK10="","",BK10),"")</f>
        <v>0</v>
      </c>
      <c r="Z10" s="27"/>
      <c r="AA10" s="40">
        <v>3</v>
      </c>
      <c r="AB10" s="22">
        <f>IF(ISNUMBER(AA10),(VLOOKUP(AA10,$BO$6:$BP$50,2)),0)</f>
        <v>60</v>
      </c>
      <c r="AC10" s="22">
        <f>IF(AA10&lt;&gt;"",5,0)</f>
        <v>5</v>
      </c>
      <c r="AD10" s="22">
        <f>AB10+AC10</f>
        <v>65</v>
      </c>
      <c r="AE10" s="27"/>
      <c r="AF10" s="22"/>
      <c r="AG10" s="22">
        <f>IF(ISNUMBER(AF10),(VLOOKUP(AF10,$BO$6:$BP$50,2)),0)</f>
        <v>0</v>
      </c>
      <c r="AH10" s="22">
        <f>IF(AF10&lt;&gt;"",5,0)</f>
        <v>0</v>
      </c>
      <c r="AI10" s="22">
        <f>AG10+AH10</f>
        <v>0</v>
      </c>
      <c r="AJ10" s="27"/>
      <c r="AK10" s="22">
        <v>5</v>
      </c>
      <c r="AL10" s="22">
        <f>IF(ISNUMBER(AK10),(VLOOKUP(AK10,$BO$6:$BP$50,2)),0)</f>
        <v>45</v>
      </c>
      <c r="AM10" s="22">
        <f>IF(AK10&lt;&gt;"",5,0)</f>
        <v>5</v>
      </c>
      <c r="AN10" s="22">
        <f>AL10+AM10</f>
        <v>50</v>
      </c>
      <c r="AO10" s="27"/>
      <c r="AP10" s="22">
        <v>4</v>
      </c>
      <c r="AQ10" s="22">
        <f>IF(ISNUMBER(AP10),(VLOOKUP(AP10,$BO$6:$BP$50,2)),0)</f>
        <v>50</v>
      </c>
      <c r="AR10" s="22">
        <f>IF(AP10&lt;&gt;"",5,0)</f>
        <v>5</v>
      </c>
      <c r="AS10" s="22">
        <f>AQ10+AR10</f>
        <v>55</v>
      </c>
      <c r="AT10" s="27"/>
      <c r="AU10" s="22">
        <v>6</v>
      </c>
      <c r="AV10" s="22">
        <f>IF(ISNUMBER(AU10),(VLOOKUP(AU10,$BO$6:$BP$50,2)),0)</f>
        <v>40</v>
      </c>
      <c r="AW10" s="22">
        <f>IF(AU10&lt;&gt;"",5,0)</f>
        <v>5</v>
      </c>
      <c r="AX10" s="22">
        <f>AV10+AW10</f>
        <v>45</v>
      </c>
      <c r="AY10" s="27"/>
      <c r="AZ10" s="22">
        <v>3</v>
      </c>
      <c r="BA10" s="22">
        <f>IF(ISNUMBER(AZ10),(VLOOKUP(AZ10,$BO$6:$BP$50,2)),0)</f>
        <v>60</v>
      </c>
      <c r="BB10" s="22">
        <f>IF(AZ10&lt;&gt;"",5,0)</f>
        <v>5</v>
      </c>
      <c r="BC10" s="22">
        <f>BA10+BB10</f>
        <v>65</v>
      </c>
      <c r="BD10" s="27"/>
      <c r="BE10" s="22">
        <v>2</v>
      </c>
      <c r="BF10" s="22">
        <f>IF(ISNUMBER(BE10),(VLOOKUP(BE10,$BO$6:$BP$50,2)),0)</f>
        <v>80</v>
      </c>
      <c r="BG10" s="22">
        <f>IF(BE10&lt;&gt;"",5,0)</f>
        <v>5</v>
      </c>
      <c r="BH10" s="22">
        <f>BF10+BG10</f>
        <v>85</v>
      </c>
      <c r="BI10" s="27"/>
      <c r="BJ10" s="22"/>
      <c r="BK10" s="22">
        <f>IF(ISNUMBER(BJ10),(VLOOKUP(BJ10,$BO$6:$BP$50,2)),0)</f>
        <v>0</v>
      </c>
      <c r="BL10" s="22">
        <f>IF(BJ10&lt;&gt;"",5,0)</f>
        <v>0</v>
      </c>
      <c r="BM10" s="22">
        <f>BK10+BL10</f>
        <v>0</v>
      </c>
      <c r="BN10" s="27"/>
      <c r="BO10" s="22">
        <v>5</v>
      </c>
      <c r="BP10" s="22">
        <v>45</v>
      </c>
      <c r="BQ10" s="22">
        <f t="shared" si="7"/>
        <v>0</v>
      </c>
      <c r="BR10" s="22">
        <f t="shared" si="0"/>
        <v>0</v>
      </c>
      <c r="BS10" s="22">
        <f t="shared" si="1"/>
        <v>1</v>
      </c>
      <c r="BT10" s="22">
        <f t="shared" si="2"/>
        <v>0</v>
      </c>
      <c r="BU10" s="22">
        <f t="shared" si="3"/>
        <v>0</v>
      </c>
      <c r="BV10" s="22">
        <f t="shared" si="4"/>
        <v>0</v>
      </c>
      <c r="BW10" s="22">
        <f t="shared" si="5"/>
        <v>0</v>
      </c>
      <c r="BX10" s="22">
        <f t="shared" si="6"/>
        <v>0</v>
      </c>
    </row>
    <row r="11" spans="1:76" s="26" customFormat="1" ht="15" x14ac:dyDescent="0.25">
      <c r="A11" s="18">
        <f>IF(E11&lt;E10,BO11,A10)</f>
        <v>6</v>
      </c>
      <c r="B11" s="48" t="s">
        <v>332</v>
      </c>
      <c r="C11" s="48" t="s">
        <v>333</v>
      </c>
      <c r="D11" s="48" t="s">
        <v>6</v>
      </c>
      <c r="E11" s="18">
        <f>IF(F11&lt;=4,Q11,(Q11-SUM(SMALL(R11:Y11,{1;2;3;4}))))</f>
        <v>260</v>
      </c>
      <c r="F11" s="18">
        <f>(IF(AC11=5,1,0)+IF(AH11=5,1,0)+IF(AM11=5,1,0)+IF(AR11=5,1,0)+IF(AW11=5,1,0)+IF(BB11=5,1,0)+IF(BG11=5,1,0)+IF(BL11=5,1,0))</f>
        <v>4</v>
      </c>
      <c r="G11" s="27"/>
      <c r="H11" s="34" t="str">
        <f>IF(AA11="","",AA11)</f>
        <v/>
      </c>
      <c r="I11" s="22" t="str">
        <f>IF(AF11="","",AF11)</f>
        <v/>
      </c>
      <c r="J11" s="22">
        <f>IF(AK11="","",AK11)</f>
        <v>6</v>
      </c>
      <c r="K11" s="22">
        <f>IF(AP11="","",AP11)</f>
        <v>3</v>
      </c>
      <c r="L11" s="22">
        <f>IF(AU11="","",AU11)</f>
        <v>3</v>
      </c>
      <c r="M11" s="34">
        <f>IF(AZ11="","",AZ11)</f>
        <v>2</v>
      </c>
      <c r="N11" s="34" t="str">
        <f>IF(BE11="","",BE11)</f>
        <v/>
      </c>
      <c r="O11" s="34" t="str">
        <f>IF(BJ11="","",BJ11)</f>
        <v/>
      </c>
      <c r="P11" s="27"/>
      <c r="Q11" s="18">
        <f>AD11+AI11+AN11+AS11+AX11+BC11+BH11</f>
        <v>260</v>
      </c>
      <c r="R11" s="34" t="str">
        <f>IF($F11&gt;=5,IF(AB11="","",AB11),"")</f>
        <v/>
      </c>
      <c r="S11" s="22" t="str">
        <f>IF($F11&gt;=5,IF(AG11="","",AG11),"")</f>
        <v/>
      </c>
      <c r="T11" s="22" t="str">
        <f>IF($F11&gt;=5,IF(AL11="","",AL11),"")</f>
        <v/>
      </c>
      <c r="U11" s="22" t="str">
        <f>IF($F11&gt;=5,IF(AQ11="","",AQ11),"")</f>
        <v/>
      </c>
      <c r="V11" s="22" t="str">
        <f>IF($F11&gt;=5,IF(AV11="","",AV11),"")</f>
        <v/>
      </c>
      <c r="W11" s="34" t="str">
        <f>IF($F11&gt;=5,IF(BA11="","",BA11),"")</f>
        <v/>
      </c>
      <c r="X11" s="34" t="str">
        <f>IF($F11&gt;=5,IF(BF11="","",BF11),"")</f>
        <v/>
      </c>
      <c r="Y11" s="34" t="str">
        <f>IF($F11&gt;=5,IF(BK11="","",BK11),"")</f>
        <v/>
      </c>
      <c r="Z11" s="27"/>
      <c r="AA11" s="22"/>
      <c r="AB11" s="22">
        <f>IF(ISNUMBER(AA11),(VLOOKUP(AA11,$BO$6:$BP$50,2)),0)</f>
        <v>0</v>
      </c>
      <c r="AC11" s="22">
        <f>IF(AA11&lt;&gt;"",5,0)</f>
        <v>0</v>
      </c>
      <c r="AD11" s="22">
        <f>AB11+AC11</f>
        <v>0</v>
      </c>
      <c r="AE11" s="27"/>
      <c r="AF11" s="35"/>
      <c r="AG11" s="22">
        <f>IF(ISNUMBER(AF11),(VLOOKUP(AF11,$BO$6:$BP$50,2)),0)</f>
        <v>0</v>
      </c>
      <c r="AH11" s="22">
        <f>IF(AF11&lt;&gt;"",5,0)</f>
        <v>0</v>
      </c>
      <c r="AI11" s="22">
        <f>AG11+AH11</f>
        <v>0</v>
      </c>
      <c r="AJ11" s="27"/>
      <c r="AK11" s="22">
        <v>6</v>
      </c>
      <c r="AL11" s="22">
        <f>IF(ISNUMBER(AK11),(VLOOKUP(AK11,$BO$6:$BP$50,2)),0)</f>
        <v>40</v>
      </c>
      <c r="AM11" s="22">
        <f>IF(AK11&lt;&gt;"",5,0)</f>
        <v>5</v>
      </c>
      <c r="AN11" s="22">
        <f>AL11+AM11</f>
        <v>45</v>
      </c>
      <c r="AO11" s="27"/>
      <c r="AP11" s="22">
        <v>3</v>
      </c>
      <c r="AQ11" s="22">
        <f>IF(ISNUMBER(AP11),(VLOOKUP(AP11,$BO$6:$BP$50,2)),0)</f>
        <v>60</v>
      </c>
      <c r="AR11" s="22">
        <f>IF(AP11&lt;&gt;"",5,0)</f>
        <v>5</v>
      </c>
      <c r="AS11" s="22">
        <f>AQ11+AR11</f>
        <v>65</v>
      </c>
      <c r="AT11" s="27"/>
      <c r="AU11" s="22">
        <v>3</v>
      </c>
      <c r="AV11" s="22">
        <f>IF(ISNUMBER(AU11),(VLOOKUP(AU11,$BO$6:$BP$50,2)),0)</f>
        <v>60</v>
      </c>
      <c r="AW11" s="22">
        <f>IF(AU11&lt;&gt;"",5,0)</f>
        <v>5</v>
      </c>
      <c r="AX11" s="22">
        <f>AV11+AW11</f>
        <v>65</v>
      </c>
      <c r="AY11" s="27"/>
      <c r="AZ11" s="22">
        <v>2</v>
      </c>
      <c r="BA11" s="22">
        <f>IF(ISNUMBER(AZ11),(VLOOKUP(AZ11,$BO$6:$BP$50,2)),0)</f>
        <v>80</v>
      </c>
      <c r="BB11" s="22">
        <f>IF(AZ11&lt;&gt;"",5,0)</f>
        <v>5</v>
      </c>
      <c r="BC11" s="22">
        <f>BA11+BB11</f>
        <v>85</v>
      </c>
      <c r="BD11" s="27"/>
      <c r="BE11" s="22"/>
      <c r="BF11" s="22">
        <f>IF(ISNUMBER(BE11),(VLOOKUP(BE11,$BO$6:$BP$50,2)),0)</f>
        <v>0</v>
      </c>
      <c r="BG11" s="22">
        <f>IF(BE11&lt;&gt;"",5,0)</f>
        <v>0</v>
      </c>
      <c r="BH11" s="22">
        <f>BF11+BG11</f>
        <v>0</v>
      </c>
      <c r="BI11" s="27"/>
      <c r="BJ11" s="22"/>
      <c r="BK11" s="22">
        <f>IF(ISNUMBER(BJ11),(VLOOKUP(BJ11,$BO$6:$BP$50,2)),0)</f>
        <v>0</v>
      </c>
      <c r="BL11" s="22">
        <f>IF(BJ11&lt;&gt;"",5,0)</f>
        <v>0</v>
      </c>
      <c r="BM11" s="22">
        <f>BK11+BL11</f>
        <v>0</v>
      </c>
      <c r="BN11" s="27"/>
      <c r="BO11" s="22">
        <v>6</v>
      </c>
      <c r="BP11" s="22">
        <v>40</v>
      </c>
      <c r="BQ11" s="22">
        <f t="shared" si="7"/>
        <v>0</v>
      </c>
      <c r="BR11" s="22">
        <f t="shared" si="0"/>
        <v>0</v>
      </c>
      <c r="BS11" s="22">
        <f t="shared" si="1"/>
        <v>0</v>
      </c>
      <c r="BT11" s="22">
        <f t="shared" si="2"/>
        <v>0</v>
      </c>
      <c r="BU11" s="22">
        <f t="shared" si="3"/>
        <v>1</v>
      </c>
      <c r="BV11" s="22">
        <f t="shared" si="4"/>
        <v>0</v>
      </c>
      <c r="BW11" s="22">
        <f t="shared" si="5"/>
        <v>0</v>
      </c>
      <c r="BX11" s="22">
        <f t="shared" si="6"/>
        <v>0</v>
      </c>
    </row>
    <row r="12" spans="1:76" s="26" customFormat="1" ht="15" x14ac:dyDescent="0.25">
      <c r="A12" s="18">
        <f>IF(E12&lt;E11,BO12,A11)</f>
        <v>7</v>
      </c>
      <c r="B12" s="48" t="s">
        <v>7</v>
      </c>
      <c r="C12" s="48" t="s">
        <v>355</v>
      </c>
      <c r="D12" s="48" t="s">
        <v>185</v>
      </c>
      <c r="E12" s="18">
        <f>IF(F12&lt;=4,Q12,(Q12-SUM(SMALL(R12:Y12,{1;2;3;4}))))</f>
        <v>176</v>
      </c>
      <c r="F12" s="18">
        <f>(IF(AC12=5,1,0)+IF(AH12=5,1,0)+IF(AM12=5,1,0)+IF(AR12=5,1,0)+IF(AW12=5,1,0)+IF(BB12=5,1,0)+IF(BG12=5,1,0)+IF(BL12=5,1,0))</f>
        <v>4</v>
      </c>
      <c r="G12" s="27"/>
      <c r="H12" s="34" t="str">
        <f>IF(AA12="","",AA12)</f>
        <v/>
      </c>
      <c r="I12" s="22" t="str">
        <f>IF(AF12="","",AF12)</f>
        <v/>
      </c>
      <c r="J12" s="22">
        <f>IF(AK12="","",AK12)</f>
        <v>3</v>
      </c>
      <c r="K12" s="22" t="str">
        <f>IF(AP12="","",AP12)</f>
        <v/>
      </c>
      <c r="L12" s="22">
        <f>IF(AU12="","",AU12)</f>
        <v>7</v>
      </c>
      <c r="M12" s="34">
        <f>IF(AZ12="","",AZ12)</f>
        <v>6</v>
      </c>
      <c r="N12" s="34">
        <f>IF(BE12="","",BE12)</f>
        <v>13</v>
      </c>
      <c r="O12" s="34" t="str">
        <f>IF(BJ12="","",BJ12)</f>
        <v/>
      </c>
      <c r="P12" s="27"/>
      <c r="Q12" s="18">
        <f>AD12+AI12+AN12+AS12+AX12+BC12+BH12</f>
        <v>176</v>
      </c>
      <c r="R12" s="34" t="str">
        <f>IF($F12&gt;=5,IF(AB12="","",AB12),"")</f>
        <v/>
      </c>
      <c r="S12" s="22" t="str">
        <f>IF($F12&gt;=5,IF(AG12="","",AG12),"")</f>
        <v/>
      </c>
      <c r="T12" s="22" t="str">
        <f>IF($F12&gt;=5,IF(AL12="","",AL12),"")</f>
        <v/>
      </c>
      <c r="U12" s="22" t="str">
        <f>IF($F12&gt;=5,IF(AQ12="","",AQ12),"")</f>
        <v/>
      </c>
      <c r="V12" s="22" t="str">
        <f>IF($F12&gt;=5,IF(AV12="","",AV12),"")</f>
        <v/>
      </c>
      <c r="W12" s="34" t="str">
        <f>IF($F12&gt;=5,IF(BA12="","",BA12),"")</f>
        <v/>
      </c>
      <c r="X12" s="34" t="str">
        <f>IF($F12&gt;=5,IF(BF12="","",BF12),"")</f>
        <v/>
      </c>
      <c r="Y12" s="34" t="str">
        <f>IF($F12&gt;=5,IF(BK12="","",BK12),"")</f>
        <v/>
      </c>
      <c r="Z12" s="27"/>
      <c r="AA12" s="22"/>
      <c r="AB12" s="22">
        <f>IF(ISNUMBER(AA12),(VLOOKUP(AA12,$BO$6:$BP$50,2)),0)</f>
        <v>0</v>
      </c>
      <c r="AC12" s="22">
        <f>IF(AA12&lt;&gt;"",5,0)</f>
        <v>0</v>
      </c>
      <c r="AD12" s="22">
        <f>AB12+AC12</f>
        <v>0</v>
      </c>
      <c r="AE12" s="27"/>
      <c r="AF12" s="40"/>
      <c r="AG12" s="22">
        <f>IF(ISNUMBER(AF12),(VLOOKUP(AF12,$BO$6:$BP$50,2)),0)</f>
        <v>0</v>
      </c>
      <c r="AH12" s="22">
        <f>IF(AF12&lt;&gt;"",5,0)</f>
        <v>0</v>
      </c>
      <c r="AI12" s="22">
        <f>AG12+AH12</f>
        <v>0</v>
      </c>
      <c r="AJ12" s="27"/>
      <c r="AK12" s="22">
        <v>3</v>
      </c>
      <c r="AL12" s="22">
        <f>IF(ISNUMBER(AK12),(VLOOKUP(AK12,$BO$6:$BP$50,2)),0)</f>
        <v>60</v>
      </c>
      <c r="AM12" s="22">
        <f>IF(AK12&lt;&gt;"",5,0)</f>
        <v>5</v>
      </c>
      <c r="AN12" s="22">
        <f>AL12+AM12</f>
        <v>65</v>
      </c>
      <c r="AO12" s="27"/>
      <c r="AP12" s="37"/>
      <c r="AQ12" s="22">
        <f>IF(ISNUMBER(AP12),(VLOOKUP(AP12,$BO$6:$BP$50,2)),0)</f>
        <v>0</v>
      </c>
      <c r="AR12" s="22">
        <f>IF(AP12&lt;&gt;"",5,0)</f>
        <v>0</v>
      </c>
      <c r="AS12" s="22">
        <f>AQ12+AR12</f>
        <v>0</v>
      </c>
      <c r="AT12" s="27"/>
      <c r="AU12" s="22">
        <v>7</v>
      </c>
      <c r="AV12" s="22">
        <f>IF(ISNUMBER(AU12),(VLOOKUP(AU12,$BO$6:$BP$50,2)),0)</f>
        <v>36</v>
      </c>
      <c r="AW12" s="22">
        <f>IF(AU12&lt;&gt;"",5,0)</f>
        <v>5</v>
      </c>
      <c r="AX12" s="22">
        <f>AV12+AW12</f>
        <v>41</v>
      </c>
      <c r="AY12" s="27"/>
      <c r="AZ12" s="22">
        <v>6</v>
      </c>
      <c r="BA12" s="22">
        <f>IF(ISNUMBER(AZ12),(VLOOKUP(AZ12,$BO$6:$BP$50,2)),0)</f>
        <v>40</v>
      </c>
      <c r="BB12" s="22">
        <f>IF(AZ12&lt;&gt;"",5,0)</f>
        <v>5</v>
      </c>
      <c r="BC12" s="22">
        <f>BA12+BB12</f>
        <v>45</v>
      </c>
      <c r="BD12" s="27"/>
      <c r="BE12" s="22">
        <v>13</v>
      </c>
      <c r="BF12" s="22">
        <f>IF(ISNUMBER(BE12),(VLOOKUP(BE12,$BO$6:$BP$50,2)),0)</f>
        <v>20</v>
      </c>
      <c r="BG12" s="22">
        <f>IF(BE12&lt;&gt;"",5,0)</f>
        <v>5</v>
      </c>
      <c r="BH12" s="22">
        <f>BF12+BG12</f>
        <v>25</v>
      </c>
      <c r="BI12" s="27"/>
      <c r="BJ12" s="22"/>
      <c r="BK12" s="22">
        <f>IF(ISNUMBER(BJ12),(VLOOKUP(BJ12,$BO$6:$BP$50,2)),0)</f>
        <v>0</v>
      </c>
      <c r="BL12" s="22">
        <f>IF(BJ12&lt;&gt;"",5,0)</f>
        <v>0</v>
      </c>
      <c r="BM12" s="22">
        <f>BK12+BL12</f>
        <v>0</v>
      </c>
      <c r="BN12" s="27"/>
      <c r="BO12" s="22">
        <v>7</v>
      </c>
      <c r="BP12" s="22">
        <v>36</v>
      </c>
      <c r="BQ12" s="22">
        <f t="shared" si="7"/>
        <v>0</v>
      </c>
      <c r="BR12" s="22">
        <f t="shared" si="0"/>
        <v>0</v>
      </c>
      <c r="BS12" s="22">
        <f t="shared" si="1"/>
        <v>0</v>
      </c>
      <c r="BT12" s="22">
        <f t="shared" si="2"/>
        <v>0</v>
      </c>
      <c r="BU12" s="22">
        <f t="shared" si="3"/>
        <v>1</v>
      </c>
      <c r="BV12" s="22">
        <f t="shared" si="4"/>
        <v>0</v>
      </c>
      <c r="BW12" s="22">
        <f t="shared" si="5"/>
        <v>0</v>
      </c>
      <c r="BX12" s="22">
        <f t="shared" si="6"/>
        <v>0</v>
      </c>
    </row>
    <row r="13" spans="1:76" s="26" customFormat="1" ht="15" x14ac:dyDescent="0.25">
      <c r="A13" s="18">
        <f>IF(E13&lt;E12,BO13,A12)</f>
        <v>8</v>
      </c>
      <c r="B13" s="48" t="s">
        <v>299</v>
      </c>
      <c r="C13" s="48" t="s">
        <v>300</v>
      </c>
      <c r="D13" s="48" t="s">
        <v>185</v>
      </c>
      <c r="E13" s="18">
        <f>IF(F13&lt;=4,Q13,(Q13-SUM(SMALL(R13:Y13,{1;2;3;4}))))</f>
        <v>169</v>
      </c>
      <c r="F13" s="18">
        <f>(IF(AC13=5,1,0)+IF(AH13=5,1,0)+IF(AM13=5,1,0)+IF(AR13=5,1,0)+IF(AW13=5,1,0)+IF(BB13=5,1,0)+IF(BG13=5,1,0)+IF(BL13=5,1,0))</f>
        <v>5</v>
      </c>
      <c r="G13" s="27"/>
      <c r="H13" s="34">
        <f>IF(AA13="","",AA13)</f>
        <v>5</v>
      </c>
      <c r="I13" s="22" t="str">
        <f>IF(AF13="","",AF13)</f>
        <v>dsq</v>
      </c>
      <c r="J13" s="22" t="str">
        <f>IF(AK13="","",AK13)</f>
        <v/>
      </c>
      <c r="K13" s="22" t="str">
        <f>IF(AP13="","",AP13)</f>
        <v/>
      </c>
      <c r="L13" s="22">
        <f>IF(AU13="","",AU13)</f>
        <v>17</v>
      </c>
      <c r="M13" s="34">
        <f>IF(AZ13="","",AZ13)</f>
        <v>5</v>
      </c>
      <c r="N13" s="34">
        <f>IF(BE13="","",BE13)</f>
        <v>6</v>
      </c>
      <c r="O13" s="34" t="str">
        <f>IF(BJ13="","",BJ13)</f>
        <v/>
      </c>
      <c r="P13" s="27"/>
      <c r="Q13" s="18">
        <f>AD13+AI13+AN13+AS13+AX13+BC13+BH13</f>
        <v>169</v>
      </c>
      <c r="R13" s="34">
        <f>IF($F13&gt;=5,IF(AB13="","",AB13),"")</f>
        <v>45</v>
      </c>
      <c r="S13" s="22">
        <f>IF($F13&gt;=5,IF(AG13="","",AG13),"")</f>
        <v>0</v>
      </c>
      <c r="T13" s="22">
        <f>IF($F13&gt;=5,IF(AL13="","",AL13),"")</f>
        <v>0</v>
      </c>
      <c r="U13" s="22">
        <f>IF($F13&gt;=5,IF(AQ13="","",AQ13),"")</f>
        <v>0</v>
      </c>
      <c r="V13" s="22">
        <f>IF($F13&gt;=5,IF(AV13="","",AV13),"")</f>
        <v>14</v>
      </c>
      <c r="W13" s="34">
        <f>IF($F13&gt;=5,IF(BA13="","",BA13),"")</f>
        <v>45</v>
      </c>
      <c r="X13" s="34">
        <f>IF($F13&gt;=5,IF(BF13="","",BF13),"")</f>
        <v>40</v>
      </c>
      <c r="Y13" s="34">
        <f>IF($F13&gt;=5,IF(BK13="","",BK13),"")</f>
        <v>0</v>
      </c>
      <c r="Z13" s="27"/>
      <c r="AA13" s="40">
        <v>5</v>
      </c>
      <c r="AB13" s="22">
        <f>IF(ISNUMBER(AA13),(VLOOKUP(AA13,$BO$6:$BP$50,2)),0)</f>
        <v>45</v>
      </c>
      <c r="AC13" s="22">
        <f>IF(AA13&lt;&gt;"",5,0)</f>
        <v>5</v>
      </c>
      <c r="AD13" s="22">
        <f>AB13+AC13</f>
        <v>50</v>
      </c>
      <c r="AE13" s="27"/>
      <c r="AF13" s="40" t="s">
        <v>219</v>
      </c>
      <c r="AG13" s="22">
        <f>IF(ISNUMBER(AF13),(VLOOKUP(AF13,$BO$6:$BP$50,2)),0)</f>
        <v>0</v>
      </c>
      <c r="AH13" s="22">
        <f>IF(AF13&lt;&gt;"",5,0)</f>
        <v>5</v>
      </c>
      <c r="AI13" s="22">
        <f>AG13+AH13</f>
        <v>5</v>
      </c>
      <c r="AJ13" s="27"/>
      <c r="AK13" s="22"/>
      <c r="AL13" s="22">
        <f>IF(ISNUMBER(AK13),(VLOOKUP(AK13,$BO$6:$BP$50,2)),0)</f>
        <v>0</v>
      </c>
      <c r="AM13" s="22">
        <f>IF(AK13&lt;&gt;"",5,0)</f>
        <v>0</v>
      </c>
      <c r="AN13" s="22">
        <f>AL13+AM13</f>
        <v>0</v>
      </c>
      <c r="AO13" s="27"/>
      <c r="AP13" s="22"/>
      <c r="AQ13" s="22">
        <f>IF(ISNUMBER(AP13),(VLOOKUP(AP13,$BO$6:$BP$50,2)),0)</f>
        <v>0</v>
      </c>
      <c r="AR13" s="22">
        <f>IF(AP13&lt;&gt;"",5,0)</f>
        <v>0</v>
      </c>
      <c r="AS13" s="22">
        <f>AQ13+AR13</f>
        <v>0</v>
      </c>
      <c r="AT13" s="27"/>
      <c r="AU13" s="22">
        <v>17</v>
      </c>
      <c r="AV13" s="22">
        <f>IF(ISNUMBER(AU13),(VLOOKUP(AU13,$BO$6:$BP$50,2)),0)</f>
        <v>14</v>
      </c>
      <c r="AW13" s="22">
        <f>IF(AU13&lt;&gt;"",5,0)</f>
        <v>5</v>
      </c>
      <c r="AX13" s="22">
        <f>AV13+AW13</f>
        <v>19</v>
      </c>
      <c r="AY13" s="27"/>
      <c r="AZ13" s="22">
        <v>5</v>
      </c>
      <c r="BA13" s="22">
        <f>IF(ISNUMBER(AZ13),(VLOOKUP(AZ13,$BO$6:$BP$50,2)),0)</f>
        <v>45</v>
      </c>
      <c r="BB13" s="22">
        <f>IF(AZ13&lt;&gt;"",5,0)</f>
        <v>5</v>
      </c>
      <c r="BC13" s="22">
        <f>BA13+BB13</f>
        <v>50</v>
      </c>
      <c r="BD13" s="27"/>
      <c r="BE13" s="22">
        <v>6</v>
      </c>
      <c r="BF13" s="22">
        <f>IF(ISNUMBER(BE13),(VLOOKUP(BE13,$BO$6:$BP$50,2)),0)</f>
        <v>40</v>
      </c>
      <c r="BG13" s="22">
        <f>IF(BE13&lt;&gt;"",5,0)</f>
        <v>5</v>
      </c>
      <c r="BH13" s="22">
        <f>BF13+BG13</f>
        <v>45</v>
      </c>
      <c r="BI13" s="27"/>
      <c r="BJ13" s="22"/>
      <c r="BK13" s="22">
        <f>IF(ISNUMBER(BJ13),(VLOOKUP(BJ13,$BO$6:$BP$50,2)),0)</f>
        <v>0</v>
      </c>
      <c r="BL13" s="22">
        <f>IF(BJ13&lt;&gt;"",5,0)</f>
        <v>0</v>
      </c>
      <c r="BM13" s="22">
        <f>BK13+BL13</f>
        <v>0</v>
      </c>
      <c r="BN13" s="27"/>
      <c r="BO13" s="22">
        <v>8</v>
      </c>
      <c r="BP13" s="22">
        <v>32</v>
      </c>
      <c r="BQ13" s="22">
        <f t="shared" si="7"/>
        <v>0</v>
      </c>
      <c r="BR13" s="22">
        <f t="shared" si="0"/>
        <v>0</v>
      </c>
      <c r="BS13" s="22">
        <f t="shared" si="1"/>
        <v>0</v>
      </c>
      <c r="BT13" s="22">
        <f t="shared" si="2"/>
        <v>1</v>
      </c>
      <c r="BU13" s="22">
        <f t="shared" si="3"/>
        <v>0</v>
      </c>
      <c r="BV13" s="22">
        <f t="shared" si="4"/>
        <v>0</v>
      </c>
      <c r="BW13" s="22">
        <f t="shared" si="5"/>
        <v>0</v>
      </c>
      <c r="BX13" s="22">
        <f t="shared" si="6"/>
        <v>0</v>
      </c>
    </row>
    <row r="14" spans="1:76" s="26" customFormat="1" ht="15" x14ac:dyDescent="0.25">
      <c r="A14" s="18">
        <f>IF(E14&lt;E13,BO14,A13)</f>
        <v>9</v>
      </c>
      <c r="B14" s="48" t="s">
        <v>301</v>
      </c>
      <c r="C14" s="48" t="s">
        <v>113</v>
      </c>
      <c r="D14" s="48" t="s">
        <v>6</v>
      </c>
      <c r="E14" s="18">
        <f>IF(F14&lt;=4,Q14,(Q14-SUM(SMALL(R14:Y14,{1;2;3;4}))))</f>
        <v>149</v>
      </c>
      <c r="F14" s="18">
        <f>(IF(AC14=5,1,0)+IF(AH14=5,1,0)+IF(AM14=5,1,0)+IF(AR14=5,1,0)+IF(AW14=5,1,0)+IF(BB14=5,1,0)+IF(BG14=5,1,0)+IF(BL14=5,1,0))</f>
        <v>4</v>
      </c>
      <c r="G14" s="27"/>
      <c r="H14" s="34">
        <f>IF(AA14="","",AA14)</f>
        <v>4</v>
      </c>
      <c r="I14" s="22">
        <f>IF(AF14="","",AF14)</f>
        <v>4</v>
      </c>
      <c r="J14" s="22" t="str">
        <f>IF(AK14="","",AK14)</f>
        <v/>
      </c>
      <c r="K14" s="22" t="str">
        <f>IF(AP14="","",AP14)</f>
        <v/>
      </c>
      <c r="L14" s="22">
        <f>IF(AU14="","",AU14)</f>
        <v>24</v>
      </c>
      <c r="M14" s="34">
        <f>IF(AZ14="","",AZ14)</f>
        <v>12</v>
      </c>
      <c r="N14" s="34" t="str">
        <f>IF(BE14="","",BE14)</f>
        <v/>
      </c>
      <c r="O14" s="34" t="str">
        <f>IF(BJ14="","",BJ14)</f>
        <v/>
      </c>
      <c r="P14" s="27"/>
      <c r="Q14" s="18">
        <f>AD14+AI14+AN14+AS14+AX14+BC14+BH14</f>
        <v>149</v>
      </c>
      <c r="R14" s="34" t="str">
        <f>IF($F14&gt;=5,IF(AB14="","",AB14),"")</f>
        <v/>
      </c>
      <c r="S14" s="22" t="str">
        <f>IF($F14&gt;=5,IF(AG14="","",AG14),"")</f>
        <v/>
      </c>
      <c r="T14" s="22" t="str">
        <f>IF($F14&gt;=5,IF(AL14="","",AL14),"")</f>
        <v/>
      </c>
      <c r="U14" s="22" t="str">
        <f>IF($F14&gt;=5,IF(AQ14="","",AQ14),"")</f>
        <v/>
      </c>
      <c r="V14" s="22" t="str">
        <f>IF($F14&gt;=5,IF(AV14="","",AV14),"")</f>
        <v/>
      </c>
      <c r="W14" s="34" t="str">
        <f>IF($F14&gt;=5,IF(BA14="","",BA14),"")</f>
        <v/>
      </c>
      <c r="X14" s="34" t="str">
        <f>IF($F14&gt;=5,IF(BF14="","",BF14),"")</f>
        <v/>
      </c>
      <c r="Y14" s="34" t="str">
        <f>IF($F14&gt;=5,IF(BK14="","",BK14),"")</f>
        <v/>
      </c>
      <c r="Z14" s="27"/>
      <c r="AA14" s="37">
        <v>4</v>
      </c>
      <c r="AB14" s="22">
        <f>IF(ISNUMBER(AA14),(VLOOKUP(AA14,$BO$6:$BP$50,2)),0)</f>
        <v>50</v>
      </c>
      <c r="AC14" s="22">
        <f>IF(AA14&lt;&gt;"",5,0)</f>
        <v>5</v>
      </c>
      <c r="AD14" s="22">
        <f>AB14+AC14</f>
        <v>55</v>
      </c>
      <c r="AE14" s="27"/>
      <c r="AF14" s="22">
        <v>4</v>
      </c>
      <c r="AG14" s="22">
        <f>IF(ISNUMBER(AF14),(VLOOKUP(AF14,$BO$6:$BP$50,2)),0)</f>
        <v>50</v>
      </c>
      <c r="AH14" s="22">
        <f>IF(AF14&lt;&gt;"",5,0)</f>
        <v>5</v>
      </c>
      <c r="AI14" s="22">
        <f>AG14+AH14</f>
        <v>55</v>
      </c>
      <c r="AJ14" s="27"/>
      <c r="AK14" s="22"/>
      <c r="AL14" s="22">
        <f>IF(ISNUMBER(AK14),(VLOOKUP(AK14,$BO$6:$BP$50,2)),0)</f>
        <v>0</v>
      </c>
      <c r="AM14" s="22">
        <f>IF(AK14&lt;&gt;"",5,0)</f>
        <v>0</v>
      </c>
      <c r="AN14" s="22">
        <f>AL14+AM14</f>
        <v>0</v>
      </c>
      <c r="AO14" s="27"/>
      <c r="AP14" s="22"/>
      <c r="AQ14" s="22">
        <f>IF(ISNUMBER(AP14),(VLOOKUP(AP14,$BO$6:$BP$50,2)),0)</f>
        <v>0</v>
      </c>
      <c r="AR14" s="22">
        <f>IF(AP14&lt;&gt;"",5,0)</f>
        <v>0</v>
      </c>
      <c r="AS14" s="22">
        <f>AQ14+AR14</f>
        <v>0</v>
      </c>
      <c r="AT14" s="27"/>
      <c r="AU14" s="22">
        <v>24</v>
      </c>
      <c r="AV14" s="22">
        <f>IF(ISNUMBER(AU14),(VLOOKUP(AU14,$BO$6:$BP$50,2)),0)</f>
        <v>7</v>
      </c>
      <c r="AW14" s="22">
        <f>IF(AU14&lt;&gt;"",5,0)</f>
        <v>5</v>
      </c>
      <c r="AX14" s="22">
        <f>AV14+AW14</f>
        <v>12</v>
      </c>
      <c r="AY14" s="27"/>
      <c r="AZ14" s="22">
        <v>12</v>
      </c>
      <c r="BA14" s="22">
        <f>IF(ISNUMBER(AZ14),(VLOOKUP(AZ14,$BO$6:$BP$50,2)),0)</f>
        <v>22</v>
      </c>
      <c r="BB14" s="22">
        <f>IF(AZ14&lt;&gt;"",5,0)</f>
        <v>5</v>
      </c>
      <c r="BC14" s="22">
        <f>BA14+BB14</f>
        <v>27</v>
      </c>
      <c r="BD14" s="27"/>
      <c r="BE14" s="28"/>
      <c r="BF14" s="22">
        <f>IF(ISNUMBER(BE14),(VLOOKUP(BE14,$BO$6:$BP$50,2)),0)</f>
        <v>0</v>
      </c>
      <c r="BG14" s="22">
        <f>IF(BE14&lt;&gt;"",5,0)</f>
        <v>0</v>
      </c>
      <c r="BH14" s="22">
        <f>BF14+BG14</f>
        <v>0</v>
      </c>
      <c r="BI14" s="27"/>
      <c r="BJ14" s="22"/>
      <c r="BK14" s="22">
        <f>IF(ISNUMBER(BJ14),(VLOOKUP(BJ14,$BO$6:$BP$50,2)),0)</f>
        <v>0</v>
      </c>
      <c r="BL14" s="22">
        <f>IF(BJ14&lt;&gt;"",5,0)</f>
        <v>0</v>
      </c>
      <c r="BM14" s="22">
        <f>BK14+BL14</f>
        <v>0</v>
      </c>
      <c r="BN14" s="27"/>
      <c r="BO14" s="22">
        <v>9</v>
      </c>
      <c r="BP14" s="22">
        <v>29</v>
      </c>
      <c r="BQ14" s="22">
        <f t="shared" si="7"/>
        <v>0</v>
      </c>
      <c r="BR14" s="22">
        <f t="shared" si="0"/>
        <v>0</v>
      </c>
      <c r="BS14" s="22">
        <f t="shared" si="1"/>
        <v>0</v>
      </c>
      <c r="BT14" s="22">
        <f t="shared" si="2"/>
        <v>0</v>
      </c>
      <c r="BU14" s="22">
        <f t="shared" si="3"/>
        <v>1</v>
      </c>
      <c r="BV14" s="22">
        <f t="shared" si="4"/>
        <v>0</v>
      </c>
      <c r="BW14" s="22">
        <f t="shared" si="5"/>
        <v>0</v>
      </c>
      <c r="BX14" s="22">
        <f t="shared" si="6"/>
        <v>0</v>
      </c>
    </row>
    <row r="15" spans="1:76" s="26" customFormat="1" ht="15" x14ac:dyDescent="0.25">
      <c r="A15" s="18">
        <f>IF(E15&lt;E14,BO15,A14)</f>
        <v>10</v>
      </c>
      <c r="B15" s="48" t="s">
        <v>340</v>
      </c>
      <c r="C15" s="48" t="s">
        <v>341</v>
      </c>
      <c r="D15" s="48" t="s">
        <v>6</v>
      </c>
      <c r="E15" s="18">
        <f>IF(F15&lt;=4,Q15,(Q15-SUM(SMALL(R15:Y15,{1;2;3;4}))))</f>
        <v>144</v>
      </c>
      <c r="F15" s="18">
        <f>(IF(AC15=5,1,0)+IF(AH15=5,1,0)+IF(AM15=5,1,0)+IF(AR15=5,1,0)+IF(AW15=5,1,0)+IF(BB15=5,1,0)+IF(BG15=5,1,0)+IF(BL15=5,1,0))</f>
        <v>5</v>
      </c>
      <c r="G15" s="27"/>
      <c r="H15" s="34" t="str">
        <f>IF(AA15="","",AA15)</f>
        <v/>
      </c>
      <c r="I15" s="22" t="str">
        <f>IF(AF15="","",AF15)</f>
        <v/>
      </c>
      <c r="J15" s="22">
        <f>IF(AK15="","",AK15)</f>
        <v>10</v>
      </c>
      <c r="K15" s="22">
        <f>IF(AP15="","",AP15)</f>
        <v>8</v>
      </c>
      <c r="L15" s="22">
        <f>IF(AU15="","",AU15)</f>
        <v>9</v>
      </c>
      <c r="M15" s="34">
        <f>IF(AZ15="","",AZ15)</f>
        <v>9</v>
      </c>
      <c r="N15" s="34">
        <f>IF(BE15="","",BE15)</f>
        <v>9</v>
      </c>
      <c r="O15" s="34" t="str">
        <f>IF(BJ15="","",BJ15)</f>
        <v/>
      </c>
      <c r="P15" s="27"/>
      <c r="Q15" s="18">
        <f>AD15+AI15+AN15+AS15+AX15+BC15+BH15</f>
        <v>170</v>
      </c>
      <c r="R15" s="34">
        <f>IF($F15&gt;=5,IF(AB15="","",AB15),"")</f>
        <v>0</v>
      </c>
      <c r="S15" s="22">
        <f>IF($F15&gt;=5,IF(AG15="","",AG15),"")</f>
        <v>0</v>
      </c>
      <c r="T15" s="22">
        <f>IF($F15&gt;=5,IF(AL15="","",AL15),"")</f>
        <v>26</v>
      </c>
      <c r="U15" s="22">
        <f>IF($F15&gt;=5,IF(AQ15="","",AQ15),"")</f>
        <v>32</v>
      </c>
      <c r="V15" s="22">
        <f>IF($F15&gt;=5,IF(AV15="","",AV15),"")</f>
        <v>29</v>
      </c>
      <c r="W15" s="34">
        <f>IF($F15&gt;=5,IF(BA15="","",BA15),"")</f>
        <v>29</v>
      </c>
      <c r="X15" s="34">
        <f>IF($F15&gt;=5,IF(BF15="","",BF15),"")</f>
        <v>29</v>
      </c>
      <c r="Y15" s="34">
        <f>IF($F15&gt;=5,IF(BK15="","",BK15),"")</f>
        <v>0</v>
      </c>
      <c r="Z15" s="27"/>
      <c r="AA15" s="40"/>
      <c r="AB15" s="22">
        <f>IF(ISNUMBER(AA15),(VLOOKUP(AA15,$BO$6:$BP$50,2)),0)</f>
        <v>0</v>
      </c>
      <c r="AC15" s="22">
        <f>IF(AA15&lt;&gt;"",5,0)</f>
        <v>0</v>
      </c>
      <c r="AD15" s="22">
        <f>AB15+AC15</f>
        <v>0</v>
      </c>
      <c r="AE15" s="27"/>
      <c r="AF15" s="22"/>
      <c r="AG15" s="22">
        <f>IF(ISNUMBER(AF15),(VLOOKUP(AF15,$BO$6:$BP$50,2)),0)</f>
        <v>0</v>
      </c>
      <c r="AH15" s="22">
        <f>IF(AF15&lt;&gt;"",5,0)</f>
        <v>0</v>
      </c>
      <c r="AI15" s="22">
        <f>AG15+AH15</f>
        <v>0</v>
      </c>
      <c r="AJ15" s="27"/>
      <c r="AK15" s="22">
        <v>10</v>
      </c>
      <c r="AL15" s="22">
        <f>IF(ISNUMBER(AK15),(VLOOKUP(AK15,$BO$6:$BP$50,2)),0)</f>
        <v>26</v>
      </c>
      <c r="AM15" s="22">
        <f>IF(AK15&lt;&gt;"",5,0)</f>
        <v>5</v>
      </c>
      <c r="AN15" s="22">
        <f>AL15+AM15</f>
        <v>31</v>
      </c>
      <c r="AO15" s="27"/>
      <c r="AP15" s="22">
        <v>8</v>
      </c>
      <c r="AQ15" s="22">
        <f>IF(ISNUMBER(AP15),(VLOOKUP(AP15,$BO$6:$BP$50,2)),0)</f>
        <v>32</v>
      </c>
      <c r="AR15" s="22">
        <f>IF(AP15&lt;&gt;"",5,0)</f>
        <v>5</v>
      </c>
      <c r="AS15" s="22">
        <f>AQ15+AR15</f>
        <v>37</v>
      </c>
      <c r="AT15" s="27"/>
      <c r="AU15" s="22">
        <v>9</v>
      </c>
      <c r="AV15" s="22">
        <f>IF(ISNUMBER(AU15),(VLOOKUP(AU15,$BO$6:$BP$50,2)),0)</f>
        <v>29</v>
      </c>
      <c r="AW15" s="22">
        <f>IF(AU15&lt;&gt;"",5,0)</f>
        <v>5</v>
      </c>
      <c r="AX15" s="22">
        <f>AV15+AW15</f>
        <v>34</v>
      </c>
      <c r="AY15" s="27"/>
      <c r="AZ15" s="22">
        <v>9</v>
      </c>
      <c r="BA15" s="22">
        <f>IF(ISNUMBER(AZ15),(VLOOKUP(AZ15,$BO$6:$BP$50,2)),0)</f>
        <v>29</v>
      </c>
      <c r="BB15" s="22">
        <f>IF(AZ15&lt;&gt;"",5,0)</f>
        <v>5</v>
      </c>
      <c r="BC15" s="22">
        <f>BA15+BB15</f>
        <v>34</v>
      </c>
      <c r="BD15" s="27"/>
      <c r="BE15" s="22">
        <v>9</v>
      </c>
      <c r="BF15" s="22">
        <f>IF(ISNUMBER(BE15),(VLOOKUP(BE15,$BO$6:$BP$50,2)),0)</f>
        <v>29</v>
      </c>
      <c r="BG15" s="22">
        <f>IF(BE15&lt;&gt;"",5,0)</f>
        <v>5</v>
      </c>
      <c r="BH15" s="22">
        <f>BF15+BG15</f>
        <v>34</v>
      </c>
      <c r="BI15" s="27"/>
      <c r="BJ15" s="22"/>
      <c r="BK15" s="22">
        <f>IF(ISNUMBER(BJ15),(VLOOKUP(BJ15,$BO$6:$BP$50,2)),0)</f>
        <v>0</v>
      </c>
      <c r="BL15" s="22">
        <f>IF(BJ15&lt;&gt;"",5,0)</f>
        <v>0</v>
      </c>
      <c r="BM15" s="22">
        <f>BK15+BL15</f>
        <v>0</v>
      </c>
      <c r="BN15" s="27"/>
      <c r="BO15" s="22">
        <v>10</v>
      </c>
      <c r="BP15" s="22">
        <v>26</v>
      </c>
      <c r="BQ15" s="22">
        <f t="shared" si="7"/>
        <v>0</v>
      </c>
      <c r="BR15" s="22">
        <f t="shared" si="0"/>
        <v>0</v>
      </c>
      <c r="BS15" s="22">
        <f t="shared" si="1"/>
        <v>0</v>
      </c>
      <c r="BT15" s="22">
        <f t="shared" si="2"/>
        <v>1</v>
      </c>
      <c r="BU15" s="22">
        <f t="shared" si="3"/>
        <v>0</v>
      </c>
      <c r="BV15" s="22">
        <f t="shared" si="4"/>
        <v>0</v>
      </c>
      <c r="BW15" s="22">
        <f t="shared" si="5"/>
        <v>0</v>
      </c>
      <c r="BX15" s="22">
        <f t="shared" si="6"/>
        <v>0</v>
      </c>
    </row>
    <row r="16" spans="1:76" s="26" customFormat="1" ht="15" x14ac:dyDescent="0.25">
      <c r="A16" s="18">
        <f>IF(E16&lt;E15,BO16,A15)</f>
        <v>11</v>
      </c>
      <c r="B16" s="48" t="s">
        <v>344</v>
      </c>
      <c r="C16" s="48" t="s">
        <v>345</v>
      </c>
      <c r="D16" s="48" t="s">
        <v>6</v>
      </c>
      <c r="E16" s="18">
        <f>IF(F16&lt;=4,Q16,(Q16-SUM(SMALL(R16:Y16,{1;2;3;4}))))</f>
        <v>121</v>
      </c>
      <c r="F16" s="18">
        <f>(IF(AC16=5,1,0)+IF(AH16=5,1,0)+IF(AM16=5,1,0)+IF(AR16=5,1,0)+IF(AW16=5,1,0)+IF(BB16=5,1,0)+IF(BG16=5,1,0)+IF(BL16=5,1,0))</f>
        <v>4</v>
      </c>
      <c r="G16" s="27"/>
      <c r="H16" s="34" t="str">
        <f>IF(AA16="","",AA16)</f>
        <v/>
      </c>
      <c r="I16" s="22" t="str">
        <f>IF(AF16="","",AF16)</f>
        <v/>
      </c>
      <c r="J16" s="22">
        <f>IF(AK16="","",AK16)</f>
        <v>9</v>
      </c>
      <c r="K16" s="22">
        <f>IF(AP16="","",AP16)</f>
        <v>6</v>
      </c>
      <c r="L16" s="22" t="str">
        <f>IF(AU16="","",AU16)</f>
        <v>dsq</v>
      </c>
      <c r="M16" s="34" t="str">
        <f>IF(AZ16="","",AZ16)</f>
        <v/>
      </c>
      <c r="N16" s="34">
        <f>IF(BE16="","",BE16)</f>
        <v>8</v>
      </c>
      <c r="O16" s="34" t="str">
        <f>IF(BJ16="","",BJ16)</f>
        <v/>
      </c>
      <c r="P16" s="27"/>
      <c r="Q16" s="18">
        <f>AD16+AI16+AN16+AS16+AX16+BC16+BH16</f>
        <v>121</v>
      </c>
      <c r="R16" s="34" t="str">
        <f>IF($F16&gt;=5,IF(AB16="","",AB16),"")</f>
        <v/>
      </c>
      <c r="S16" s="22" t="str">
        <f>IF($F16&gt;=5,IF(AG16="","",AG16),"")</f>
        <v/>
      </c>
      <c r="T16" s="22" t="str">
        <f>IF($F16&gt;=5,IF(AL16="","",AL16),"")</f>
        <v/>
      </c>
      <c r="U16" s="22" t="str">
        <f>IF($F16&gt;=5,IF(AQ16="","",AQ16),"")</f>
        <v/>
      </c>
      <c r="V16" s="22" t="str">
        <f>IF($F16&gt;=5,IF(AV16="","",AV16),"")</f>
        <v/>
      </c>
      <c r="W16" s="34" t="str">
        <f>IF($F16&gt;=5,IF(BA16="","",BA16),"")</f>
        <v/>
      </c>
      <c r="X16" s="34" t="str">
        <f>IF($F16&gt;=5,IF(BF16="","",BF16),"")</f>
        <v/>
      </c>
      <c r="Y16" s="34" t="str">
        <f>IF($F16&gt;=5,IF(BK16="","",BK16),"")</f>
        <v/>
      </c>
      <c r="Z16" s="27"/>
      <c r="AA16" s="22"/>
      <c r="AB16" s="22">
        <f>IF(ISNUMBER(AA16),(VLOOKUP(AA16,$BO$6:$BP$50,2)),0)</f>
        <v>0</v>
      </c>
      <c r="AC16" s="22">
        <f>IF(AA16&lt;&gt;"",5,0)</f>
        <v>0</v>
      </c>
      <c r="AD16" s="22">
        <f>AB16+AC16</f>
        <v>0</v>
      </c>
      <c r="AE16" s="27"/>
      <c r="AF16" s="22"/>
      <c r="AG16" s="22">
        <f>IF(ISNUMBER(AF16),(VLOOKUP(AF16,$BO$6:$BP$50,2)),0)</f>
        <v>0</v>
      </c>
      <c r="AH16" s="22">
        <f>IF(AF16&lt;&gt;"",5,0)</f>
        <v>0</v>
      </c>
      <c r="AI16" s="22">
        <f>AG16+AH16</f>
        <v>0</v>
      </c>
      <c r="AJ16" s="27"/>
      <c r="AK16" s="22">
        <v>9</v>
      </c>
      <c r="AL16" s="22">
        <f>IF(ISNUMBER(AK16),(VLOOKUP(AK16,$BO$6:$BP$50,2)),0)</f>
        <v>29</v>
      </c>
      <c r="AM16" s="22">
        <f>IF(AK16&lt;&gt;"",5,0)</f>
        <v>5</v>
      </c>
      <c r="AN16" s="22">
        <f>AL16+AM16</f>
        <v>34</v>
      </c>
      <c r="AO16" s="27"/>
      <c r="AP16" s="22">
        <v>6</v>
      </c>
      <c r="AQ16" s="22">
        <f>IF(ISNUMBER(AP16),(VLOOKUP(AP16,$BO$6:$BP$50,2)),0)</f>
        <v>40</v>
      </c>
      <c r="AR16" s="22">
        <f>IF(AP16&lt;&gt;"",5,0)</f>
        <v>5</v>
      </c>
      <c r="AS16" s="22">
        <f>AQ16+AR16</f>
        <v>45</v>
      </c>
      <c r="AT16" s="27"/>
      <c r="AU16" s="43" t="s">
        <v>219</v>
      </c>
      <c r="AV16" s="22">
        <f>IF(ISNUMBER(AU16),(VLOOKUP(AU16,$BO$6:$BP$50,2)),0)</f>
        <v>0</v>
      </c>
      <c r="AW16" s="22">
        <f>IF(AU16&lt;&gt;"",5,0)</f>
        <v>5</v>
      </c>
      <c r="AX16" s="22">
        <f>AV16+AW16</f>
        <v>5</v>
      </c>
      <c r="AY16" s="27"/>
      <c r="AZ16" s="22"/>
      <c r="BA16" s="22">
        <f>IF(ISNUMBER(AZ16),(VLOOKUP(AZ16,$BO$6:$BP$50,2)),0)</f>
        <v>0</v>
      </c>
      <c r="BB16" s="22">
        <f>IF(AZ16&lt;&gt;"",5,0)</f>
        <v>0</v>
      </c>
      <c r="BC16" s="22">
        <f>BA16+BB16</f>
        <v>0</v>
      </c>
      <c r="BD16" s="27"/>
      <c r="BE16" s="22">
        <v>8</v>
      </c>
      <c r="BF16" s="22">
        <f>IF(ISNUMBER(BE16),(VLOOKUP(BE16,$BO$6:$BP$50,2)),0)</f>
        <v>32</v>
      </c>
      <c r="BG16" s="22">
        <f>IF(BE16&lt;&gt;"",5,0)</f>
        <v>5</v>
      </c>
      <c r="BH16" s="22">
        <f>BF16+BG16</f>
        <v>37</v>
      </c>
      <c r="BI16" s="27"/>
      <c r="BJ16" s="22"/>
      <c r="BK16" s="22">
        <f>IF(ISNUMBER(BJ16),(VLOOKUP(BJ16,$BO$6:$BP$50,2)),0)</f>
        <v>0</v>
      </c>
      <c r="BL16" s="22">
        <f>IF(BJ16&lt;&gt;"",5,0)</f>
        <v>0</v>
      </c>
      <c r="BM16" s="22">
        <f>BK16+BL16</f>
        <v>0</v>
      </c>
      <c r="BN16" s="27"/>
      <c r="BO16" s="22">
        <v>11</v>
      </c>
      <c r="BP16" s="22">
        <v>24</v>
      </c>
      <c r="BQ16" s="22">
        <f t="shared" si="7"/>
        <v>0</v>
      </c>
      <c r="BR16" s="22">
        <f t="shared" si="0"/>
        <v>0</v>
      </c>
      <c r="BS16" s="22">
        <f t="shared" si="1"/>
        <v>0</v>
      </c>
      <c r="BT16" s="22">
        <f t="shared" si="2"/>
        <v>0</v>
      </c>
      <c r="BU16" s="22">
        <f t="shared" si="3"/>
        <v>1</v>
      </c>
      <c r="BV16" s="22">
        <f t="shared" si="4"/>
        <v>0</v>
      </c>
      <c r="BW16" s="22">
        <f t="shared" si="5"/>
        <v>0</v>
      </c>
      <c r="BX16" s="22">
        <f t="shared" si="6"/>
        <v>0</v>
      </c>
    </row>
    <row r="17" spans="1:76" s="26" customFormat="1" ht="15" x14ac:dyDescent="0.25">
      <c r="A17" s="18">
        <f>IF(E17&lt;E16,BO17,A16)</f>
        <v>12</v>
      </c>
      <c r="B17" s="48" t="s">
        <v>346</v>
      </c>
      <c r="C17" s="48" t="s">
        <v>347</v>
      </c>
      <c r="D17" s="48" t="s">
        <v>6</v>
      </c>
      <c r="E17" s="18">
        <f>IF(F17&lt;=4,Q17,(Q17-SUM(SMALL(R17:Y17,{1;2;3;4}))))</f>
        <v>114</v>
      </c>
      <c r="F17" s="18">
        <f>(IF(AC17=5,1,0)+IF(AH17=5,1,0)+IF(AM17=5,1,0)+IF(AR17=5,1,0)+IF(AW17=5,1,0)+IF(BB17=5,1,0)+IF(BG17=5,1,0)+IF(BL17=5,1,0))</f>
        <v>4</v>
      </c>
      <c r="G17" s="27"/>
      <c r="H17" s="34" t="str">
        <f>IF(AA17="","",AA17)</f>
        <v/>
      </c>
      <c r="I17" s="22" t="str">
        <f>IF(AF17="","",AF17)</f>
        <v/>
      </c>
      <c r="J17" s="22">
        <f>IF(AK17="","",AK17)</f>
        <v>7</v>
      </c>
      <c r="K17" s="22">
        <f>IF(AP17="","",AP17)</f>
        <v>7</v>
      </c>
      <c r="L17" s="22">
        <f>IF(AU17="","",AU17)</f>
        <v>12</v>
      </c>
      <c r="M17" s="34" t="str">
        <f>IF(AZ17="","",AZ17)</f>
        <v/>
      </c>
      <c r="N17" s="34" t="str">
        <f>IF(BE17="","",BE17)</f>
        <v>dsq</v>
      </c>
      <c r="O17" s="34" t="str">
        <f>IF(BJ17="","",BJ17)</f>
        <v/>
      </c>
      <c r="P17" s="27"/>
      <c r="Q17" s="18">
        <f>AD17+AI17+AN17+AS17+AX17+BC17+BH17</f>
        <v>114</v>
      </c>
      <c r="R17" s="34" t="str">
        <f>IF($F17&gt;=5,IF(AB17="","",AB17),"")</f>
        <v/>
      </c>
      <c r="S17" s="22" t="str">
        <f>IF($F17&gt;=5,IF(AG17="","",AG17),"")</f>
        <v/>
      </c>
      <c r="T17" s="22" t="str">
        <f>IF($F17&gt;=5,IF(AL17="","",AL17),"")</f>
        <v/>
      </c>
      <c r="U17" s="22" t="str">
        <f>IF($F17&gt;=5,IF(AQ17="","",AQ17),"")</f>
        <v/>
      </c>
      <c r="V17" s="22" t="str">
        <f>IF($F17&gt;=5,IF(AV17="","",AV17),"")</f>
        <v/>
      </c>
      <c r="W17" s="34" t="str">
        <f>IF($F17&gt;=5,IF(BA17="","",BA17),"")</f>
        <v/>
      </c>
      <c r="X17" s="34" t="str">
        <f>IF($F17&gt;=5,IF(BF17="","",BF17),"")</f>
        <v/>
      </c>
      <c r="Y17" s="34" t="str">
        <f>IF($F17&gt;=5,IF(BK17="","",BK17),"")</f>
        <v/>
      </c>
      <c r="Z17" s="27"/>
      <c r="AA17" s="22"/>
      <c r="AB17" s="22">
        <f>IF(ISNUMBER(AA17),(VLOOKUP(AA17,$BO$6:$BP$50,2)),0)</f>
        <v>0</v>
      </c>
      <c r="AC17" s="22">
        <f>IF(AA17&lt;&gt;"",5,0)</f>
        <v>0</v>
      </c>
      <c r="AD17" s="22">
        <f>AB17+AC17</f>
        <v>0</v>
      </c>
      <c r="AE17" s="27"/>
      <c r="AF17" s="28"/>
      <c r="AG17" s="22">
        <f>IF(ISNUMBER(AF17),(VLOOKUP(AF17,$BO$6:$BP$50,2)),0)</f>
        <v>0</v>
      </c>
      <c r="AH17" s="22">
        <f>IF(AF17&lt;&gt;"",5,0)</f>
        <v>0</v>
      </c>
      <c r="AI17" s="22">
        <f>AG17+AH17</f>
        <v>0</v>
      </c>
      <c r="AJ17" s="27"/>
      <c r="AK17" s="22">
        <v>7</v>
      </c>
      <c r="AL17" s="22">
        <f>IF(ISNUMBER(AK17),(VLOOKUP(AK17,$BO$6:$BP$50,2)),0)</f>
        <v>36</v>
      </c>
      <c r="AM17" s="22">
        <f>IF(AK17&lt;&gt;"",5,0)</f>
        <v>5</v>
      </c>
      <c r="AN17" s="22">
        <f>AL17+AM17</f>
        <v>41</v>
      </c>
      <c r="AO17" s="27"/>
      <c r="AP17" s="22">
        <v>7</v>
      </c>
      <c r="AQ17" s="22">
        <f>IF(ISNUMBER(AP17),(VLOOKUP(AP17,$BO$6:$BP$50,2)),0)</f>
        <v>36</v>
      </c>
      <c r="AR17" s="22">
        <f>IF(AP17&lt;&gt;"",5,0)</f>
        <v>5</v>
      </c>
      <c r="AS17" s="22">
        <f>AQ17+AR17</f>
        <v>41</v>
      </c>
      <c r="AT17" s="27"/>
      <c r="AU17" s="22">
        <v>12</v>
      </c>
      <c r="AV17" s="22">
        <f>IF(ISNUMBER(AU17),(VLOOKUP(AU17,$BO$6:$BP$50,2)),0)</f>
        <v>22</v>
      </c>
      <c r="AW17" s="22">
        <f>IF(AU17&lt;&gt;"",5,0)</f>
        <v>5</v>
      </c>
      <c r="AX17" s="22">
        <f>AV17+AW17</f>
        <v>27</v>
      </c>
      <c r="AY17" s="27"/>
      <c r="AZ17" s="22"/>
      <c r="BA17" s="22">
        <f>IF(ISNUMBER(AZ17),(VLOOKUP(AZ17,$BO$6:$BP$50,2)),0)</f>
        <v>0</v>
      </c>
      <c r="BB17" s="22">
        <f>IF(AZ17&lt;&gt;"",5,0)</f>
        <v>0</v>
      </c>
      <c r="BC17" s="22">
        <f>BA17+BB17</f>
        <v>0</v>
      </c>
      <c r="BD17" s="27"/>
      <c r="BE17" s="59" t="s">
        <v>219</v>
      </c>
      <c r="BF17" s="22">
        <f>IF(ISNUMBER(BE17),(VLOOKUP(BE17,$BO$6:$BP$50,2)),0)</f>
        <v>0</v>
      </c>
      <c r="BG17" s="22">
        <f>IF(BE17&lt;&gt;"",5,0)</f>
        <v>5</v>
      </c>
      <c r="BH17" s="22">
        <f>BF17+BG17</f>
        <v>5</v>
      </c>
      <c r="BI17" s="27"/>
      <c r="BJ17" s="22"/>
      <c r="BK17" s="22">
        <f>IF(ISNUMBER(BJ17),(VLOOKUP(BJ17,$BO$6:$BP$50,2)),0)</f>
        <v>0</v>
      </c>
      <c r="BL17" s="22">
        <f>IF(BJ17&lt;&gt;"",5,0)</f>
        <v>0</v>
      </c>
      <c r="BM17" s="22">
        <f>BK17+BL17</f>
        <v>0</v>
      </c>
      <c r="BN17" s="27"/>
      <c r="BO17" s="22">
        <v>12</v>
      </c>
      <c r="BP17" s="22">
        <v>22</v>
      </c>
      <c r="BQ17" s="22">
        <f t="shared" si="7"/>
        <v>0</v>
      </c>
      <c r="BR17" s="22">
        <f t="shared" si="0"/>
        <v>0</v>
      </c>
      <c r="BS17" s="22">
        <f t="shared" si="1"/>
        <v>0</v>
      </c>
      <c r="BT17" s="22">
        <f t="shared" si="2"/>
        <v>0</v>
      </c>
      <c r="BU17" s="22">
        <f t="shared" si="3"/>
        <v>1</v>
      </c>
      <c r="BV17" s="22">
        <f t="shared" si="4"/>
        <v>0</v>
      </c>
      <c r="BW17" s="22">
        <f t="shared" si="5"/>
        <v>0</v>
      </c>
      <c r="BX17" s="22">
        <f t="shared" si="6"/>
        <v>0</v>
      </c>
    </row>
    <row r="18" spans="1:76" s="26" customFormat="1" ht="15" x14ac:dyDescent="0.25">
      <c r="A18" s="18">
        <f>IF(E18&lt;E17,BO18,A17)</f>
        <v>13</v>
      </c>
      <c r="B18" s="48" t="s">
        <v>118</v>
      </c>
      <c r="C18" s="48" t="s">
        <v>331</v>
      </c>
      <c r="D18" s="48" t="s">
        <v>40</v>
      </c>
      <c r="E18" s="18">
        <f>IF(F18&lt;=4,Q18,(Q18-SUM(SMALL(R18:Y18,{1;2;3;4}))))</f>
        <v>111</v>
      </c>
      <c r="F18" s="18">
        <f>(IF(AC18=5,1,0)+IF(AH18=5,1,0)+IF(AM18=5,1,0)+IF(AR18=5,1,0)+IF(AW18=5,1,0)+IF(BB18=5,1,0)+IF(BG18=5,1,0)+IF(BL18=5,1,0))</f>
        <v>5</v>
      </c>
      <c r="G18" s="27"/>
      <c r="H18" s="34" t="str">
        <f>IF(AA18="","",AA18)</f>
        <v/>
      </c>
      <c r="I18" s="22" t="str">
        <f>IF(AF18="","",AF18)</f>
        <v/>
      </c>
      <c r="J18" s="22">
        <f>IF(AK18="","",AK18)</f>
        <v>15</v>
      </c>
      <c r="K18" s="22">
        <f>IF(AP18="","",AP18)</f>
        <v>12</v>
      </c>
      <c r="L18" s="22">
        <f>IF(AU18="","",AU18)</f>
        <v>19</v>
      </c>
      <c r="M18" s="34">
        <f>IF(AZ18="","",AZ18)</f>
        <v>7</v>
      </c>
      <c r="N18" s="34" t="str">
        <f>IF(BE18="","",BE18)</f>
        <v>dsq</v>
      </c>
      <c r="O18" s="34" t="str">
        <f>IF(BJ18="","",BJ18)</f>
        <v/>
      </c>
      <c r="P18" s="27"/>
      <c r="Q18" s="18">
        <f>AD18+AI18+AN18+AS18+AX18+BC18+BH18</f>
        <v>111</v>
      </c>
      <c r="R18" s="34">
        <f>IF($F18&gt;=5,IF(AB18="","",AB18),"")</f>
        <v>0</v>
      </c>
      <c r="S18" s="22">
        <f>IF($F18&gt;=5,IF(AG18="","",AG18),"")</f>
        <v>0</v>
      </c>
      <c r="T18" s="22">
        <f>IF($F18&gt;=5,IF(AL18="","",AL18),"")</f>
        <v>16</v>
      </c>
      <c r="U18" s="22">
        <f>IF($F18&gt;=5,IF(AQ18="","",AQ18),"")</f>
        <v>22</v>
      </c>
      <c r="V18" s="22">
        <f>IF($F18&gt;=5,IF(AV18="","",AV18),"")</f>
        <v>12</v>
      </c>
      <c r="W18" s="34">
        <f>IF($F18&gt;=5,IF(BA18="","",BA18),"")</f>
        <v>36</v>
      </c>
      <c r="X18" s="34">
        <f>IF($F18&gt;=5,IF(BF18="","",BF18),"")</f>
        <v>0</v>
      </c>
      <c r="Y18" s="34">
        <f>IF($F18&gt;=5,IF(BK18="","",BK18),"")</f>
        <v>0</v>
      </c>
      <c r="Z18" s="27"/>
      <c r="AA18" s="22"/>
      <c r="AB18" s="22">
        <f>IF(ISNUMBER(AA18),(VLOOKUP(AA18,$BO$6:$BP$50,2)),0)</f>
        <v>0</v>
      </c>
      <c r="AC18" s="22">
        <f>IF(AA18&lt;&gt;"",5,0)</f>
        <v>0</v>
      </c>
      <c r="AD18" s="22">
        <f>AB18+AC18</f>
        <v>0</v>
      </c>
      <c r="AE18" s="27"/>
      <c r="AF18" s="22"/>
      <c r="AG18" s="22">
        <f>IF(ISNUMBER(AF18),(VLOOKUP(AF18,$BO$6:$BP$50,2)),0)</f>
        <v>0</v>
      </c>
      <c r="AH18" s="22">
        <f>IF(AF18&lt;&gt;"",5,0)</f>
        <v>0</v>
      </c>
      <c r="AI18" s="22">
        <f>AG18+AH18</f>
        <v>0</v>
      </c>
      <c r="AJ18" s="27"/>
      <c r="AK18" s="22">
        <v>15</v>
      </c>
      <c r="AL18" s="22">
        <f>IF(ISNUMBER(AK18),(VLOOKUP(AK18,$BO$6:$BP$50,2)),0)</f>
        <v>16</v>
      </c>
      <c r="AM18" s="22">
        <f>IF(AK18&lt;&gt;"",5,0)</f>
        <v>5</v>
      </c>
      <c r="AN18" s="22">
        <f>AL18+AM18</f>
        <v>21</v>
      </c>
      <c r="AO18" s="27"/>
      <c r="AP18" s="22">
        <v>12</v>
      </c>
      <c r="AQ18" s="22">
        <f>IF(ISNUMBER(AP18),(VLOOKUP(AP18,$BO$6:$BP$50,2)),0)</f>
        <v>22</v>
      </c>
      <c r="AR18" s="22">
        <f>IF(AP18&lt;&gt;"",5,0)</f>
        <v>5</v>
      </c>
      <c r="AS18" s="22">
        <f>AQ18+AR18</f>
        <v>27</v>
      </c>
      <c r="AT18" s="27"/>
      <c r="AU18" s="22">
        <v>19</v>
      </c>
      <c r="AV18" s="22">
        <f>IF(ISNUMBER(AU18),(VLOOKUP(AU18,$BO$6:$BP$50,2)),0)</f>
        <v>12</v>
      </c>
      <c r="AW18" s="22">
        <f>IF(AU18&lt;&gt;"",5,0)</f>
        <v>5</v>
      </c>
      <c r="AX18" s="22">
        <f>AV18+AW18</f>
        <v>17</v>
      </c>
      <c r="AY18" s="27"/>
      <c r="AZ18" s="22">
        <v>7</v>
      </c>
      <c r="BA18" s="22">
        <f>IF(ISNUMBER(AZ18),(VLOOKUP(AZ18,$BO$6:$BP$50,2)),0)</f>
        <v>36</v>
      </c>
      <c r="BB18" s="22">
        <f>IF(AZ18&lt;&gt;"",5,0)</f>
        <v>5</v>
      </c>
      <c r="BC18" s="22">
        <f>BA18+BB18</f>
        <v>41</v>
      </c>
      <c r="BD18" s="27"/>
      <c r="BE18" s="59" t="s">
        <v>219</v>
      </c>
      <c r="BF18" s="22">
        <f>IF(ISNUMBER(BE18),(VLOOKUP(BE18,$BO$6:$BP$50,2)),0)</f>
        <v>0</v>
      </c>
      <c r="BG18" s="22">
        <f>IF(BE18&lt;&gt;"",5,0)</f>
        <v>5</v>
      </c>
      <c r="BH18" s="22">
        <f>BF18+BG18</f>
        <v>5</v>
      </c>
      <c r="BI18" s="27"/>
      <c r="BJ18" s="22"/>
      <c r="BK18" s="22">
        <f>IF(ISNUMBER(BJ18),(VLOOKUP(BJ18,$BO$6:$BP$50,2)),0)</f>
        <v>0</v>
      </c>
      <c r="BL18" s="22">
        <f>IF(BJ18&lt;&gt;"",5,0)</f>
        <v>0</v>
      </c>
      <c r="BM18" s="22">
        <f>BK18+BL18</f>
        <v>0</v>
      </c>
      <c r="BN18" s="27"/>
      <c r="BO18" s="22">
        <v>13</v>
      </c>
      <c r="BP18" s="22">
        <v>20</v>
      </c>
      <c r="BQ18" s="22">
        <f t="shared" si="7"/>
        <v>0</v>
      </c>
      <c r="BR18" s="22">
        <f>IF($F17=7,1,0)</f>
        <v>0</v>
      </c>
      <c r="BS18" s="22">
        <f>IF($F17=6,1,0)</f>
        <v>0</v>
      </c>
      <c r="BT18" s="22">
        <f>IF($F17=5,1,0)</f>
        <v>0</v>
      </c>
      <c r="BU18" s="22">
        <f>IF($F17=4,1,0)</f>
        <v>1</v>
      </c>
      <c r="BV18" s="22">
        <f>IF($F17=3,1,0)</f>
        <v>0</v>
      </c>
      <c r="BW18" s="22">
        <f>IF($F17=2,1,0)</f>
        <v>0</v>
      </c>
      <c r="BX18" s="22">
        <f>IF($F17=1,1,0)</f>
        <v>0</v>
      </c>
    </row>
    <row r="19" spans="1:76" s="26" customFormat="1" ht="15" x14ac:dyDescent="0.25">
      <c r="A19" s="18">
        <f>IF(E19&lt;E18,BO19,A18)</f>
        <v>14</v>
      </c>
      <c r="B19" s="48" t="s">
        <v>28</v>
      </c>
      <c r="C19" s="48" t="s">
        <v>339</v>
      </c>
      <c r="D19" s="48" t="s">
        <v>9</v>
      </c>
      <c r="E19" s="18">
        <f>IF(F19&lt;=4,Q19,(Q19-SUM(SMALL(R19:Y19,{1;2;3;4}))))</f>
        <v>109</v>
      </c>
      <c r="F19" s="18">
        <f>(IF(AC19=5,1,0)+IF(AH19=5,1,0)+IF(AM19=5,1,0)+IF(AR19=5,1,0)+IF(AW19=5,1,0)+IF(BB19=5,1,0)+IF(BG19=5,1,0)+IF(BL19=5,1,0))</f>
        <v>5</v>
      </c>
      <c r="G19" s="27"/>
      <c r="H19" s="34" t="str">
        <f>IF(AA19="","",AA19)</f>
        <v/>
      </c>
      <c r="I19" s="22" t="str">
        <f>IF(AF19="","",AF19)</f>
        <v/>
      </c>
      <c r="J19" s="22" t="str">
        <f>IF(AK19="","",AK19)</f>
        <v>dnf</v>
      </c>
      <c r="K19" s="22">
        <f>IF(AP19="","",AP19)</f>
        <v>14</v>
      </c>
      <c r="L19" s="22">
        <f>IF(AU19="","",AU19)</f>
        <v>21</v>
      </c>
      <c r="M19" s="34">
        <f>IF(AZ19="","",AZ19)</f>
        <v>8</v>
      </c>
      <c r="N19" s="34">
        <f>IF(BE19="","",BE19)</f>
        <v>11</v>
      </c>
      <c r="O19" s="34" t="str">
        <f>IF(BJ19="","",BJ19)</f>
        <v/>
      </c>
      <c r="P19" s="27"/>
      <c r="Q19" s="18">
        <f>AD19+AI19+AN19+AS19+AX19+BC19+BH19</f>
        <v>109</v>
      </c>
      <c r="R19" s="34">
        <f>IF($F19&gt;=5,IF(AB19="","",AB19),"")</f>
        <v>0</v>
      </c>
      <c r="S19" s="22">
        <f>IF($F19&gt;=5,IF(AG19="","",AG19),"")</f>
        <v>0</v>
      </c>
      <c r="T19" s="22">
        <f>IF($F19&gt;=5,IF(AL19="","",AL19),"")</f>
        <v>0</v>
      </c>
      <c r="U19" s="22">
        <f>IF($F19&gt;=5,IF(AQ19="","",AQ19),"")</f>
        <v>18</v>
      </c>
      <c r="V19" s="22">
        <f>IF($F19&gt;=5,IF(AV19="","",AV19),"")</f>
        <v>10</v>
      </c>
      <c r="W19" s="34">
        <f>IF($F19&gt;=5,IF(BA19="","",BA19),"")</f>
        <v>32</v>
      </c>
      <c r="X19" s="34">
        <f>IF($F19&gt;=5,IF(BF19="","",BF19),"")</f>
        <v>24</v>
      </c>
      <c r="Y19" s="34">
        <f>IF($F19&gt;=5,IF(BK19="","",BK19),"")</f>
        <v>0</v>
      </c>
      <c r="Z19" s="27"/>
      <c r="AA19" s="40"/>
      <c r="AB19" s="22">
        <f>IF(ISNUMBER(AA19),(VLOOKUP(AA19,$BO$6:$BP$50,2)),0)</f>
        <v>0</v>
      </c>
      <c r="AC19" s="22">
        <f>IF(AA19&lt;&gt;"",5,0)</f>
        <v>0</v>
      </c>
      <c r="AD19" s="22">
        <f>AB19+AC19</f>
        <v>0</v>
      </c>
      <c r="AE19" s="27"/>
      <c r="AF19" s="40"/>
      <c r="AG19" s="22">
        <f>IF(ISNUMBER(AF19),(VLOOKUP(AF19,$BO$6:$BP$50,2)),0)</f>
        <v>0</v>
      </c>
      <c r="AH19" s="22">
        <f>IF(AF19&lt;&gt;"",5,0)</f>
        <v>0</v>
      </c>
      <c r="AI19" s="22">
        <f>AG19+AH19</f>
        <v>0</v>
      </c>
      <c r="AJ19" s="27"/>
      <c r="AK19" s="41" t="s">
        <v>257</v>
      </c>
      <c r="AL19" s="22">
        <f>IF(ISNUMBER(AK19),(VLOOKUP(AK19,$BO$6:$BP$50,2)),0)</f>
        <v>0</v>
      </c>
      <c r="AM19" s="22">
        <f>IF(AK19&lt;&gt;"",5,0)</f>
        <v>5</v>
      </c>
      <c r="AN19" s="22">
        <f>AL19+AM19</f>
        <v>5</v>
      </c>
      <c r="AO19" s="27"/>
      <c r="AP19" s="22">
        <v>14</v>
      </c>
      <c r="AQ19" s="22">
        <f>IF(ISNUMBER(AP19),(VLOOKUP(AP19,$BO$6:$BP$50,2)),0)</f>
        <v>18</v>
      </c>
      <c r="AR19" s="22">
        <f>IF(AP19&lt;&gt;"",5,0)</f>
        <v>5</v>
      </c>
      <c r="AS19" s="22">
        <f>AQ19+AR19</f>
        <v>23</v>
      </c>
      <c r="AT19" s="27"/>
      <c r="AU19" s="22">
        <v>21</v>
      </c>
      <c r="AV19" s="22">
        <f>IF(ISNUMBER(AU19),(VLOOKUP(AU19,$BO$6:$BP$50,2)),0)</f>
        <v>10</v>
      </c>
      <c r="AW19" s="22">
        <f>IF(AU19&lt;&gt;"",5,0)</f>
        <v>5</v>
      </c>
      <c r="AX19" s="22">
        <f>AV19+AW19</f>
        <v>15</v>
      </c>
      <c r="AY19" s="27"/>
      <c r="AZ19" s="22">
        <v>8</v>
      </c>
      <c r="BA19" s="22">
        <f>IF(ISNUMBER(AZ19),(VLOOKUP(AZ19,$BO$6:$BP$50,2)),0)</f>
        <v>32</v>
      </c>
      <c r="BB19" s="22">
        <f>IF(AZ19&lt;&gt;"",5,0)</f>
        <v>5</v>
      </c>
      <c r="BC19" s="22">
        <f>BA19+BB19</f>
        <v>37</v>
      </c>
      <c r="BD19" s="27"/>
      <c r="BE19" s="22">
        <v>11</v>
      </c>
      <c r="BF19" s="22">
        <f>IF(ISNUMBER(BE19),(VLOOKUP(BE19,$BO$6:$BP$50,2)),0)</f>
        <v>24</v>
      </c>
      <c r="BG19" s="22">
        <f>IF(BE19&lt;&gt;"",5,0)</f>
        <v>5</v>
      </c>
      <c r="BH19" s="22">
        <f>BF19+BG19</f>
        <v>29</v>
      </c>
      <c r="BI19" s="27"/>
      <c r="BJ19" s="22"/>
      <c r="BK19" s="22">
        <f>IF(ISNUMBER(BJ19),(VLOOKUP(BJ19,$BO$6:$BP$50,2)),0)</f>
        <v>0</v>
      </c>
      <c r="BL19" s="22">
        <f>IF(BJ19&lt;&gt;"",5,0)</f>
        <v>0</v>
      </c>
      <c r="BM19" s="22">
        <f>BK19+BL19</f>
        <v>0</v>
      </c>
      <c r="BN19" s="27"/>
      <c r="BO19" s="22">
        <v>14</v>
      </c>
      <c r="BP19" s="22">
        <v>18</v>
      </c>
      <c r="BQ19" s="22">
        <f t="shared" si="7"/>
        <v>0</v>
      </c>
      <c r="BR19" s="22">
        <f>IF($F18=7,1,0)</f>
        <v>0</v>
      </c>
      <c r="BS19" s="22">
        <f>IF($F18=6,1,0)</f>
        <v>0</v>
      </c>
      <c r="BT19" s="22">
        <f>IF($F18=5,1,0)</f>
        <v>1</v>
      </c>
      <c r="BU19" s="22">
        <f>IF($F18=4,1,0)</f>
        <v>0</v>
      </c>
      <c r="BV19" s="22">
        <f>IF($F18=3,1,0)</f>
        <v>0</v>
      </c>
      <c r="BW19" s="22">
        <f>IF($F18=2,1,0)</f>
        <v>0</v>
      </c>
      <c r="BX19" s="22">
        <f>IF($F18=1,1,0)</f>
        <v>0</v>
      </c>
    </row>
    <row r="20" spans="1:76" s="26" customFormat="1" ht="15" x14ac:dyDescent="0.25">
      <c r="A20" s="18">
        <f>IF(E20&lt;E19,BO20,A19)</f>
        <v>15</v>
      </c>
      <c r="B20" s="48" t="s">
        <v>215</v>
      </c>
      <c r="C20" s="48" t="s">
        <v>336</v>
      </c>
      <c r="D20" s="48" t="s">
        <v>6</v>
      </c>
      <c r="E20" s="18">
        <f>IF(F20&lt;=4,Q20,(Q20-SUM(SMALL(R20:Y20,{1;2;3;4}))))</f>
        <v>108</v>
      </c>
      <c r="F20" s="18">
        <f>(IF(AC20=5,1,0)+IF(AH20=5,1,0)+IF(AM20=5,1,0)+IF(AR20=5,1,0)+IF(AW20=5,1,0)+IF(BB20=5,1,0)+IF(BG20=5,1,0)+IF(BL20=5,1,0))</f>
        <v>5</v>
      </c>
      <c r="G20" s="27"/>
      <c r="H20" s="34" t="str">
        <f>IF(AA20="","",AA20)</f>
        <v/>
      </c>
      <c r="I20" s="22" t="str">
        <f>IF(AF20="","",AF20)</f>
        <v/>
      </c>
      <c r="J20" s="22">
        <f>IF(AK20="","",AK20)</f>
        <v>12</v>
      </c>
      <c r="K20" s="22">
        <f>IF(AP20="","",AP20)</f>
        <v>11</v>
      </c>
      <c r="L20" s="22">
        <f>IF(AU20="","",AU20)</f>
        <v>20</v>
      </c>
      <c r="M20" s="34" t="str">
        <f>IF(AZ20="","",AZ20)</f>
        <v>dsq</v>
      </c>
      <c r="N20" s="34">
        <f>IF(BE20="","",BE20)</f>
        <v>10</v>
      </c>
      <c r="O20" s="34" t="str">
        <f>IF(BJ20="","",BJ20)</f>
        <v/>
      </c>
      <c r="P20" s="27"/>
      <c r="Q20" s="18">
        <f>AD20+AI20+AN20+AS20+AX20+BC20+BH20</f>
        <v>108</v>
      </c>
      <c r="R20" s="34">
        <f>IF($F20&gt;=5,IF(AB20="","",AB20),"")</f>
        <v>0</v>
      </c>
      <c r="S20" s="22">
        <f>IF($F20&gt;=5,IF(AG20="","",AG20),"")</f>
        <v>0</v>
      </c>
      <c r="T20" s="22">
        <f>IF($F20&gt;=5,IF(AL20="","",AL20),"")</f>
        <v>22</v>
      </c>
      <c r="U20" s="22">
        <f>IF($F20&gt;=5,IF(AQ20="","",AQ20),"")</f>
        <v>24</v>
      </c>
      <c r="V20" s="22">
        <f>IF($F20&gt;=5,IF(AV20="","",AV20),"")</f>
        <v>11</v>
      </c>
      <c r="W20" s="34">
        <f>IF($F20&gt;=5,IF(BA20="","",BA20),"")</f>
        <v>0</v>
      </c>
      <c r="X20" s="34">
        <f>IF($F20&gt;=5,IF(BF20="","",BF20),"")</f>
        <v>26</v>
      </c>
      <c r="Y20" s="34">
        <f>IF($F20&gt;=5,IF(BK20="","",BK20),"")</f>
        <v>0</v>
      </c>
      <c r="Z20" s="27"/>
      <c r="AA20" s="40"/>
      <c r="AB20" s="22">
        <f>IF(ISNUMBER(AA20),(VLOOKUP(AA20,$BO$6:$BP$50,2)),0)</f>
        <v>0</v>
      </c>
      <c r="AC20" s="22">
        <f>IF(AA20&lt;&gt;"",5,0)</f>
        <v>0</v>
      </c>
      <c r="AD20" s="22">
        <f>AB20+AC20</f>
        <v>0</v>
      </c>
      <c r="AE20" s="27"/>
      <c r="AF20" s="40"/>
      <c r="AG20" s="22">
        <f>IF(ISNUMBER(AF20),(VLOOKUP(AF20,$BO$6:$BP$50,2)),0)</f>
        <v>0</v>
      </c>
      <c r="AH20" s="22">
        <f>IF(AF20&lt;&gt;"",5,0)</f>
        <v>0</v>
      </c>
      <c r="AI20" s="22">
        <f>AG20+AH20</f>
        <v>0</v>
      </c>
      <c r="AJ20" s="27"/>
      <c r="AK20" s="22">
        <v>12</v>
      </c>
      <c r="AL20" s="22">
        <f>IF(ISNUMBER(AK20),(VLOOKUP(AK20,$BO$6:$BP$50,2)),0)</f>
        <v>22</v>
      </c>
      <c r="AM20" s="22">
        <f>IF(AK20&lt;&gt;"",5,0)</f>
        <v>5</v>
      </c>
      <c r="AN20" s="22">
        <f>AL20+AM20</f>
        <v>27</v>
      </c>
      <c r="AO20" s="27"/>
      <c r="AP20" s="22">
        <v>11</v>
      </c>
      <c r="AQ20" s="22">
        <f>IF(ISNUMBER(AP20),(VLOOKUP(AP20,$BO$6:$BP$50,2)),0)</f>
        <v>24</v>
      </c>
      <c r="AR20" s="22">
        <f>IF(AP20&lt;&gt;"",5,0)</f>
        <v>5</v>
      </c>
      <c r="AS20" s="22">
        <f>AQ20+AR20</f>
        <v>29</v>
      </c>
      <c r="AT20" s="27"/>
      <c r="AU20" s="22">
        <v>20</v>
      </c>
      <c r="AV20" s="22">
        <f>IF(ISNUMBER(AU20),(VLOOKUP(AU20,$BO$6:$BP$50,2)),0)</f>
        <v>11</v>
      </c>
      <c r="AW20" s="22">
        <f>IF(AU20&lt;&gt;"",5,0)</f>
        <v>5</v>
      </c>
      <c r="AX20" s="22">
        <f>AV20+AW20</f>
        <v>16</v>
      </c>
      <c r="AY20" s="27"/>
      <c r="AZ20" s="51" t="s">
        <v>219</v>
      </c>
      <c r="BA20" s="22">
        <f>IF(ISNUMBER(AZ20),(VLOOKUP(AZ20,$BO$6:$BP$50,2)),0)</f>
        <v>0</v>
      </c>
      <c r="BB20" s="22">
        <f>IF(AZ20&lt;&gt;"",5,0)</f>
        <v>5</v>
      </c>
      <c r="BC20" s="22">
        <f>BA20+BB20</f>
        <v>5</v>
      </c>
      <c r="BD20" s="27"/>
      <c r="BE20" s="28">
        <v>10</v>
      </c>
      <c r="BF20" s="22">
        <f>IF(ISNUMBER(BE20),(VLOOKUP(BE20,$BO$6:$BP$50,2)),0)</f>
        <v>26</v>
      </c>
      <c r="BG20" s="22">
        <f>IF(BE20&lt;&gt;"",5,0)</f>
        <v>5</v>
      </c>
      <c r="BH20" s="22">
        <f>BF20+BG20</f>
        <v>31</v>
      </c>
      <c r="BI20" s="27"/>
      <c r="BJ20" s="22"/>
      <c r="BK20" s="22">
        <f>IF(ISNUMBER(BJ20),(VLOOKUP(BJ20,$BO$6:$BP$50,2)),0)</f>
        <v>0</v>
      </c>
      <c r="BL20" s="22">
        <f>IF(BJ20&lt;&gt;"",5,0)</f>
        <v>0</v>
      </c>
      <c r="BM20" s="22">
        <f>BK20+BL20</f>
        <v>0</v>
      </c>
      <c r="BN20" s="27"/>
      <c r="BO20" s="22">
        <v>15</v>
      </c>
      <c r="BP20" s="22">
        <v>16</v>
      </c>
      <c r="BQ20" s="22">
        <f t="shared" si="7"/>
        <v>0</v>
      </c>
      <c r="BR20" s="22">
        <f>IF($F19=7,1,0)</f>
        <v>0</v>
      </c>
      <c r="BS20" s="22">
        <f>IF($F19=6,1,0)</f>
        <v>0</v>
      </c>
      <c r="BT20" s="22">
        <f>IF($F19=5,1,0)</f>
        <v>1</v>
      </c>
      <c r="BU20" s="22">
        <f>IF($F19=4,1,0)</f>
        <v>0</v>
      </c>
      <c r="BV20" s="22">
        <f>IF($F19=3,1,0)</f>
        <v>0</v>
      </c>
      <c r="BW20" s="22">
        <f>IF($F19=2,1,0)</f>
        <v>0</v>
      </c>
      <c r="BX20" s="22">
        <f>IF($F19=1,1,0)</f>
        <v>0</v>
      </c>
    </row>
    <row r="21" spans="1:76" s="26" customFormat="1" ht="15" x14ac:dyDescent="0.25">
      <c r="A21" s="18">
        <f>IF(E21&lt;E20,BO21,A20)</f>
        <v>16</v>
      </c>
      <c r="B21" s="48" t="s">
        <v>380</v>
      </c>
      <c r="C21" s="48" t="s">
        <v>381</v>
      </c>
      <c r="D21" s="48" t="s">
        <v>6</v>
      </c>
      <c r="E21" s="18">
        <f>IF(F21&lt;=4,Q21,(Q21-SUM(SMALL(R21:Y21,{1;2;3;4}))))</f>
        <v>102</v>
      </c>
      <c r="F21" s="18">
        <f>(IF(AC21=5,1,0)+IF(AH21=5,1,0)+IF(AM21=5,1,0)+IF(AR21=5,1,0)+IF(AW21=5,1,0)+IF(BB21=5,1,0)+IF(BG21=5,1,0)+IF(BL21=5,1,0))</f>
        <v>2</v>
      </c>
      <c r="G21" s="27"/>
      <c r="H21" s="34" t="str">
        <f>IF(AA21="","",AA21)</f>
        <v/>
      </c>
      <c r="I21" s="22" t="str">
        <f>IF(AF21="","",AF21)</f>
        <v/>
      </c>
      <c r="J21" s="22" t="str">
        <f>IF(AK21="","",AK21)</f>
        <v/>
      </c>
      <c r="K21" s="22" t="str">
        <f>IF(AP21="","",AP21)</f>
        <v/>
      </c>
      <c r="L21" s="22">
        <f>IF(AU21="","",AU21)</f>
        <v>8</v>
      </c>
      <c r="M21" s="34" t="str">
        <f>IF(AZ21="","",AZ21)</f>
        <v/>
      </c>
      <c r="N21" s="34">
        <f>IF(BE21="","",BE21)</f>
        <v>3</v>
      </c>
      <c r="O21" s="34" t="str">
        <f>IF(BJ21="","",BJ21)</f>
        <v/>
      </c>
      <c r="P21" s="27"/>
      <c r="Q21" s="18">
        <f>AD21+AI21+AN21+AS21+AX21+BC21+BH21</f>
        <v>102</v>
      </c>
      <c r="R21" s="34" t="str">
        <f>IF($F21&gt;=5,IF(AB21="","",AB21),"")</f>
        <v/>
      </c>
      <c r="S21" s="22" t="str">
        <f>IF($F21&gt;=5,IF(AG21="","",AG21),"")</f>
        <v/>
      </c>
      <c r="T21" s="22" t="str">
        <f>IF($F21&gt;=5,IF(AL21="","",AL21),"")</f>
        <v/>
      </c>
      <c r="U21" s="22" t="str">
        <f>IF($F21&gt;=5,IF(AQ21="","",AQ21),"")</f>
        <v/>
      </c>
      <c r="V21" s="22" t="str">
        <f>IF($F21&gt;=5,IF(AV21="","",AV21),"")</f>
        <v/>
      </c>
      <c r="W21" s="34" t="str">
        <f>IF($F21&gt;=5,IF(BA21="","",BA21),"")</f>
        <v/>
      </c>
      <c r="X21" s="34" t="str">
        <f>IF($F21&gt;=5,IF(BF21="","",BF21),"")</f>
        <v/>
      </c>
      <c r="Y21" s="34" t="str">
        <f>IF($F21&gt;=5,IF(BK21="","",BK21),"")</f>
        <v/>
      </c>
      <c r="Z21" s="27"/>
      <c r="AA21" s="22"/>
      <c r="AB21" s="22">
        <f>IF(ISNUMBER(AA21),(VLOOKUP(AA21,$BO$6:$BP$50,2)),0)</f>
        <v>0</v>
      </c>
      <c r="AC21" s="22">
        <f>IF(AA21&lt;&gt;"",5,0)</f>
        <v>0</v>
      </c>
      <c r="AD21" s="22">
        <f>AB21+AC21</f>
        <v>0</v>
      </c>
      <c r="AE21" s="27"/>
      <c r="AF21" s="40"/>
      <c r="AG21" s="22">
        <f>IF(ISNUMBER(AF21),(VLOOKUP(AF21,$BO$6:$BP$50,2)),0)</f>
        <v>0</v>
      </c>
      <c r="AH21" s="22">
        <f>IF(AF21&lt;&gt;"",5,0)</f>
        <v>0</v>
      </c>
      <c r="AI21" s="22">
        <f>AG21+AH21</f>
        <v>0</v>
      </c>
      <c r="AJ21" s="27"/>
      <c r="AK21" s="36"/>
      <c r="AL21" s="22">
        <f>IF(ISNUMBER(AK21),(VLOOKUP(AK21,$BO$6:$BP$50,2)),0)</f>
        <v>0</v>
      </c>
      <c r="AM21" s="22">
        <f>IF(AK21&lt;&gt;"",5,0)</f>
        <v>0</v>
      </c>
      <c r="AN21" s="22">
        <f>AL21+AM21</f>
        <v>0</v>
      </c>
      <c r="AO21" s="27"/>
      <c r="AP21" s="22"/>
      <c r="AQ21" s="22">
        <f>IF(ISNUMBER(AP21),(VLOOKUP(AP21,$BO$6:$BP$50,2)),0)</f>
        <v>0</v>
      </c>
      <c r="AR21" s="22">
        <f>IF(AP21&lt;&gt;"",5,0)</f>
        <v>0</v>
      </c>
      <c r="AS21" s="22">
        <f>AQ21+AR21</f>
        <v>0</v>
      </c>
      <c r="AT21" s="27"/>
      <c r="AU21" s="22">
        <v>8</v>
      </c>
      <c r="AV21" s="22">
        <f>IF(ISNUMBER(AU21),(VLOOKUP(AU21,$BO$6:$BP$50,2)),0)</f>
        <v>32</v>
      </c>
      <c r="AW21" s="22">
        <f>IF(AU21&lt;&gt;"",5,0)</f>
        <v>5</v>
      </c>
      <c r="AX21" s="22">
        <f>AV21+AW21</f>
        <v>37</v>
      </c>
      <c r="AY21" s="27"/>
      <c r="AZ21" s="22"/>
      <c r="BA21" s="22">
        <f>IF(ISNUMBER(AZ21),(VLOOKUP(AZ21,$BO$6:$BP$50,2)),0)</f>
        <v>0</v>
      </c>
      <c r="BB21" s="22">
        <f>IF(AZ21&lt;&gt;"",5,0)</f>
        <v>0</v>
      </c>
      <c r="BC21" s="22">
        <f>BA21+BB21</f>
        <v>0</v>
      </c>
      <c r="BD21" s="27"/>
      <c r="BE21" s="22">
        <v>3</v>
      </c>
      <c r="BF21" s="22">
        <f>IF(ISNUMBER(BE21),(VLOOKUP(BE21,$BO$6:$BP$50,2)),0)</f>
        <v>60</v>
      </c>
      <c r="BG21" s="22">
        <f>IF(BE21&lt;&gt;"",5,0)</f>
        <v>5</v>
      </c>
      <c r="BH21" s="22">
        <f>BF21+BG21</f>
        <v>65</v>
      </c>
      <c r="BI21" s="27"/>
      <c r="BJ21" s="22"/>
      <c r="BK21" s="22">
        <f>IF(ISNUMBER(BJ21),(VLOOKUP(BJ21,$BO$6:$BP$50,2)),0)</f>
        <v>0</v>
      </c>
      <c r="BL21" s="22">
        <f>IF(BJ21&lt;&gt;"",5,0)</f>
        <v>0</v>
      </c>
      <c r="BM21" s="22">
        <f>BK21+BL21</f>
        <v>0</v>
      </c>
      <c r="BN21" s="27"/>
      <c r="BO21" s="22">
        <v>16</v>
      </c>
      <c r="BP21" s="22">
        <v>15</v>
      </c>
      <c r="BQ21" s="22">
        <f t="shared" si="7"/>
        <v>0</v>
      </c>
      <c r="BR21" s="22">
        <f t="shared" ref="BR21:BR27" si="8">IF($F19=7,1,0)</f>
        <v>0</v>
      </c>
      <c r="BS21" s="22">
        <f t="shared" ref="BS21:BS27" si="9">IF($F19=6,1,0)</f>
        <v>0</v>
      </c>
      <c r="BT21" s="22">
        <f t="shared" ref="BT21:BT27" si="10">IF($F19=5,1,0)</f>
        <v>1</v>
      </c>
      <c r="BU21" s="22">
        <f t="shared" ref="BU21:BU27" si="11">IF($F19=4,1,0)</f>
        <v>0</v>
      </c>
      <c r="BV21" s="22">
        <f t="shared" ref="BV21:BV27" si="12">IF($F19=3,1,0)</f>
        <v>0</v>
      </c>
      <c r="BW21" s="22">
        <f t="shared" ref="BW21:BW27" si="13">IF($F19=2,1,0)</f>
        <v>0</v>
      </c>
      <c r="BX21" s="22">
        <f t="shared" ref="BX21:BX27" si="14">IF($F19=1,1,0)</f>
        <v>0</v>
      </c>
    </row>
    <row r="22" spans="1:76" s="26" customFormat="1" ht="15" x14ac:dyDescent="0.25">
      <c r="A22" s="18">
        <f>IF(E22&lt;E21,BO22,A21)</f>
        <v>17</v>
      </c>
      <c r="B22" s="48" t="s">
        <v>348</v>
      </c>
      <c r="C22" s="48" t="s">
        <v>413</v>
      </c>
      <c r="D22" s="48" t="s">
        <v>9</v>
      </c>
      <c r="E22" s="18">
        <f>IF(F22&lt;=4,Q22,(Q22-SUM(SMALL(R22:Y22,{1;2;3;4}))))</f>
        <v>89</v>
      </c>
      <c r="F22" s="18">
        <f>(IF(AC22=5,1,0)+IF(AH22=5,1,0)+IF(AM22=5,1,0)+IF(AR22=5,1,0)+IF(AW22=5,1,0)+IF(BB22=5,1,0)+IF(BG22=5,1,0)+IF(BL22=5,1,0))</f>
        <v>5</v>
      </c>
      <c r="G22" s="27"/>
      <c r="H22" s="34" t="str">
        <f>IF(AA22="","",AA22)</f>
        <v/>
      </c>
      <c r="I22" s="22" t="str">
        <f>IF(AF22="","",AF22)</f>
        <v/>
      </c>
      <c r="J22" s="22">
        <f>IF(AK22="","",AK22)</f>
        <v>11</v>
      </c>
      <c r="K22" s="22">
        <f>IF(AP22="","",AP22)</f>
        <v>17</v>
      </c>
      <c r="L22" s="22">
        <f>IF(AU22="","",AU22)</f>
        <v>10</v>
      </c>
      <c r="M22" s="34" t="str">
        <f>IF(AZ22="","",AZ22)</f>
        <v>dsq</v>
      </c>
      <c r="N22" s="34" t="str">
        <f>IF(BE22="","",BE22)</f>
        <v>dsq</v>
      </c>
      <c r="O22" s="34" t="str">
        <f>IF(BJ22="","",BJ22)</f>
        <v/>
      </c>
      <c r="P22" s="27"/>
      <c r="Q22" s="18">
        <f>AD22+AI22+AN22+AS22+AX22+BC22+BH22</f>
        <v>89</v>
      </c>
      <c r="R22" s="34">
        <f>IF($F22&gt;=5,IF(AB22="","",AB22),"")</f>
        <v>0</v>
      </c>
      <c r="S22" s="22">
        <f>IF($F22&gt;=5,IF(AG22="","",AG22),"")</f>
        <v>0</v>
      </c>
      <c r="T22" s="22">
        <f>IF($F22&gt;=5,IF(AL22="","",AL22),"")</f>
        <v>24</v>
      </c>
      <c r="U22" s="22">
        <f>IF($F22&gt;=5,IF(AQ22="","",AQ22),"")</f>
        <v>14</v>
      </c>
      <c r="V22" s="22">
        <f>IF($F22&gt;=5,IF(AV22="","",AV22),"")</f>
        <v>26</v>
      </c>
      <c r="W22" s="34">
        <f>IF($F22&gt;=5,IF(BA22="","",BA22),"")</f>
        <v>0</v>
      </c>
      <c r="X22" s="34">
        <f>IF($F22&gt;=5,IF(BF22="","",BF22),"")</f>
        <v>0</v>
      </c>
      <c r="Y22" s="34">
        <f>IF($F22&gt;=5,IF(BK22="","",BK22),"")</f>
        <v>0</v>
      </c>
      <c r="Z22" s="27"/>
      <c r="AA22" s="22"/>
      <c r="AB22" s="22">
        <f>IF(ISNUMBER(AA22),(VLOOKUP(AA22,$BO$6:$BP$50,2)),0)</f>
        <v>0</v>
      </c>
      <c r="AC22" s="22">
        <f>IF(AA22&lt;&gt;"",5,0)</f>
        <v>0</v>
      </c>
      <c r="AD22" s="22">
        <f>AB22+AC22</f>
        <v>0</v>
      </c>
      <c r="AE22" s="27"/>
      <c r="AF22" s="40"/>
      <c r="AG22" s="22">
        <f>IF(ISNUMBER(AF22),(VLOOKUP(AF22,$BO$6:$BP$50,2)),0)</f>
        <v>0</v>
      </c>
      <c r="AH22" s="22">
        <f>IF(AF22&lt;&gt;"",5,0)</f>
        <v>0</v>
      </c>
      <c r="AI22" s="22">
        <f>AG22+AH22</f>
        <v>0</v>
      </c>
      <c r="AJ22" s="27"/>
      <c r="AK22" s="22">
        <v>11</v>
      </c>
      <c r="AL22" s="22">
        <f>IF(ISNUMBER(AK22),(VLOOKUP(AK22,$BO$6:$BP$50,2)),0)</f>
        <v>24</v>
      </c>
      <c r="AM22" s="22">
        <f>IF(AK22&lt;&gt;"",5,0)</f>
        <v>5</v>
      </c>
      <c r="AN22" s="22">
        <f>AL22+AM22</f>
        <v>29</v>
      </c>
      <c r="AO22" s="27"/>
      <c r="AP22" s="22">
        <v>17</v>
      </c>
      <c r="AQ22" s="22">
        <f>IF(ISNUMBER(AP22),(VLOOKUP(AP22,$BO$6:$BP$50,2)),0)</f>
        <v>14</v>
      </c>
      <c r="AR22" s="22">
        <f>IF(AP22&lt;&gt;"",5,0)</f>
        <v>5</v>
      </c>
      <c r="AS22" s="22">
        <f>AQ22+AR22</f>
        <v>19</v>
      </c>
      <c r="AT22" s="27"/>
      <c r="AU22" s="22">
        <v>10</v>
      </c>
      <c r="AV22" s="22">
        <f>IF(ISNUMBER(AU22),(VLOOKUP(AU22,$BO$6:$BP$50,2)),0)</f>
        <v>26</v>
      </c>
      <c r="AW22" s="22">
        <f>IF(AU22&lt;&gt;"",5,0)</f>
        <v>5</v>
      </c>
      <c r="AX22" s="22">
        <f>AV22+AW22</f>
        <v>31</v>
      </c>
      <c r="AY22" s="27"/>
      <c r="AZ22" s="22" t="s">
        <v>219</v>
      </c>
      <c r="BA22" s="22">
        <f>IF(ISNUMBER(AZ22),(VLOOKUP(AZ22,$BO$6:$BP$50,2)),0)</f>
        <v>0</v>
      </c>
      <c r="BB22" s="22">
        <f>IF(AZ22&lt;&gt;"",5,0)</f>
        <v>5</v>
      </c>
      <c r="BC22" s="22">
        <f>BA22+BB22</f>
        <v>5</v>
      </c>
      <c r="BD22" s="27"/>
      <c r="BE22" s="59" t="s">
        <v>219</v>
      </c>
      <c r="BF22" s="22">
        <f>IF(ISNUMBER(BE22),(VLOOKUP(BE22,$BO$6:$BP$50,2)),0)</f>
        <v>0</v>
      </c>
      <c r="BG22" s="22">
        <f>IF(BE22&lt;&gt;"",5,0)</f>
        <v>5</v>
      </c>
      <c r="BH22" s="22">
        <f>BF22+BG22</f>
        <v>5</v>
      </c>
      <c r="BI22" s="27"/>
      <c r="BJ22" s="22"/>
      <c r="BK22" s="22">
        <f>IF(ISNUMBER(BJ22),(VLOOKUP(BJ22,$BO$6:$BP$50,2)),0)</f>
        <v>0</v>
      </c>
      <c r="BL22" s="22">
        <f>IF(BJ22&lt;&gt;"",5,0)</f>
        <v>0</v>
      </c>
      <c r="BM22" s="22">
        <f>BK22+BL22</f>
        <v>0</v>
      </c>
      <c r="BN22" s="27"/>
      <c r="BO22" s="22">
        <v>17</v>
      </c>
      <c r="BP22" s="22">
        <v>14</v>
      </c>
      <c r="BQ22" s="22">
        <f t="shared" si="7"/>
        <v>0</v>
      </c>
      <c r="BR22" s="22">
        <f t="shared" si="8"/>
        <v>0</v>
      </c>
      <c r="BS22" s="22">
        <f t="shared" si="9"/>
        <v>0</v>
      </c>
      <c r="BT22" s="22">
        <f t="shared" si="10"/>
        <v>1</v>
      </c>
      <c r="BU22" s="22">
        <f t="shared" si="11"/>
        <v>0</v>
      </c>
      <c r="BV22" s="22">
        <f t="shared" si="12"/>
        <v>0</v>
      </c>
      <c r="BW22" s="22">
        <f t="shared" si="13"/>
        <v>0</v>
      </c>
      <c r="BX22" s="22">
        <f t="shared" si="14"/>
        <v>0</v>
      </c>
    </row>
    <row r="23" spans="1:76" s="26" customFormat="1" ht="15" x14ac:dyDescent="0.25">
      <c r="A23" s="18">
        <f>IF(E23&lt;E22,BO23,A22)</f>
        <v>18</v>
      </c>
      <c r="B23" s="48" t="s">
        <v>352</v>
      </c>
      <c r="C23" s="48" t="s">
        <v>61</v>
      </c>
      <c r="D23" s="48" t="s">
        <v>40</v>
      </c>
      <c r="E23" s="18">
        <f>IF(F23&lt;=4,Q23,(Q23-SUM(SMALL(R23:Y23,{1;2;3;4}))))</f>
        <v>82</v>
      </c>
      <c r="F23" s="18">
        <f>(IF(AC23=5,1,0)+IF(AH23=5,1,0)+IF(AM23=5,1,0)+IF(AR23=5,1,0)+IF(AW23=5,1,0)+IF(BB23=5,1,0)+IF(BG23=5,1,0)+IF(BL23=5,1,0))</f>
        <v>5</v>
      </c>
      <c r="G23" s="27"/>
      <c r="H23" s="34" t="str">
        <f>IF(AA23="","",AA23)</f>
        <v/>
      </c>
      <c r="I23" s="22" t="str">
        <f>IF(AF23="","",AF23)</f>
        <v/>
      </c>
      <c r="J23" s="22">
        <f>IF(AK23="","",AK23)</f>
        <v>17</v>
      </c>
      <c r="K23" s="22" t="str">
        <f>IF(AP23="","",AP23)</f>
        <v>dnf</v>
      </c>
      <c r="L23" s="22">
        <f>IF(AU23="","",AU23)</f>
        <v>26</v>
      </c>
      <c r="M23" s="34">
        <f>IF(AZ23="","",AZ23)</f>
        <v>13</v>
      </c>
      <c r="N23" s="34">
        <f>IF(BE23="","",BE23)</f>
        <v>14</v>
      </c>
      <c r="O23" s="34" t="str">
        <f>IF(BJ23="","",BJ23)</f>
        <v/>
      </c>
      <c r="P23" s="27"/>
      <c r="Q23" s="18">
        <f>AD23+AI23+AN23+AS23+AX23+BC23+BH23</f>
        <v>82</v>
      </c>
      <c r="R23" s="34">
        <f>IF($F23&gt;=5,IF(AB23="","",AB23),"")</f>
        <v>0</v>
      </c>
      <c r="S23" s="22">
        <f>IF($F23&gt;=5,IF(AG23="","",AG23),"")</f>
        <v>0</v>
      </c>
      <c r="T23" s="22">
        <f>IF($F23&gt;=5,IF(AL23="","",AL23),"")</f>
        <v>14</v>
      </c>
      <c r="U23" s="22">
        <f>IF($F23&gt;=5,IF(AQ23="","",AQ23),"")</f>
        <v>0</v>
      </c>
      <c r="V23" s="22">
        <f>IF($F23&gt;=5,IF(AV23="","",AV23),"")</f>
        <v>5</v>
      </c>
      <c r="W23" s="34">
        <f>IF($F23&gt;=5,IF(BA23="","",BA23),"")</f>
        <v>20</v>
      </c>
      <c r="X23" s="34">
        <f>IF($F23&gt;=5,IF(BF23="","",BF23),"")</f>
        <v>18</v>
      </c>
      <c r="Y23" s="34">
        <f>IF($F23&gt;=5,IF(BK23="","",BK23),"")</f>
        <v>0</v>
      </c>
      <c r="Z23" s="27"/>
      <c r="AA23" s="40"/>
      <c r="AB23" s="22">
        <f>IF(ISNUMBER(AA23),(VLOOKUP(AA23,$BO$6:$BP$50,2)),0)</f>
        <v>0</v>
      </c>
      <c r="AC23" s="22">
        <f>IF(AA23&lt;&gt;"",5,0)</f>
        <v>0</v>
      </c>
      <c r="AD23" s="22">
        <f>AB23+AC23</f>
        <v>0</v>
      </c>
      <c r="AE23" s="27"/>
      <c r="AF23" s="22"/>
      <c r="AG23" s="22">
        <f>IF(ISNUMBER(AF23),(VLOOKUP(AF23,$BO$6:$BP$50,2)),0)</f>
        <v>0</v>
      </c>
      <c r="AH23" s="22">
        <f>IF(AF23&lt;&gt;"",5,0)</f>
        <v>0</v>
      </c>
      <c r="AI23" s="22">
        <f>AG23+AH23</f>
        <v>0</v>
      </c>
      <c r="AJ23" s="27"/>
      <c r="AK23" s="22">
        <v>17</v>
      </c>
      <c r="AL23" s="22">
        <f>IF(ISNUMBER(AK23),(VLOOKUP(AK23,$BO$6:$BP$50,2)),0)</f>
        <v>14</v>
      </c>
      <c r="AM23" s="22">
        <f>IF(AK23&lt;&gt;"",5,0)</f>
        <v>5</v>
      </c>
      <c r="AN23" s="22">
        <f>AL23+AM23</f>
        <v>19</v>
      </c>
      <c r="AO23" s="27"/>
      <c r="AP23" s="41" t="s">
        <v>257</v>
      </c>
      <c r="AQ23" s="22">
        <f>IF(ISNUMBER(AP23),(VLOOKUP(AP23,$BO$6:$BP$50,2)),0)</f>
        <v>0</v>
      </c>
      <c r="AR23" s="22">
        <f>IF(AP23&lt;&gt;"",5,0)</f>
        <v>5</v>
      </c>
      <c r="AS23" s="22">
        <f>AQ23+AR23</f>
        <v>5</v>
      </c>
      <c r="AT23" s="27"/>
      <c r="AU23" s="22">
        <v>26</v>
      </c>
      <c r="AV23" s="22">
        <f>IF(ISNUMBER(AU23),(VLOOKUP(AU23,$BO$6:$BP$50,2)),0)</f>
        <v>5</v>
      </c>
      <c r="AW23" s="22">
        <f>IF(AU23&lt;&gt;"",5,0)</f>
        <v>5</v>
      </c>
      <c r="AX23" s="22">
        <f>AV23+AW23</f>
        <v>10</v>
      </c>
      <c r="AY23" s="27"/>
      <c r="AZ23" s="22">
        <v>13</v>
      </c>
      <c r="BA23" s="22">
        <f>IF(ISNUMBER(AZ23),(VLOOKUP(AZ23,$BO$6:$BP$50,2)),0)</f>
        <v>20</v>
      </c>
      <c r="BB23" s="22">
        <f>IF(AZ23&lt;&gt;"",5,0)</f>
        <v>5</v>
      </c>
      <c r="BC23" s="22">
        <f>BA23+BB23</f>
        <v>25</v>
      </c>
      <c r="BD23" s="27"/>
      <c r="BE23" s="22">
        <v>14</v>
      </c>
      <c r="BF23" s="22">
        <f>IF(ISNUMBER(BE23),(VLOOKUP(BE23,$BO$6:$BP$50,2)),0)</f>
        <v>18</v>
      </c>
      <c r="BG23" s="22">
        <f>IF(BE23&lt;&gt;"",5,0)</f>
        <v>5</v>
      </c>
      <c r="BH23" s="22">
        <f>BF23+BG23</f>
        <v>23</v>
      </c>
      <c r="BI23" s="27"/>
      <c r="BJ23" s="22"/>
      <c r="BK23" s="22">
        <f>IF(ISNUMBER(BJ23),(VLOOKUP(BJ23,$BO$6:$BP$50,2)),0)</f>
        <v>0</v>
      </c>
      <c r="BL23" s="22">
        <f>IF(BJ23&lt;&gt;"",5,0)</f>
        <v>0</v>
      </c>
      <c r="BM23" s="22">
        <f>BK23+BL23</f>
        <v>0</v>
      </c>
      <c r="BN23" s="27"/>
      <c r="BO23" s="22">
        <v>18</v>
      </c>
      <c r="BP23" s="22">
        <v>13</v>
      </c>
      <c r="BQ23" s="22">
        <f t="shared" si="7"/>
        <v>0</v>
      </c>
      <c r="BR23" s="22">
        <f t="shared" si="8"/>
        <v>0</v>
      </c>
      <c r="BS23" s="22">
        <f t="shared" si="9"/>
        <v>0</v>
      </c>
      <c r="BT23" s="22">
        <f t="shared" si="10"/>
        <v>0</v>
      </c>
      <c r="BU23" s="22">
        <f t="shared" si="11"/>
        <v>0</v>
      </c>
      <c r="BV23" s="22">
        <f t="shared" si="12"/>
        <v>0</v>
      </c>
      <c r="BW23" s="22">
        <f t="shared" si="13"/>
        <v>1</v>
      </c>
      <c r="BX23" s="22">
        <f t="shared" si="14"/>
        <v>0</v>
      </c>
    </row>
    <row r="24" spans="1:76" s="26" customFormat="1" ht="15" x14ac:dyDescent="0.25">
      <c r="A24" s="18">
        <f>IF(E24&lt;E23,BO24,A23)</f>
        <v>19</v>
      </c>
      <c r="B24" s="48" t="s">
        <v>265</v>
      </c>
      <c r="C24" s="48" t="s">
        <v>358</v>
      </c>
      <c r="D24" s="48" t="s">
        <v>6</v>
      </c>
      <c r="E24" s="18">
        <f>IF(F24&lt;=4,Q24,(Q24-SUM(SMALL(R24:Y24,{1;2;3;4}))))</f>
        <v>79</v>
      </c>
      <c r="F24" s="18">
        <f>(IF(AC24=5,1,0)+IF(AH24=5,1,0)+IF(AM24=5,1,0)+IF(AR24=5,1,0)+IF(AW24=5,1,0)+IF(BB24=5,1,0)+IF(BG24=5,1,0)+IF(BL24=5,1,0))</f>
        <v>5</v>
      </c>
      <c r="G24" s="27"/>
      <c r="H24" s="34" t="str">
        <f>IF(AA24="","",AA24)</f>
        <v/>
      </c>
      <c r="I24" s="22" t="str">
        <f>IF(AF24="","",AF24)</f>
        <v/>
      </c>
      <c r="J24" s="22">
        <f>IF(AK24="","",AK24)</f>
        <v>19</v>
      </c>
      <c r="K24" s="22">
        <f>IF(AP24="","",AP24)</f>
        <v>18</v>
      </c>
      <c r="L24" s="22">
        <f>IF(AU24="","",AU24)</f>
        <v>28</v>
      </c>
      <c r="M24" s="34">
        <f>IF(AZ24="","",AZ24)</f>
        <v>10</v>
      </c>
      <c r="N24" s="34" t="str">
        <f>IF(BE24="","",BE24)</f>
        <v>dnf</v>
      </c>
      <c r="O24" s="34" t="str">
        <f>IF(BJ24="","",BJ24)</f>
        <v/>
      </c>
      <c r="P24" s="27"/>
      <c r="Q24" s="18">
        <f>AD24+AI24+AN24+AS24+AX24+BC24+BH24</f>
        <v>79</v>
      </c>
      <c r="R24" s="34">
        <f>IF($F24&gt;=5,IF(AB24="","",AB24),"")</f>
        <v>0</v>
      </c>
      <c r="S24" s="22">
        <f>IF($F24&gt;=5,IF(AG24="","",AG24),"")</f>
        <v>0</v>
      </c>
      <c r="T24" s="22">
        <f>IF($F24&gt;=5,IF(AL24="","",AL24),"")</f>
        <v>12</v>
      </c>
      <c r="U24" s="22">
        <f>IF($F24&gt;=5,IF(AQ24="","",AQ24),"")</f>
        <v>13</v>
      </c>
      <c r="V24" s="22">
        <f>IF($F24&gt;=5,IF(AV24="","",AV24),"")</f>
        <v>3</v>
      </c>
      <c r="W24" s="34">
        <f>IF($F24&gt;=5,IF(BA24="","",BA24),"")</f>
        <v>26</v>
      </c>
      <c r="X24" s="34">
        <f>IF($F24&gt;=5,IF(BF24="","",BF24),"")</f>
        <v>0</v>
      </c>
      <c r="Y24" s="34">
        <f>IF($F24&gt;=5,IF(BK24="","",BK24),"")</f>
        <v>0</v>
      </c>
      <c r="Z24" s="27"/>
      <c r="AA24" s="22"/>
      <c r="AB24" s="22">
        <f>IF(ISNUMBER(AA24),(VLOOKUP(AA24,$BO$6:$BP$50,2)),0)</f>
        <v>0</v>
      </c>
      <c r="AC24" s="22">
        <f>IF(AA24&lt;&gt;"",5,0)</f>
        <v>0</v>
      </c>
      <c r="AD24" s="22">
        <f>AB24+AC24</f>
        <v>0</v>
      </c>
      <c r="AE24" s="27"/>
      <c r="AF24" s="40"/>
      <c r="AG24" s="22">
        <f>IF(ISNUMBER(AF24),(VLOOKUP(AF24,$BO$6:$BP$50,2)),0)</f>
        <v>0</v>
      </c>
      <c r="AH24" s="22">
        <f>IF(AF24&lt;&gt;"",5,0)</f>
        <v>0</v>
      </c>
      <c r="AI24" s="22">
        <f>AG24+AH24</f>
        <v>0</v>
      </c>
      <c r="AJ24" s="27"/>
      <c r="AK24" s="22">
        <v>19</v>
      </c>
      <c r="AL24" s="22">
        <f>IF(ISNUMBER(AK24),(VLOOKUP(AK24,$BO$6:$BP$50,2)),0)</f>
        <v>12</v>
      </c>
      <c r="AM24" s="22">
        <f>IF(AK24&lt;&gt;"",5,0)</f>
        <v>5</v>
      </c>
      <c r="AN24" s="22">
        <f>AL24+AM24</f>
        <v>17</v>
      </c>
      <c r="AO24" s="27"/>
      <c r="AP24" s="22">
        <v>18</v>
      </c>
      <c r="AQ24" s="22">
        <f>IF(ISNUMBER(AP24),(VLOOKUP(AP24,$BO$6:$BP$50,2)),0)</f>
        <v>13</v>
      </c>
      <c r="AR24" s="22">
        <f>IF(AP24&lt;&gt;"",5,0)</f>
        <v>5</v>
      </c>
      <c r="AS24" s="22">
        <f>AQ24+AR24</f>
        <v>18</v>
      </c>
      <c r="AT24" s="27"/>
      <c r="AU24" s="22">
        <v>28</v>
      </c>
      <c r="AV24" s="22">
        <f>IF(ISNUMBER(AU24),(VLOOKUP(AU24,$BO$6:$BP$50,2)),0)</f>
        <v>3</v>
      </c>
      <c r="AW24" s="22">
        <f>IF(AU24&lt;&gt;"",5,0)</f>
        <v>5</v>
      </c>
      <c r="AX24" s="22">
        <f>AV24+AW24</f>
        <v>8</v>
      </c>
      <c r="AY24" s="27"/>
      <c r="AZ24" s="22">
        <v>10</v>
      </c>
      <c r="BA24" s="22">
        <f>IF(ISNUMBER(AZ24),(VLOOKUP(AZ24,$BO$6:$BP$50,2)),0)</f>
        <v>26</v>
      </c>
      <c r="BB24" s="22">
        <f>IF(AZ24&lt;&gt;"",5,0)</f>
        <v>5</v>
      </c>
      <c r="BC24" s="22">
        <f>BA24+BB24</f>
        <v>31</v>
      </c>
      <c r="BD24" s="27"/>
      <c r="BE24" s="59" t="s">
        <v>257</v>
      </c>
      <c r="BF24" s="22">
        <f>IF(ISNUMBER(BE24),(VLOOKUP(BE24,$BO$6:$BP$50,2)),0)</f>
        <v>0</v>
      </c>
      <c r="BG24" s="22">
        <f>IF(BE24&lt;&gt;"",5,0)</f>
        <v>5</v>
      </c>
      <c r="BH24" s="22">
        <f>BF24+BG24</f>
        <v>5</v>
      </c>
      <c r="BI24" s="27"/>
      <c r="BJ24" s="22"/>
      <c r="BK24" s="22">
        <f>IF(ISNUMBER(BJ24),(VLOOKUP(BJ24,$BO$6:$BP$50,2)),0)</f>
        <v>0</v>
      </c>
      <c r="BL24" s="22">
        <f>IF(BJ24&lt;&gt;"",5,0)</f>
        <v>0</v>
      </c>
      <c r="BM24" s="22">
        <f>BK24+BL24</f>
        <v>0</v>
      </c>
      <c r="BN24" s="27"/>
      <c r="BO24" s="22">
        <v>19</v>
      </c>
      <c r="BP24" s="22">
        <v>12</v>
      </c>
      <c r="BQ24" s="22">
        <f t="shared" si="7"/>
        <v>0</v>
      </c>
      <c r="BR24" s="22">
        <f t="shared" si="8"/>
        <v>0</v>
      </c>
      <c r="BS24" s="22">
        <f t="shared" si="9"/>
        <v>0</v>
      </c>
      <c r="BT24" s="22">
        <f t="shared" si="10"/>
        <v>1</v>
      </c>
      <c r="BU24" s="22">
        <f t="shared" si="11"/>
        <v>0</v>
      </c>
      <c r="BV24" s="22">
        <f t="shared" si="12"/>
        <v>0</v>
      </c>
      <c r="BW24" s="22">
        <f t="shared" si="13"/>
        <v>0</v>
      </c>
      <c r="BX24" s="22">
        <f t="shared" si="14"/>
        <v>0</v>
      </c>
    </row>
    <row r="25" spans="1:76" s="26" customFormat="1" ht="15" x14ac:dyDescent="0.25">
      <c r="A25" s="18">
        <f>IF(E25&lt;E24,BO25,A24)</f>
        <v>20</v>
      </c>
      <c r="B25" s="48" t="s">
        <v>337</v>
      </c>
      <c r="C25" s="48" t="s">
        <v>338</v>
      </c>
      <c r="D25" s="48" t="s">
        <v>6</v>
      </c>
      <c r="E25" s="18">
        <f>IF(F25&lt;=4,Q25,(Q25-SUM(SMALL(R25:Y25,{1;2;3;4}))))</f>
        <v>77</v>
      </c>
      <c r="F25" s="18">
        <f>(IF(AC25=5,1,0)+IF(AH25=5,1,0)+IF(AM25=5,1,0)+IF(AR25=5,1,0)+IF(AW25=5,1,0)+IF(BB25=5,1,0)+IF(BG25=5,1,0)+IF(BL25=5,1,0))</f>
        <v>3</v>
      </c>
      <c r="G25" s="27"/>
      <c r="H25" s="34" t="str">
        <f>IF(AA25="","",AA25)</f>
        <v/>
      </c>
      <c r="I25" s="22" t="str">
        <f>IF(AF25="","",AF25)</f>
        <v/>
      </c>
      <c r="J25" s="22">
        <f>IF(AK25="","",AK25)</f>
        <v>13</v>
      </c>
      <c r="K25" s="22">
        <f>IF(AP25="","",AP25)</f>
        <v>10</v>
      </c>
      <c r="L25" s="22">
        <f>IF(AU25="","",AU25)</f>
        <v>15</v>
      </c>
      <c r="M25" s="34" t="str">
        <f>IF(AZ25="","",AZ25)</f>
        <v/>
      </c>
      <c r="N25" s="34" t="str">
        <f>IF(BE25="","",BE25)</f>
        <v/>
      </c>
      <c r="O25" s="34" t="str">
        <f>IF(BJ25="","",BJ25)</f>
        <v/>
      </c>
      <c r="P25" s="27"/>
      <c r="Q25" s="18">
        <f>AD25+AI25+AN25+AS25+AX25+BC25+BH25</f>
        <v>77</v>
      </c>
      <c r="R25" s="34" t="str">
        <f>IF($F25&gt;=5,IF(AB25="","",AB25),"")</f>
        <v/>
      </c>
      <c r="S25" s="22" t="str">
        <f>IF($F25&gt;=5,IF(AG25="","",AG25),"")</f>
        <v/>
      </c>
      <c r="T25" s="22" t="str">
        <f>IF($F25&gt;=5,IF(AL25="","",AL25),"")</f>
        <v/>
      </c>
      <c r="U25" s="22" t="str">
        <f>IF($F25&gt;=5,IF(AQ25="","",AQ25),"")</f>
        <v/>
      </c>
      <c r="V25" s="22" t="str">
        <f>IF($F25&gt;=5,IF(AV25="","",AV25),"")</f>
        <v/>
      </c>
      <c r="W25" s="34" t="str">
        <f>IF($F25&gt;=5,IF(BA25="","",BA25),"")</f>
        <v/>
      </c>
      <c r="X25" s="34" t="str">
        <f>IF($F25&gt;=5,IF(BF25="","",BF25),"")</f>
        <v/>
      </c>
      <c r="Y25" s="34" t="str">
        <f>IF($F25&gt;=5,IF(BK25="","",BK25),"")</f>
        <v/>
      </c>
      <c r="Z25" s="27"/>
      <c r="AA25" s="22"/>
      <c r="AB25" s="22">
        <f>IF(ISNUMBER(AA25),(VLOOKUP(AA25,$BO$6:$BP$50,2)),0)</f>
        <v>0</v>
      </c>
      <c r="AC25" s="22">
        <f>IF(AA25&lt;&gt;"",5,0)</f>
        <v>0</v>
      </c>
      <c r="AD25" s="22">
        <f>AB25+AC25</f>
        <v>0</v>
      </c>
      <c r="AE25" s="27"/>
      <c r="AF25" s="40"/>
      <c r="AG25" s="22">
        <f>IF(ISNUMBER(AF25),(VLOOKUP(AF25,$BO$6:$BP$50,2)),0)</f>
        <v>0</v>
      </c>
      <c r="AH25" s="22">
        <f>IF(AF25&lt;&gt;"",5,0)</f>
        <v>0</v>
      </c>
      <c r="AI25" s="22">
        <f>AG25+AH25</f>
        <v>0</v>
      </c>
      <c r="AJ25" s="27"/>
      <c r="AK25" s="22">
        <v>13</v>
      </c>
      <c r="AL25" s="22">
        <f>IF(ISNUMBER(AK25),(VLOOKUP(AK25,$BO$6:$BP$50,2)),0)</f>
        <v>20</v>
      </c>
      <c r="AM25" s="22">
        <f>IF(AK25&lt;&gt;"",5,0)</f>
        <v>5</v>
      </c>
      <c r="AN25" s="22">
        <f>AL25+AM25</f>
        <v>25</v>
      </c>
      <c r="AO25" s="27"/>
      <c r="AP25" s="22">
        <v>10</v>
      </c>
      <c r="AQ25" s="22">
        <f>IF(ISNUMBER(AP25),(VLOOKUP(AP25,$BO$6:$BP$50,2)),0)</f>
        <v>26</v>
      </c>
      <c r="AR25" s="22">
        <f>IF(AP25&lt;&gt;"",5,0)</f>
        <v>5</v>
      </c>
      <c r="AS25" s="22">
        <f>AQ25+AR25</f>
        <v>31</v>
      </c>
      <c r="AT25" s="27"/>
      <c r="AU25" s="22">
        <v>15</v>
      </c>
      <c r="AV25" s="22">
        <f>IF(ISNUMBER(AU25),(VLOOKUP(AU25,$BO$6:$BP$50,2)),0)</f>
        <v>16</v>
      </c>
      <c r="AW25" s="22">
        <f>IF(AU25&lt;&gt;"",5,0)</f>
        <v>5</v>
      </c>
      <c r="AX25" s="22">
        <f>AV25+AW25</f>
        <v>21</v>
      </c>
      <c r="AY25" s="27"/>
      <c r="AZ25" s="22"/>
      <c r="BA25" s="22">
        <f>IF(ISNUMBER(AZ25),(VLOOKUP(AZ25,$BO$6:$BP$50,2)),0)</f>
        <v>0</v>
      </c>
      <c r="BB25" s="22">
        <f>IF(AZ25&lt;&gt;"",5,0)</f>
        <v>0</v>
      </c>
      <c r="BC25" s="22">
        <f>BA25+BB25</f>
        <v>0</v>
      </c>
      <c r="BD25" s="27"/>
      <c r="BE25" s="22"/>
      <c r="BF25" s="22">
        <f>IF(ISNUMBER(BE25),(VLOOKUP(BE25,$BO$6:$BP$50,2)),0)</f>
        <v>0</v>
      </c>
      <c r="BG25" s="22">
        <f>IF(BE25&lt;&gt;"",5,0)</f>
        <v>0</v>
      </c>
      <c r="BH25" s="22">
        <f>BF25+BG25</f>
        <v>0</v>
      </c>
      <c r="BI25" s="27"/>
      <c r="BJ25" s="22"/>
      <c r="BK25" s="22">
        <f>IF(ISNUMBER(BJ25),(VLOOKUP(BJ25,$BO$6:$BP$50,2)),0)</f>
        <v>0</v>
      </c>
      <c r="BL25" s="22">
        <f>IF(BJ25&lt;&gt;"",5,0)</f>
        <v>0</v>
      </c>
      <c r="BM25" s="22">
        <f>BK25+BL25</f>
        <v>0</v>
      </c>
      <c r="BN25" s="27"/>
      <c r="BO25" s="22">
        <v>20</v>
      </c>
      <c r="BP25" s="22">
        <v>11</v>
      </c>
      <c r="BQ25" s="22">
        <f t="shared" si="7"/>
        <v>0</v>
      </c>
      <c r="BR25" s="22">
        <f t="shared" si="8"/>
        <v>0</v>
      </c>
      <c r="BS25" s="22">
        <f t="shared" si="9"/>
        <v>0</v>
      </c>
      <c r="BT25" s="22">
        <f t="shared" si="10"/>
        <v>1</v>
      </c>
      <c r="BU25" s="22">
        <f t="shared" si="11"/>
        <v>0</v>
      </c>
      <c r="BV25" s="22">
        <f t="shared" si="12"/>
        <v>0</v>
      </c>
      <c r="BW25" s="22">
        <f t="shared" si="13"/>
        <v>0</v>
      </c>
      <c r="BX25" s="22">
        <f t="shared" si="14"/>
        <v>0</v>
      </c>
    </row>
    <row r="26" spans="1:76" s="26" customFormat="1" ht="15" x14ac:dyDescent="0.25">
      <c r="A26" s="18">
        <f>IF(E26&lt;E25,BO26,A25)</f>
        <v>21</v>
      </c>
      <c r="B26" s="48" t="s">
        <v>152</v>
      </c>
      <c r="C26" s="48" t="s">
        <v>385</v>
      </c>
      <c r="D26" s="48" t="s">
        <v>6</v>
      </c>
      <c r="E26" s="18">
        <f>IF(F26&lt;=4,Q26,(Q26-SUM(SMALL(R26:Y26,{1;2;3;4}))))</f>
        <v>70</v>
      </c>
      <c r="F26" s="18">
        <f>(IF(AC26=5,1,0)+IF(AH26=5,1,0)+IF(AM26=5,1,0)+IF(AR26=5,1,0)+IF(AW26=5,1,0)+IF(BB26=5,1,0)+IF(BG26=5,1,0)+IF(BL26=5,1,0))</f>
        <v>2</v>
      </c>
      <c r="G26" s="27"/>
      <c r="H26" s="34" t="str">
        <f>IF(AA26="","",AA26)</f>
        <v/>
      </c>
      <c r="I26" s="22" t="str">
        <f>IF(AF26="","",AF26)</f>
        <v/>
      </c>
      <c r="J26" s="22" t="str">
        <f>IF(AK26="","",AK26)</f>
        <v/>
      </c>
      <c r="K26" s="22" t="str">
        <f>IF(AP26="","",AP26)</f>
        <v/>
      </c>
      <c r="L26" s="22">
        <f>IF(AU26="","",AU26)</f>
        <v>16</v>
      </c>
      <c r="M26" s="34" t="str">
        <f>IF(AZ26="","",AZ26)</f>
        <v/>
      </c>
      <c r="N26" s="34">
        <f>IF(BE26="","",BE26)</f>
        <v>5</v>
      </c>
      <c r="O26" s="34" t="str">
        <f>IF(BJ26="","",BJ26)</f>
        <v/>
      </c>
      <c r="P26" s="27"/>
      <c r="Q26" s="18">
        <f>AD26+AI26+AN26+AS26+AX26+BC26+BH26</f>
        <v>70</v>
      </c>
      <c r="R26" s="34" t="str">
        <f>IF($F26&gt;=5,IF(AB26="","",AB26),"")</f>
        <v/>
      </c>
      <c r="S26" s="22" t="str">
        <f>IF($F26&gt;=5,IF(AG26="","",AG26),"")</f>
        <v/>
      </c>
      <c r="T26" s="22" t="str">
        <f>IF($F26&gt;=5,IF(AL26="","",AL26),"")</f>
        <v/>
      </c>
      <c r="U26" s="22" t="str">
        <f>IF($F26&gt;=5,IF(AQ26="","",AQ26),"")</f>
        <v/>
      </c>
      <c r="V26" s="22"/>
      <c r="W26" s="34" t="str">
        <f>IF($F26&gt;=5,IF(BA26="","",BA26),"")</f>
        <v/>
      </c>
      <c r="X26" s="34" t="str">
        <f>IF($F26&gt;=5,IF(BF26="","",BF26),"")</f>
        <v/>
      </c>
      <c r="Y26" s="34" t="str">
        <f>IF($F26&gt;=5,IF(BK26="","",BK26),"")</f>
        <v/>
      </c>
      <c r="Z26" s="27"/>
      <c r="AA26" s="22"/>
      <c r="AB26" s="22">
        <f>IF(ISNUMBER(AA26),(VLOOKUP(AA26,$BO$6:$BP$50,2)),0)</f>
        <v>0</v>
      </c>
      <c r="AC26" s="22">
        <f>IF(AA26&lt;&gt;"",5,0)</f>
        <v>0</v>
      </c>
      <c r="AD26" s="22">
        <f>AB26+AC26</f>
        <v>0</v>
      </c>
      <c r="AE26" s="27"/>
      <c r="AF26" s="22"/>
      <c r="AG26" s="22">
        <f>IF(ISNUMBER(AF26),(VLOOKUP(AF26,$BO$6:$BP$50,2)),0)</f>
        <v>0</v>
      </c>
      <c r="AH26" s="22">
        <f>IF(AF26&lt;&gt;"",5,0)</f>
        <v>0</v>
      </c>
      <c r="AI26" s="22">
        <f>AG26+AH26</f>
        <v>0</v>
      </c>
      <c r="AJ26" s="27"/>
      <c r="AK26" s="22"/>
      <c r="AL26" s="22">
        <f>IF(ISNUMBER(AK26),(VLOOKUP(AK26,$BO$6:$BP$50,2)),0)</f>
        <v>0</v>
      </c>
      <c r="AM26" s="22">
        <f>IF(AK26&lt;&gt;"",5,0)</f>
        <v>0</v>
      </c>
      <c r="AN26" s="22">
        <f>AL26+AM26</f>
        <v>0</v>
      </c>
      <c r="AO26" s="27"/>
      <c r="AP26" s="36"/>
      <c r="AQ26" s="22">
        <f>IF(ISNUMBER(AP26),(VLOOKUP(AP26,$BO$6:$BP$50,2)),0)</f>
        <v>0</v>
      </c>
      <c r="AR26" s="22">
        <f>IF(AP26&lt;&gt;"",5,0)</f>
        <v>0</v>
      </c>
      <c r="AS26" s="22">
        <f>AQ26+AR26</f>
        <v>0</v>
      </c>
      <c r="AT26" s="27"/>
      <c r="AU26" s="22">
        <v>16</v>
      </c>
      <c r="AV26" s="22">
        <f>IF(ISNUMBER(AU26),(VLOOKUP(AU26,$BO$6:$BP$50,2)),0)</f>
        <v>15</v>
      </c>
      <c r="AW26" s="22">
        <f>IF(AU26&lt;&gt;"",5,0)</f>
        <v>5</v>
      </c>
      <c r="AX26" s="22">
        <f>AV26+AW26</f>
        <v>20</v>
      </c>
      <c r="AY26" s="27"/>
      <c r="AZ26" s="22"/>
      <c r="BA26" s="22">
        <f>IF(ISNUMBER(AZ26),(VLOOKUP(AZ26,$BO$6:$BP$50,2)),0)</f>
        <v>0</v>
      </c>
      <c r="BB26" s="22">
        <f>IF(AZ26&lt;&gt;"",5,0)</f>
        <v>0</v>
      </c>
      <c r="BC26" s="22">
        <f>BA26+BB26</f>
        <v>0</v>
      </c>
      <c r="BD26" s="27"/>
      <c r="BE26" s="22">
        <v>5</v>
      </c>
      <c r="BF26" s="22">
        <f>IF(ISNUMBER(BE26),(VLOOKUP(BE26,$BO$6:$BP$50,2)),0)</f>
        <v>45</v>
      </c>
      <c r="BG26" s="22">
        <f>IF(BE26&lt;&gt;"",5,0)</f>
        <v>5</v>
      </c>
      <c r="BH26" s="22">
        <f>BF26+BG26</f>
        <v>50</v>
      </c>
      <c r="BI26" s="27"/>
      <c r="BJ26" s="22"/>
      <c r="BK26" s="22">
        <f>IF(ISNUMBER(BJ26),(VLOOKUP(BJ26,$BO$6:$BP$50,2)),0)</f>
        <v>0</v>
      </c>
      <c r="BL26" s="22">
        <f>IF(BJ26&lt;&gt;"",5,0)</f>
        <v>0</v>
      </c>
      <c r="BM26" s="22">
        <f>BK26+BL26</f>
        <v>0</v>
      </c>
      <c r="BN26" s="27"/>
      <c r="BO26" s="22">
        <v>21</v>
      </c>
      <c r="BP26" s="22">
        <v>10</v>
      </c>
      <c r="BQ26" s="22">
        <f t="shared" si="7"/>
        <v>0</v>
      </c>
      <c r="BR26" s="22">
        <f t="shared" si="8"/>
        <v>0</v>
      </c>
      <c r="BS26" s="22">
        <f t="shared" si="9"/>
        <v>0</v>
      </c>
      <c r="BT26" s="22">
        <f t="shared" si="10"/>
        <v>1</v>
      </c>
      <c r="BU26" s="22">
        <f t="shared" si="11"/>
        <v>0</v>
      </c>
      <c r="BV26" s="22">
        <f t="shared" si="12"/>
        <v>0</v>
      </c>
      <c r="BW26" s="22">
        <f t="shared" si="13"/>
        <v>0</v>
      </c>
      <c r="BX26" s="22">
        <f t="shared" si="14"/>
        <v>0</v>
      </c>
    </row>
    <row r="27" spans="1:76" s="26" customFormat="1" ht="15" x14ac:dyDescent="0.25">
      <c r="A27" s="18">
        <f>IF(E27&lt;E26,BO27,A26)</f>
        <v>22</v>
      </c>
      <c r="B27" s="48" t="s">
        <v>342</v>
      </c>
      <c r="C27" s="48" t="s">
        <v>343</v>
      </c>
      <c r="D27" s="48" t="s">
        <v>6</v>
      </c>
      <c r="E27" s="18">
        <f>IF(F27&lt;=4,Q27,(Q27-SUM(SMALL(R27:Y27,{1;2;3;4}))))</f>
        <v>66</v>
      </c>
      <c r="F27" s="18">
        <f>(IF(AC27=5,1,0)+IF(AH27=5,1,0)+IF(AM27=5,1,0)+IF(AR27=5,1,0)+IF(AW27=5,1,0)+IF(BB27=5,1,0)+IF(BG27=5,1,0)+IF(BL27=5,1,0))</f>
        <v>4</v>
      </c>
      <c r="G27" s="27"/>
      <c r="H27" s="34" t="str">
        <f>IF(AA27="","",AA27)</f>
        <v/>
      </c>
      <c r="I27" s="22" t="str">
        <f>IF(AF27="","",AF27)</f>
        <v/>
      </c>
      <c r="J27" s="22">
        <f>IF(AK27="","",AK27)</f>
        <v>14</v>
      </c>
      <c r="K27" s="22">
        <f>IF(AP27="","",AP27)</f>
        <v>13</v>
      </c>
      <c r="L27" s="22">
        <f>IF(AU27="","",AU27)</f>
        <v>23</v>
      </c>
      <c r="M27" s="34" t="str">
        <f>IF(AZ27="","",AZ27)</f>
        <v/>
      </c>
      <c r="N27" s="34" t="str">
        <f>IF(BE27="","",BE27)</f>
        <v>dsq</v>
      </c>
      <c r="O27" s="34" t="str">
        <f>IF(BJ27="","",BJ27)</f>
        <v/>
      </c>
      <c r="P27" s="27"/>
      <c r="Q27" s="18">
        <f>AD27+AI27+AN27+AS27+AX27+BC27+BH27</f>
        <v>66</v>
      </c>
      <c r="R27" s="34" t="str">
        <f>IF($F27&gt;=5,IF(AB27="","",AB27),"")</f>
        <v/>
      </c>
      <c r="S27" s="22" t="str">
        <f>IF($F27&gt;=5,IF(AG27="","",AG27),"")</f>
        <v/>
      </c>
      <c r="T27" s="22" t="str">
        <f>IF($F27&gt;=5,IF(AL27="","",AL27),"")</f>
        <v/>
      </c>
      <c r="U27" s="22" t="str">
        <f>IF($F27&gt;=5,IF(AQ27="","",AQ27),"")</f>
        <v/>
      </c>
      <c r="V27" s="22" t="str">
        <f>IF($F27&gt;=5,IF(AV27="","",AV27),"")</f>
        <v/>
      </c>
      <c r="W27" s="34" t="str">
        <f>IF($F27&gt;=5,IF(BA27="","",BA27),"")</f>
        <v/>
      </c>
      <c r="X27" s="34" t="str">
        <f>IF($F27&gt;=5,IF(BF27="","",BF27),"")</f>
        <v/>
      </c>
      <c r="Y27" s="34" t="str">
        <f>IF($F27&gt;=5,IF(BK27="","",BK27),"")</f>
        <v/>
      </c>
      <c r="Z27" s="27"/>
      <c r="AA27" s="22"/>
      <c r="AB27" s="22">
        <f>IF(ISNUMBER(AA27),(VLOOKUP(AA27,$BO$6:$BP$50,2)),0)</f>
        <v>0</v>
      </c>
      <c r="AC27" s="22">
        <f>IF(AA27&lt;&gt;"",5,0)</f>
        <v>0</v>
      </c>
      <c r="AD27" s="22">
        <f>AB27+AC27</f>
        <v>0</v>
      </c>
      <c r="AE27" s="27"/>
      <c r="AF27" s="40"/>
      <c r="AG27" s="22">
        <f>IF(ISNUMBER(AF27),(VLOOKUP(AF27,$BO$6:$BP$50,2)),0)</f>
        <v>0</v>
      </c>
      <c r="AH27" s="22">
        <f>IF(AF27&lt;&gt;"",5,0)</f>
        <v>0</v>
      </c>
      <c r="AI27" s="22">
        <f>AG27+AH27</f>
        <v>0</v>
      </c>
      <c r="AJ27" s="27"/>
      <c r="AK27" s="22">
        <v>14</v>
      </c>
      <c r="AL27" s="22">
        <f>IF(ISNUMBER(AK27),(VLOOKUP(AK27,$BO$6:$BP$50,2)),0)</f>
        <v>18</v>
      </c>
      <c r="AM27" s="22">
        <f>IF(AK27&lt;&gt;"",5,0)</f>
        <v>5</v>
      </c>
      <c r="AN27" s="22">
        <f>AL27+AM27</f>
        <v>23</v>
      </c>
      <c r="AO27" s="27"/>
      <c r="AP27" s="22">
        <v>13</v>
      </c>
      <c r="AQ27" s="22">
        <f>IF(ISNUMBER(AP27),(VLOOKUP(AP27,$BO$6:$BP$50,2)),0)</f>
        <v>20</v>
      </c>
      <c r="AR27" s="22">
        <f>IF(AP27&lt;&gt;"",5,0)</f>
        <v>5</v>
      </c>
      <c r="AS27" s="22">
        <f>AQ27+AR27</f>
        <v>25</v>
      </c>
      <c r="AT27" s="27"/>
      <c r="AU27" s="22">
        <v>23</v>
      </c>
      <c r="AV27" s="22">
        <f>IF(ISNUMBER(AU27),(VLOOKUP(AU27,$BO$6:$BP$50,2)),0)</f>
        <v>8</v>
      </c>
      <c r="AW27" s="22">
        <f>IF(AU27&lt;&gt;"",5,0)</f>
        <v>5</v>
      </c>
      <c r="AX27" s="22">
        <f>AV27+AW27</f>
        <v>13</v>
      </c>
      <c r="AY27" s="27"/>
      <c r="AZ27" s="22"/>
      <c r="BA27" s="22">
        <f>IF(ISNUMBER(AZ27),(VLOOKUP(AZ27,$BO$6:$BP$50,2)),0)</f>
        <v>0</v>
      </c>
      <c r="BB27" s="22">
        <f>IF(AZ27&lt;&gt;"",5,0)</f>
        <v>0</v>
      </c>
      <c r="BC27" s="22">
        <f>BA27+BB27</f>
        <v>0</v>
      </c>
      <c r="BD27" s="27"/>
      <c r="BE27" s="59" t="s">
        <v>219</v>
      </c>
      <c r="BF27" s="22">
        <f>IF(ISNUMBER(BE27),(VLOOKUP(BE27,$BO$6:$BP$50,2)),0)</f>
        <v>0</v>
      </c>
      <c r="BG27" s="22">
        <f>IF(BE27&lt;&gt;"",5,0)</f>
        <v>5</v>
      </c>
      <c r="BH27" s="22">
        <f>BF27+BG27</f>
        <v>5</v>
      </c>
      <c r="BI27" s="27"/>
      <c r="BJ27" s="22"/>
      <c r="BK27" s="22">
        <f>IF(ISNUMBER(BJ27),(VLOOKUP(BJ27,$BO$6:$BP$50,2)),0)</f>
        <v>0</v>
      </c>
      <c r="BL27" s="22">
        <f>IF(BJ27&lt;&gt;"",5,0)</f>
        <v>0</v>
      </c>
      <c r="BM27" s="22">
        <f>BK27+BL27</f>
        <v>0</v>
      </c>
      <c r="BN27" s="27"/>
      <c r="BO27" s="22">
        <v>22</v>
      </c>
      <c r="BP27" s="22">
        <v>9</v>
      </c>
      <c r="BQ27" s="22">
        <f t="shared" si="7"/>
        <v>0</v>
      </c>
      <c r="BR27" s="22">
        <f t="shared" si="8"/>
        <v>0</v>
      </c>
      <c r="BS27" s="22">
        <f t="shared" si="9"/>
        <v>0</v>
      </c>
      <c r="BT27" s="22">
        <f t="shared" si="10"/>
        <v>0</v>
      </c>
      <c r="BU27" s="22">
        <f t="shared" si="11"/>
        <v>0</v>
      </c>
      <c r="BV27" s="22">
        <f t="shared" si="12"/>
        <v>1</v>
      </c>
      <c r="BW27" s="22">
        <f t="shared" si="13"/>
        <v>0</v>
      </c>
      <c r="BX27" s="22">
        <f t="shared" si="14"/>
        <v>0</v>
      </c>
    </row>
    <row r="28" spans="1:76" s="26" customFormat="1" ht="15" x14ac:dyDescent="0.25">
      <c r="A28" s="18">
        <f>IF(E28&lt;E27,BO28,A27)</f>
        <v>23</v>
      </c>
      <c r="B28" s="48" t="s">
        <v>37</v>
      </c>
      <c r="C28" s="48" t="s">
        <v>302</v>
      </c>
      <c r="D28" s="48" t="s">
        <v>85</v>
      </c>
      <c r="E28" s="18">
        <f>IF(F28&lt;=4,Q28,(Q28-SUM(SMALL(R28:Y28,{1;2;3;4}))))</f>
        <v>65</v>
      </c>
      <c r="F28" s="18">
        <f>(IF(AC28=5,1,0)+IF(AH28=5,1,0)+IF(AM28=5,1,0)+IF(AR28=5,1,0)+IF(AW28=5,1,0)+IF(BB28=5,1,0)+IF(BG28=5,1,0)+IF(BL28=5,1,0))</f>
        <v>1</v>
      </c>
      <c r="G28" s="27"/>
      <c r="H28" s="34" t="str">
        <f>IF(AA28="","",AA28)</f>
        <v/>
      </c>
      <c r="I28" s="22">
        <f>IF(AF28="","",AF28)</f>
        <v>3</v>
      </c>
      <c r="J28" s="22" t="str">
        <f>IF(AK28="","",AK28)</f>
        <v/>
      </c>
      <c r="K28" s="22" t="str">
        <f>IF(AP28="","",AP28)</f>
        <v/>
      </c>
      <c r="L28" s="22" t="str">
        <f>IF(AU28="","",AU28)</f>
        <v/>
      </c>
      <c r="M28" s="34" t="str">
        <f>IF(AZ28="","",AZ28)</f>
        <v/>
      </c>
      <c r="N28" s="34" t="str">
        <f>IF(BE28="","",BE28)</f>
        <v/>
      </c>
      <c r="O28" s="34" t="str">
        <f>IF(BJ28="","",BJ28)</f>
        <v/>
      </c>
      <c r="P28" s="27"/>
      <c r="Q28" s="18">
        <f>AD28+AI28+AN28+AS28+AX28+BC28+BH28</f>
        <v>65</v>
      </c>
      <c r="R28" s="34" t="str">
        <f>IF($F28&gt;=5,IF(AB28="","",AB28),"")</f>
        <v/>
      </c>
      <c r="S28" s="22" t="str">
        <f>IF($F28&gt;=5,IF(AG28="","",AG28),"")</f>
        <v/>
      </c>
      <c r="T28" s="22" t="str">
        <f>IF($F28&gt;=5,IF(AL28="","",AL28),"")</f>
        <v/>
      </c>
      <c r="U28" s="22" t="str">
        <f>IF($F28&gt;=5,IF(AQ28="","",AQ28),"")</f>
        <v/>
      </c>
      <c r="V28" s="22" t="str">
        <f>IF($F28&gt;=5,IF(AV28="","",AV28),"")</f>
        <v/>
      </c>
      <c r="W28" s="34" t="str">
        <f>IF($F28&gt;=5,IF(BA28="","",BA28),"")</f>
        <v/>
      </c>
      <c r="X28" s="34" t="str">
        <f>IF($F28&gt;=5,IF(BF28="","",BF28),"")</f>
        <v/>
      </c>
      <c r="Y28" s="34" t="str">
        <f>IF($F28&gt;=5,IF(BK28="","",BK28),"")</f>
        <v/>
      </c>
      <c r="Z28" s="27"/>
      <c r="AA28" s="22"/>
      <c r="AB28" s="22">
        <f>IF(ISNUMBER(AA28),(VLOOKUP(AA28,$BO$6:$BP$50,2)),0)</f>
        <v>0</v>
      </c>
      <c r="AC28" s="22">
        <f>IF(AA28&lt;&gt;"",5,0)</f>
        <v>0</v>
      </c>
      <c r="AD28" s="22">
        <f>AB28+AC28</f>
        <v>0</v>
      </c>
      <c r="AE28" s="27"/>
      <c r="AF28" s="22">
        <v>3</v>
      </c>
      <c r="AG28" s="22">
        <f>IF(ISNUMBER(AF28),(VLOOKUP(AF28,$BO$6:$BP$50,2)),0)</f>
        <v>60</v>
      </c>
      <c r="AH28" s="22">
        <f>IF(AF28&lt;&gt;"",5,0)</f>
        <v>5</v>
      </c>
      <c r="AI28" s="22">
        <f>AG28+AH28</f>
        <v>65</v>
      </c>
      <c r="AJ28" s="27"/>
      <c r="AK28" s="22"/>
      <c r="AL28" s="22">
        <f>IF(ISNUMBER(AK28),(VLOOKUP(AK28,$BO$6:$BP$50,2)),0)</f>
        <v>0</v>
      </c>
      <c r="AM28" s="22">
        <f>IF(AK28&lt;&gt;"",5,0)</f>
        <v>0</v>
      </c>
      <c r="AN28" s="22">
        <f>AL28+AM28</f>
        <v>0</v>
      </c>
      <c r="AO28" s="27"/>
      <c r="AP28" s="22"/>
      <c r="AQ28" s="22">
        <f>IF(ISNUMBER(AP28),(VLOOKUP(AP28,$BO$6:$BP$50,2)),0)</f>
        <v>0</v>
      </c>
      <c r="AR28" s="22">
        <f>IF(AP28&lt;&gt;"",5,0)</f>
        <v>0</v>
      </c>
      <c r="AS28" s="22">
        <f>AQ28+AR28</f>
        <v>0</v>
      </c>
      <c r="AT28" s="27"/>
      <c r="AU28" s="22"/>
      <c r="AV28" s="22">
        <f>IF(ISNUMBER(AU28),(VLOOKUP(AU28,$BO$6:$BP$50,2)),0)</f>
        <v>0</v>
      </c>
      <c r="AW28" s="22">
        <f>IF(AU28&lt;&gt;"",5,0)</f>
        <v>0</v>
      </c>
      <c r="AX28" s="22">
        <f>AV28+AW28</f>
        <v>0</v>
      </c>
      <c r="AY28" s="27"/>
      <c r="AZ28" s="22"/>
      <c r="BA28" s="22">
        <f>IF(ISNUMBER(AZ28),(VLOOKUP(AZ28,$BO$6:$BP$50,2)),0)</f>
        <v>0</v>
      </c>
      <c r="BB28" s="22">
        <f>IF(AZ28&lt;&gt;"",5,0)</f>
        <v>0</v>
      </c>
      <c r="BC28" s="22">
        <f>BA28+BB28</f>
        <v>0</v>
      </c>
      <c r="BD28" s="27"/>
      <c r="BE28" s="28"/>
      <c r="BF28" s="22">
        <f>IF(ISNUMBER(BE28),(VLOOKUP(BE28,$BO$6:$BP$50,2)),0)</f>
        <v>0</v>
      </c>
      <c r="BG28" s="22">
        <f>IF(BE28&lt;&gt;"",5,0)</f>
        <v>0</v>
      </c>
      <c r="BH28" s="22">
        <f>BF28+BG28</f>
        <v>0</v>
      </c>
      <c r="BI28" s="27"/>
      <c r="BJ28" s="22"/>
      <c r="BK28" s="22">
        <f>IF(ISNUMBER(BJ28),(VLOOKUP(BJ28,$BO$6:$BP$50,2)),0)</f>
        <v>0</v>
      </c>
      <c r="BL28" s="22">
        <f>IF(BJ28&lt;&gt;"",5,0)</f>
        <v>0</v>
      </c>
      <c r="BM28" s="22">
        <f>BK28+BL28</f>
        <v>0</v>
      </c>
      <c r="BN28" s="27"/>
      <c r="BO28" s="22">
        <v>23</v>
      </c>
      <c r="BP28" s="22">
        <v>8</v>
      </c>
      <c r="BQ28" s="22">
        <f t="shared" si="7"/>
        <v>0</v>
      </c>
      <c r="BR28" s="22">
        <f>IF($F23=7,1,0)</f>
        <v>0</v>
      </c>
      <c r="BS28" s="22">
        <f>IF($F23=6,1,0)</f>
        <v>0</v>
      </c>
      <c r="BT28" s="22">
        <f>IF($F23=5,1,0)</f>
        <v>1</v>
      </c>
      <c r="BU28" s="22">
        <f>IF($F23=4,1,0)</f>
        <v>0</v>
      </c>
      <c r="BV28" s="22">
        <f>IF($F23=3,1,0)</f>
        <v>0</v>
      </c>
      <c r="BW28" s="22">
        <f>IF($F23=2,1,0)</f>
        <v>0</v>
      </c>
      <c r="BX28" s="22">
        <f>IF($F23=1,1,0)</f>
        <v>0</v>
      </c>
    </row>
    <row r="29" spans="1:76" s="26" customFormat="1" ht="15" x14ac:dyDescent="0.25">
      <c r="A29" s="18">
        <f>IF(E29&lt;E28,BO29,A28)</f>
        <v>24</v>
      </c>
      <c r="B29" s="48" t="s">
        <v>379</v>
      </c>
      <c r="C29" s="48" t="s">
        <v>24</v>
      </c>
      <c r="D29" s="48" t="s">
        <v>109</v>
      </c>
      <c r="E29" s="18">
        <f>IF(F29&lt;=4,Q29,(Q29-SUM(SMALL(R29:Y29,{1;2;3;4}))))</f>
        <v>55</v>
      </c>
      <c r="F29" s="18">
        <f>(IF(AC29=5,1,0)+IF(AH29=5,1,0)+IF(AM29=5,1,0)+IF(AR29=5,1,0)+IF(AW29=5,1,0)+IF(BB29=5,1,0)+IF(BG29=5,1,0)+IF(BL29=5,1,0))</f>
        <v>1</v>
      </c>
      <c r="G29" s="27"/>
      <c r="H29" s="34" t="str">
        <f>IF(AA29="","",AA29)</f>
        <v/>
      </c>
      <c r="I29" s="22" t="str">
        <f>IF(AF29="","",AF29)</f>
        <v/>
      </c>
      <c r="J29" s="22" t="str">
        <f>IF(AK29="","",AK29)</f>
        <v/>
      </c>
      <c r="K29" s="22" t="str">
        <f>IF(AP29="","",AP29)</f>
        <v/>
      </c>
      <c r="L29" s="22">
        <f>IF(AU29="","",AU29)</f>
        <v>4</v>
      </c>
      <c r="M29" s="34" t="str">
        <f>IF(AZ29="","",AZ29)</f>
        <v/>
      </c>
      <c r="N29" s="34" t="str">
        <f>IF(BE29="","",BE29)</f>
        <v/>
      </c>
      <c r="O29" s="34" t="str">
        <f>IF(BJ29="","",BJ29)</f>
        <v/>
      </c>
      <c r="P29" s="27"/>
      <c r="Q29" s="18">
        <f>AD29+AI29+AN29+AS29+AX29+BC29+BH29</f>
        <v>55</v>
      </c>
      <c r="R29" s="34" t="str">
        <f>IF($F29&gt;=5,IF(AB29="","",AB29),"")</f>
        <v/>
      </c>
      <c r="S29" s="22" t="str">
        <f>IF($F29&gt;=5,IF(AG29="","",AG29),"")</f>
        <v/>
      </c>
      <c r="T29" s="22" t="str">
        <f>IF($F29&gt;=5,IF(AL29="","",AL29),"")</f>
        <v/>
      </c>
      <c r="U29" s="22" t="str">
        <f>IF($F29&gt;=5,IF(AQ29="","",AQ29),"")</f>
        <v/>
      </c>
      <c r="V29" s="22" t="str">
        <f>IF($F29&gt;=5,IF(AV29="","",AV29),"")</f>
        <v/>
      </c>
      <c r="W29" s="34" t="str">
        <f>IF($F29&gt;=5,IF(BA29="","",BA29),"")</f>
        <v/>
      </c>
      <c r="X29" s="34" t="str">
        <f>IF($F29&gt;=5,IF(BF29="","",BF29),"")</f>
        <v/>
      </c>
      <c r="Y29" s="34" t="str">
        <f>IF($F29&gt;=5,IF(BK29="","",BK29),"")</f>
        <v/>
      </c>
      <c r="Z29" s="27"/>
      <c r="AA29" s="22"/>
      <c r="AB29" s="22">
        <f>IF(ISNUMBER(AA29),(VLOOKUP(AA29,$BO$6:$BP$50,2)),0)</f>
        <v>0</v>
      </c>
      <c r="AC29" s="22">
        <f>IF(AA29&lt;&gt;"",5,0)</f>
        <v>0</v>
      </c>
      <c r="AD29" s="22">
        <f>AB29+AC29</f>
        <v>0</v>
      </c>
      <c r="AE29" s="27"/>
      <c r="AF29" s="40"/>
      <c r="AG29" s="22">
        <f>IF(ISNUMBER(AF29),(VLOOKUP(AF29,$BO$6:$BP$50,2)),0)</f>
        <v>0</v>
      </c>
      <c r="AH29" s="22">
        <f>IF(AF29&lt;&gt;"",5,0)</f>
        <v>0</v>
      </c>
      <c r="AI29" s="22">
        <f>AG29+AH29</f>
        <v>0</v>
      </c>
      <c r="AJ29" s="27"/>
      <c r="AK29" s="22"/>
      <c r="AL29" s="22">
        <f>IF(ISNUMBER(AK29),(VLOOKUP(AK29,$BO$6:$BP$50,2)),0)</f>
        <v>0</v>
      </c>
      <c r="AM29" s="22">
        <f>IF(AK29&lt;&gt;"",5,0)</f>
        <v>0</v>
      </c>
      <c r="AN29" s="22">
        <f>AL29+AM29</f>
        <v>0</v>
      </c>
      <c r="AO29" s="27"/>
      <c r="AP29" s="28"/>
      <c r="AQ29" s="22">
        <f>IF(ISNUMBER(AP29),(VLOOKUP(AP29,$BO$6:$BP$50,2)),0)</f>
        <v>0</v>
      </c>
      <c r="AR29" s="22">
        <f>IF(AP29&lt;&gt;"",5,0)</f>
        <v>0</v>
      </c>
      <c r="AS29" s="22">
        <f>AQ29+AR29</f>
        <v>0</v>
      </c>
      <c r="AT29" s="27"/>
      <c r="AU29" s="22">
        <v>4</v>
      </c>
      <c r="AV29" s="22">
        <f>IF(ISNUMBER(AU29),(VLOOKUP(AU29,$BO$6:$BP$50,2)),0)</f>
        <v>50</v>
      </c>
      <c r="AW29" s="22">
        <f>IF(AU29&lt;&gt;"",5,0)</f>
        <v>5</v>
      </c>
      <c r="AX29" s="22">
        <f>AV29+AW29</f>
        <v>55</v>
      </c>
      <c r="AY29" s="27"/>
      <c r="AZ29" s="22"/>
      <c r="BA29" s="22">
        <f>IF(ISNUMBER(AZ29),(VLOOKUP(AZ29,$BO$6:$BP$50,2)),0)</f>
        <v>0</v>
      </c>
      <c r="BB29" s="22">
        <f>IF(AZ29&lt;&gt;"",5,0)</f>
        <v>0</v>
      </c>
      <c r="BC29" s="22">
        <f>BA29+BB29</f>
        <v>0</v>
      </c>
      <c r="BD29" s="27"/>
      <c r="BE29" s="22"/>
      <c r="BF29" s="22">
        <f>IF(ISNUMBER(BE29),(VLOOKUP(BE29,$BO$6:$BP$50,2)),0)</f>
        <v>0</v>
      </c>
      <c r="BG29" s="22">
        <f>IF(BE29&lt;&gt;"",5,0)</f>
        <v>0</v>
      </c>
      <c r="BH29" s="22">
        <f>BF29+BG29</f>
        <v>0</v>
      </c>
      <c r="BI29" s="27"/>
      <c r="BJ29" s="22"/>
      <c r="BK29" s="22">
        <f>IF(ISNUMBER(BJ29),(VLOOKUP(BJ29,$BO$6:$BP$50,2)),0)</f>
        <v>0</v>
      </c>
      <c r="BL29" s="22">
        <f>IF(BJ29&lt;&gt;"",5,0)</f>
        <v>0</v>
      </c>
      <c r="BM29" s="22">
        <f>BK29+BL29</f>
        <v>0</v>
      </c>
      <c r="BN29" s="27"/>
      <c r="BO29" s="22">
        <v>24</v>
      </c>
      <c r="BP29" s="22">
        <v>7</v>
      </c>
      <c r="BQ29" s="22">
        <f t="shared" si="7"/>
        <v>0</v>
      </c>
      <c r="BR29" s="22">
        <f>IF($F24=7,1,0)</f>
        <v>0</v>
      </c>
      <c r="BS29" s="22">
        <f>IF($F24=6,1,0)</f>
        <v>0</v>
      </c>
      <c r="BT29" s="22">
        <f>IF($F24=5,1,0)</f>
        <v>1</v>
      </c>
      <c r="BU29" s="22">
        <f>IF($F24=4,1,0)</f>
        <v>0</v>
      </c>
      <c r="BV29" s="22">
        <f>IF($F24=3,1,0)</f>
        <v>0</v>
      </c>
      <c r="BW29" s="22">
        <f>IF($F24=2,1,0)</f>
        <v>0</v>
      </c>
      <c r="BX29" s="22">
        <f>IF($F24=1,1,0)</f>
        <v>0</v>
      </c>
    </row>
    <row r="30" spans="1:76" s="26" customFormat="1" ht="15" x14ac:dyDescent="0.25">
      <c r="A30" s="18">
        <f>IF(E30&lt;E29,BO30,A29)</f>
        <v>25</v>
      </c>
      <c r="B30" s="48" t="s">
        <v>356</v>
      </c>
      <c r="C30" s="48" t="s">
        <v>357</v>
      </c>
      <c r="D30" s="48" t="s">
        <v>20</v>
      </c>
      <c r="E30" s="18">
        <f>IF(F30&lt;=4,Q30,(Q30-SUM(SMALL(R30:Y30,{1;2;3;4}))))</f>
        <v>49</v>
      </c>
      <c r="F30" s="18">
        <f>(IF(AC30=5,1,0)+IF(AH30=5,1,0)+IF(AM30=5,1,0)+IF(AR30=5,1,0)+IF(AW30=5,1,0)+IF(BB30=5,1,0)+IF(BG30=5,1,0)+IF(BL30=5,1,0))</f>
        <v>3</v>
      </c>
      <c r="G30" s="27"/>
      <c r="H30" s="34" t="str">
        <f>IF(AA30="","",AA30)</f>
        <v/>
      </c>
      <c r="I30" s="22" t="str">
        <f>IF(AF30="","",AF30)</f>
        <v/>
      </c>
      <c r="J30" s="22">
        <f>IF(AK30="","",AK30)</f>
        <v>18</v>
      </c>
      <c r="K30" s="22">
        <f>IF(AP30="","",AP30)</f>
        <v>16</v>
      </c>
      <c r="L30" s="22">
        <f>IF(AU30="","",AU30)</f>
        <v>25</v>
      </c>
      <c r="M30" s="34" t="str">
        <f>IF(AZ30="","",AZ30)</f>
        <v/>
      </c>
      <c r="N30" s="34" t="str">
        <f>IF(BE30="","",BE30)</f>
        <v/>
      </c>
      <c r="O30" s="34" t="str">
        <f>IF(BJ30="","",BJ30)</f>
        <v/>
      </c>
      <c r="P30" s="27"/>
      <c r="Q30" s="18">
        <f>AD30+AI30+AN30+AS30+AX30+BC30+BH30</f>
        <v>49</v>
      </c>
      <c r="R30" s="34" t="str">
        <f>IF($F30&gt;=5,IF(AB30="","",AB30),"")</f>
        <v/>
      </c>
      <c r="S30" s="22" t="str">
        <f>IF($F30&gt;=5,IF(AG30="","",AG30),"")</f>
        <v/>
      </c>
      <c r="T30" s="22" t="str">
        <f>IF($F30&gt;=5,IF(AL30="","",AL30),"")</f>
        <v/>
      </c>
      <c r="U30" s="22" t="str">
        <f>IF($F30&gt;=5,IF(AQ30="","",AQ30),"")</f>
        <v/>
      </c>
      <c r="V30" s="22" t="str">
        <f>IF($F30&gt;=5,IF(AV30="","",AV30),"")</f>
        <v/>
      </c>
      <c r="W30" s="34" t="str">
        <f>IF($F30&gt;=5,IF(BA30="","",BA30),"")</f>
        <v/>
      </c>
      <c r="X30" s="34" t="str">
        <f>IF($F30&gt;=5,IF(BF30="","",BF30),"")</f>
        <v/>
      </c>
      <c r="Y30" s="34" t="str">
        <f>IF($F30&gt;=5,IF(BK30="","",BK30),"")</f>
        <v/>
      </c>
      <c r="Z30" s="27"/>
      <c r="AA30" s="22"/>
      <c r="AB30" s="22">
        <f>IF(ISNUMBER(AA30),(VLOOKUP(AA30,$BO$6:$BP$50,2)),0)</f>
        <v>0</v>
      </c>
      <c r="AC30" s="22">
        <f>IF(AA30&lt;&gt;"",5,0)</f>
        <v>0</v>
      </c>
      <c r="AD30" s="22">
        <f>AB30+AC30</f>
        <v>0</v>
      </c>
      <c r="AE30" s="27"/>
      <c r="AF30" s="22"/>
      <c r="AG30" s="22">
        <f>IF(ISNUMBER(AF30),(VLOOKUP(AF30,$BO$6:$BP$50,2)),0)</f>
        <v>0</v>
      </c>
      <c r="AH30" s="22">
        <f>IF(AF30&lt;&gt;"",5,0)</f>
        <v>0</v>
      </c>
      <c r="AI30" s="22">
        <f>AG30+AH30</f>
        <v>0</v>
      </c>
      <c r="AJ30" s="27"/>
      <c r="AK30" s="22">
        <v>18</v>
      </c>
      <c r="AL30" s="22">
        <f>IF(ISNUMBER(AK30),(VLOOKUP(AK30,$BO$6:$BP$50,2)),0)</f>
        <v>13</v>
      </c>
      <c r="AM30" s="22">
        <f>IF(AK30&lt;&gt;"",5,0)</f>
        <v>5</v>
      </c>
      <c r="AN30" s="22">
        <f>AL30+AM30</f>
        <v>18</v>
      </c>
      <c r="AO30" s="27"/>
      <c r="AP30" s="22">
        <v>16</v>
      </c>
      <c r="AQ30" s="22">
        <f>IF(ISNUMBER(AP30),(VLOOKUP(AP30,$BO$6:$BP$50,2)),0)</f>
        <v>15</v>
      </c>
      <c r="AR30" s="22">
        <f>IF(AP30&lt;&gt;"",5,0)</f>
        <v>5</v>
      </c>
      <c r="AS30" s="22">
        <f>AQ30+AR30</f>
        <v>20</v>
      </c>
      <c r="AT30" s="27"/>
      <c r="AU30" s="22">
        <v>25</v>
      </c>
      <c r="AV30" s="22">
        <f>IF(ISNUMBER(AU30),(VLOOKUP(AU30,$BO$6:$BP$50,2)),0)</f>
        <v>6</v>
      </c>
      <c r="AW30" s="22">
        <f>IF(AU30&lt;&gt;"",5,0)</f>
        <v>5</v>
      </c>
      <c r="AX30" s="22">
        <f>AV30+AW30</f>
        <v>11</v>
      </c>
      <c r="AY30" s="27"/>
      <c r="AZ30" s="22"/>
      <c r="BA30" s="22">
        <f>IF(ISNUMBER(AZ30),(VLOOKUP(AZ30,$BO$6:$BP$50,2)),0)</f>
        <v>0</v>
      </c>
      <c r="BB30" s="22">
        <f>IF(AZ30&lt;&gt;"",5,0)</f>
        <v>0</v>
      </c>
      <c r="BC30" s="22">
        <f>BA30+BB30</f>
        <v>0</v>
      </c>
      <c r="BD30" s="27"/>
      <c r="BE30" s="22"/>
      <c r="BF30" s="22">
        <f>IF(ISNUMBER(BE30),(VLOOKUP(BE30,$BO$6:$BP$50,2)),0)</f>
        <v>0</v>
      </c>
      <c r="BG30" s="22">
        <f>IF(BE30&lt;&gt;"",5,0)</f>
        <v>0</v>
      </c>
      <c r="BH30" s="22">
        <f>BF30+BG30</f>
        <v>0</v>
      </c>
      <c r="BI30" s="27"/>
      <c r="BJ30" s="22"/>
      <c r="BK30" s="22">
        <f>IF(ISNUMBER(BJ30),(VLOOKUP(BJ30,$BO$6:$BP$50,2)),0)</f>
        <v>0</v>
      </c>
      <c r="BL30" s="22">
        <f>IF(BJ30&lt;&gt;"",5,0)</f>
        <v>0</v>
      </c>
      <c r="BM30" s="22">
        <f>BK30+BL30</f>
        <v>0</v>
      </c>
      <c r="BN30" s="27"/>
      <c r="BO30" s="22">
        <v>25</v>
      </c>
      <c r="BP30" s="22">
        <v>6</v>
      </c>
      <c r="BQ30" s="22">
        <f t="shared" si="7"/>
        <v>0</v>
      </c>
      <c r="BR30" s="22">
        <f>IF($F25=7,1,0)</f>
        <v>0</v>
      </c>
      <c r="BS30" s="22">
        <f>IF($F25=6,1,0)</f>
        <v>0</v>
      </c>
      <c r="BT30" s="22">
        <f>IF($F25=5,1,0)</f>
        <v>0</v>
      </c>
      <c r="BU30" s="22">
        <f>IF($F25=4,1,0)</f>
        <v>0</v>
      </c>
      <c r="BV30" s="22">
        <f>IF($F25=3,1,0)</f>
        <v>1</v>
      </c>
      <c r="BW30" s="22">
        <f>IF($F25=2,1,0)</f>
        <v>0</v>
      </c>
      <c r="BX30" s="22">
        <f>IF($F25=1,1,0)</f>
        <v>0</v>
      </c>
    </row>
    <row r="31" spans="1:76" s="26" customFormat="1" ht="15" x14ac:dyDescent="0.25">
      <c r="A31" s="18">
        <f>IF(E31&lt;E30,BO31,A30)</f>
        <v>26</v>
      </c>
      <c r="B31" s="52" t="s">
        <v>419</v>
      </c>
      <c r="C31" s="52" t="s">
        <v>420</v>
      </c>
      <c r="D31" s="52" t="s">
        <v>38</v>
      </c>
      <c r="E31" s="18">
        <f>IF(F31&lt;=4,Q31,(Q31-SUM(SMALL(R31:Y31,{1;2;3;4}))))</f>
        <v>46</v>
      </c>
      <c r="F31" s="18">
        <f>(IF(AC31=5,1,0)+IF(AH31=5,1,0)+IF(AM31=5,1,0)+IF(AR31=5,1,0)+IF(AW31=5,1,0)+IF(BB31=5,1,0)+IF(BG31=5,1,0)+IF(BL31=5,1,0))</f>
        <v>2</v>
      </c>
      <c r="G31" s="27"/>
      <c r="H31" s="34" t="str">
        <f>IF(AA31="","",AA31)</f>
        <v/>
      </c>
      <c r="I31" s="22" t="str">
        <f>IF(AF31="","",AF31)</f>
        <v/>
      </c>
      <c r="J31" s="22" t="str">
        <f>IF(AK31="","",AK31)</f>
        <v/>
      </c>
      <c r="K31" s="22" t="str">
        <f>IF(AP31="","",AP31)</f>
        <v/>
      </c>
      <c r="L31" s="22" t="str">
        <f>IF(AU31="","",AU31)</f>
        <v/>
      </c>
      <c r="M31" s="34" t="str">
        <f>IF(AZ31="","",AZ31)</f>
        <v>dsq</v>
      </c>
      <c r="N31" s="34">
        <f>IF(BE31="","",BE31)</f>
        <v>7</v>
      </c>
      <c r="O31" s="34" t="str">
        <f>IF(BJ31="","",BJ31)</f>
        <v/>
      </c>
      <c r="P31" s="27"/>
      <c r="Q31" s="18">
        <f>AD31+AI31+AN31+AS31+AX31+BC31+BH31</f>
        <v>46</v>
      </c>
      <c r="R31" s="34" t="str">
        <f>IF($F31&gt;=5,IF(AB31="","",AB31),"")</f>
        <v/>
      </c>
      <c r="S31" s="22" t="str">
        <f>IF($F31&gt;=5,IF(AG31="","",AG31),"")</f>
        <v/>
      </c>
      <c r="T31" s="22" t="str">
        <f>IF($F31&gt;=5,IF(AL31="","",AL31),"")</f>
        <v/>
      </c>
      <c r="U31" s="22" t="str">
        <f>IF($F31&gt;=5,IF(AQ31="","",AQ31),"")</f>
        <v/>
      </c>
      <c r="V31" s="22" t="str">
        <f>IF($F31&gt;=5,IF(AV31="","",AV31),"")</f>
        <v/>
      </c>
      <c r="W31" s="34" t="str">
        <f>IF($F31&gt;=5,IF(BA31="","",BA31),"")</f>
        <v/>
      </c>
      <c r="X31" s="34" t="str">
        <f>IF($F31&gt;=5,IF(BF31="","",BF31),"")</f>
        <v/>
      </c>
      <c r="Y31" s="34" t="str">
        <f>IF($F31&gt;=5,IF(BK31="","",BK31),"")</f>
        <v/>
      </c>
      <c r="Z31" s="27"/>
      <c r="AA31" s="22"/>
      <c r="AB31" s="22">
        <f>IF(ISNUMBER(AA31),(VLOOKUP(AA31,$BO$6:$BP$50,2)),0)</f>
        <v>0</v>
      </c>
      <c r="AC31" s="22">
        <f>IF(AA31&lt;&gt;"",5,0)</f>
        <v>0</v>
      </c>
      <c r="AD31" s="22">
        <f>AB31+AC31</f>
        <v>0</v>
      </c>
      <c r="AE31" s="27"/>
      <c r="AF31" s="22"/>
      <c r="AG31" s="22">
        <f>IF(ISNUMBER(AF31),(VLOOKUP(AF31,$BO$6:$BP$50,2)),0)</f>
        <v>0</v>
      </c>
      <c r="AH31" s="22">
        <f>IF(AF31&lt;&gt;"",5,0)</f>
        <v>0</v>
      </c>
      <c r="AI31" s="22">
        <f>AG31+AH31</f>
        <v>0</v>
      </c>
      <c r="AJ31" s="27"/>
      <c r="AK31" s="22"/>
      <c r="AL31" s="22">
        <f>IF(ISNUMBER(AK31),(VLOOKUP(AK31,$BO$6:$BP$50,2)),0)</f>
        <v>0</v>
      </c>
      <c r="AM31" s="22">
        <f>IF(AK31&lt;&gt;"",5,0)</f>
        <v>0</v>
      </c>
      <c r="AN31" s="22">
        <f>AL31+AM31</f>
        <v>0</v>
      </c>
      <c r="AO31" s="27"/>
      <c r="AP31" s="22"/>
      <c r="AQ31" s="22">
        <f>IF(ISNUMBER(AP31),(VLOOKUP(AP31,$BO$6:$BP$50,2)),0)</f>
        <v>0</v>
      </c>
      <c r="AR31" s="22">
        <f>IF(AP31&lt;&gt;"",5,0)</f>
        <v>0</v>
      </c>
      <c r="AS31" s="22">
        <f>AQ31+AR31</f>
        <v>0</v>
      </c>
      <c r="AT31" s="27"/>
      <c r="AU31" s="22"/>
      <c r="AV31" s="22">
        <f>IF(ISNUMBER(AU31),(VLOOKUP(AU31,$BO$6:$BP$50,2)),0)</f>
        <v>0</v>
      </c>
      <c r="AW31" s="22">
        <f>IF(AU31&lt;&gt;"",5,0)</f>
        <v>0</v>
      </c>
      <c r="AX31" s="22">
        <f>AV31+AW31</f>
        <v>0</v>
      </c>
      <c r="AY31" s="27"/>
      <c r="AZ31" s="51" t="s">
        <v>219</v>
      </c>
      <c r="BA31" s="22">
        <f>IF(ISNUMBER(AZ31),(VLOOKUP(AZ31,$BO$6:$BP$50,2)),0)</f>
        <v>0</v>
      </c>
      <c r="BB31" s="22">
        <f>IF(AZ31&lt;&gt;"",5,0)</f>
        <v>5</v>
      </c>
      <c r="BC31" s="22">
        <f>BA31+BB31</f>
        <v>5</v>
      </c>
      <c r="BD31" s="27"/>
      <c r="BE31" s="22">
        <v>7</v>
      </c>
      <c r="BF31" s="22">
        <f>IF(ISNUMBER(BE31),(VLOOKUP(BE31,$BO$6:$BP$50,2)),0)</f>
        <v>36</v>
      </c>
      <c r="BG31" s="22">
        <f>IF(BE31&lt;&gt;"",5,0)</f>
        <v>5</v>
      </c>
      <c r="BH31" s="22">
        <f>BF31+BG31</f>
        <v>41</v>
      </c>
      <c r="BI31" s="27"/>
      <c r="BJ31" s="22"/>
      <c r="BK31" s="22">
        <f>IF(ISNUMBER(BJ31),(VLOOKUP(BJ31,$BO$6:$BP$50,2)),0)</f>
        <v>0</v>
      </c>
      <c r="BL31" s="22">
        <f>IF(BJ31&lt;&gt;"",5,0)</f>
        <v>0</v>
      </c>
      <c r="BM31" s="22">
        <f>BK31+BL31</f>
        <v>0</v>
      </c>
      <c r="BN31" s="27"/>
      <c r="BO31" s="22">
        <v>26</v>
      </c>
      <c r="BP31" s="22">
        <v>5</v>
      </c>
      <c r="BQ31" s="22">
        <f t="shared" si="7"/>
        <v>0</v>
      </c>
      <c r="BR31" s="22">
        <f>IF($F25=7,1,0)</f>
        <v>0</v>
      </c>
      <c r="BS31" s="22">
        <f>IF($F25=6,1,0)</f>
        <v>0</v>
      </c>
      <c r="BT31" s="22">
        <f>IF($F25=5,1,0)</f>
        <v>0</v>
      </c>
      <c r="BU31" s="22">
        <f>IF($F25=4,1,0)</f>
        <v>0</v>
      </c>
      <c r="BV31" s="22">
        <f>IF($F25=3,1,0)</f>
        <v>1</v>
      </c>
      <c r="BW31" s="22">
        <f>IF($F25=2,1,0)</f>
        <v>0</v>
      </c>
      <c r="BX31" s="22">
        <f>IF($F25=1,1,0)</f>
        <v>0</v>
      </c>
    </row>
    <row r="32" spans="1:76" s="26" customFormat="1" x14ac:dyDescent="0.25">
      <c r="A32" s="18">
        <f>IF(E32&lt;E31,BO32,A31)</f>
        <v>27</v>
      </c>
      <c r="B32" s="48" t="s">
        <v>353</v>
      </c>
      <c r="C32" s="48" t="s">
        <v>354</v>
      </c>
      <c r="D32" s="48" t="s">
        <v>9</v>
      </c>
      <c r="E32" s="18">
        <f>IF(F32&lt;=4,Q32,(Q32-SUM(SMALL(R32:Y32,{1;2;3;4}))))</f>
        <v>42</v>
      </c>
      <c r="F32" s="18">
        <f>(IF(AC32=5,1,0)+IF(AH32=5,1,0)+IF(AM32=5,1,0)+IF(AR32=5,1,0)+IF(AW32=5,1,0)+IF(BB32=5,1,0)+IF(BG32=5,1,0)+IF(BL32=5,1,0))</f>
        <v>3</v>
      </c>
      <c r="G32" s="27"/>
      <c r="H32" s="34" t="str">
        <f>IF(AA32="","",AA32)</f>
        <v/>
      </c>
      <c r="I32" s="22" t="str">
        <f>IF(AF32="","",AF32)</f>
        <v/>
      </c>
      <c r="J32" s="22">
        <f>IF(AK32="","",AK32)</f>
        <v>20</v>
      </c>
      <c r="K32" s="22">
        <f>IF(AP32="","",AP32)</f>
        <v>19</v>
      </c>
      <c r="L32" s="22">
        <f>IF(AU32="","",AU32)</f>
        <v>27</v>
      </c>
      <c r="M32" s="34" t="str">
        <f>IF(AZ32="","",AZ32)</f>
        <v/>
      </c>
      <c r="N32" s="34" t="str">
        <f>IF(BE32="","",BE32)</f>
        <v/>
      </c>
      <c r="O32" s="34" t="str">
        <f>IF(BJ32="","",BJ32)</f>
        <v/>
      </c>
      <c r="P32" s="27"/>
      <c r="Q32" s="18">
        <f>AD32+AI32+AN32+AS32+AX32+BC32+BH32</f>
        <v>42</v>
      </c>
      <c r="R32" s="34" t="str">
        <f>IF($F32&gt;=5,IF(AB32="","",AB32),"")</f>
        <v/>
      </c>
      <c r="S32" s="22" t="str">
        <f>IF($F32&gt;=5,IF(AG32="","",AG32),"")</f>
        <v/>
      </c>
      <c r="T32" s="22" t="str">
        <f>IF($F32&gt;=5,IF(AL32="","",AL32),"")</f>
        <v/>
      </c>
      <c r="U32" s="22" t="str">
        <f>IF($F32&gt;=5,IF(AQ32="","",AQ32),"")</f>
        <v/>
      </c>
      <c r="V32" s="22" t="str">
        <f>IF($F32&gt;=5,IF(AV32="","",AV32),"")</f>
        <v/>
      </c>
      <c r="W32" s="34" t="str">
        <f>IF($F32&gt;=5,IF(BA32="","",BA32),"")</f>
        <v/>
      </c>
      <c r="X32" s="34" t="str">
        <f>IF($F32&gt;=5,IF(BF32="","",BF32),"")</f>
        <v/>
      </c>
      <c r="Y32" s="34" t="str">
        <f>IF($F32&gt;=5,IF(BK32="","",BK32),"")</f>
        <v/>
      </c>
      <c r="Z32" s="27"/>
      <c r="AA32" s="22"/>
      <c r="AB32" s="22">
        <f>IF(ISNUMBER(AA32),(VLOOKUP(AA32,$BO$6:$BP$50,2)),0)</f>
        <v>0</v>
      </c>
      <c r="AC32" s="22">
        <f>IF(AA32&lt;&gt;"",5,0)</f>
        <v>0</v>
      </c>
      <c r="AD32" s="22">
        <f>AB32+AC32</f>
        <v>0</v>
      </c>
      <c r="AE32" s="27"/>
      <c r="AF32" s="22"/>
      <c r="AG32" s="22">
        <f>IF(ISNUMBER(AF32),(VLOOKUP(AF32,$BO$6:$BP$50,2)),0)</f>
        <v>0</v>
      </c>
      <c r="AH32" s="22">
        <f>IF(AF32&lt;&gt;"",5,0)</f>
        <v>0</v>
      </c>
      <c r="AI32" s="22">
        <f>AG32+AH32</f>
        <v>0</v>
      </c>
      <c r="AJ32" s="27"/>
      <c r="AK32" s="28">
        <v>20</v>
      </c>
      <c r="AL32" s="22">
        <f>IF(ISNUMBER(AK32),(VLOOKUP(AK32,$BO$6:$BP$50,2)),0)</f>
        <v>11</v>
      </c>
      <c r="AM32" s="22">
        <f>IF(AK32&lt;&gt;"",5,0)</f>
        <v>5</v>
      </c>
      <c r="AN32" s="22">
        <f>AL32+AM32</f>
        <v>16</v>
      </c>
      <c r="AO32" s="27"/>
      <c r="AP32" s="22">
        <v>19</v>
      </c>
      <c r="AQ32" s="22">
        <f>IF(ISNUMBER(AP32),(VLOOKUP(AP32,$BO$6:$BP$50,2)),0)</f>
        <v>12</v>
      </c>
      <c r="AR32" s="22">
        <f>IF(AP32&lt;&gt;"",5,0)</f>
        <v>5</v>
      </c>
      <c r="AS32" s="22">
        <f>AQ32+AR32</f>
        <v>17</v>
      </c>
      <c r="AT32" s="27"/>
      <c r="AU32" s="22">
        <v>27</v>
      </c>
      <c r="AV32" s="22">
        <f>IF(ISNUMBER(AU32),(VLOOKUP(AU32,$BO$6:$BP$50,2)),0)</f>
        <v>4</v>
      </c>
      <c r="AW32" s="22">
        <f>IF(AU32&lt;&gt;"",5,0)</f>
        <v>5</v>
      </c>
      <c r="AX32" s="22">
        <f>AV32+AW32</f>
        <v>9</v>
      </c>
      <c r="AY32" s="27"/>
      <c r="AZ32" s="22"/>
      <c r="BA32" s="22">
        <f>IF(ISNUMBER(AZ32),(VLOOKUP(AZ32,$BO$6:$BP$50,2)),0)</f>
        <v>0</v>
      </c>
      <c r="BB32" s="22">
        <f>IF(AZ32&lt;&gt;"",5,0)</f>
        <v>0</v>
      </c>
      <c r="BC32" s="22">
        <f>BA32+BB32</f>
        <v>0</v>
      </c>
      <c r="BD32" s="27"/>
      <c r="BE32" s="22"/>
      <c r="BF32" s="22">
        <f>IF(ISNUMBER(BE32),(VLOOKUP(BE32,$BO$6:$BP$50,2)),0)</f>
        <v>0</v>
      </c>
      <c r="BG32" s="22">
        <f>IF(BE32&lt;&gt;"",5,0)</f>
        <v>0</v>
      </c>
      <c r="BH32" s="22">
        <f>BF32+BG32</f>
        <v>0</v>
      </c>
      <c r="BI32" s="27"/>
      <c r="BJ32" s="22"/>
      <c r="BK32" s="22">
        <f>IF(ISNUMBER(BJ32),(VLOOKUP(BJ32,$BO$6:$BP$50,2)),0)</f>
        <v>0</v>
      </c>
      <c r="BL32" s="22">
        <f>IF(BJ32&lt;&gt;"",5,0)</f>
        <v>0</v>
      </c>
      <c r="BM32" s="22">
        <f>BK32+BL32</f>
        <v>0</v>
      </c>
      <c r="BN32" s="27"/>
      <c r="BO32" s="22">
        <v>27</v>
      </c>
      <c r="BP32" s="22">
        <v>4</v>
      </c>
      <c r="BQ32" s="22">
        <f t="shared" si="7"/>
        <v>0</v>
      </c>
      <c r="BR32" s="22">
        <f t="shared" ref="BR32:BR34" si="15">IF($F26=7,1,0)</f>
        <v>0</v>
      </c>
      <c r="BS32" s="22">
        <f t="shared" ref="BS32:BS34" si="16">IF($F26=6,1,0)</f>
        <v>0</v>
      </c>
      <c r="BT32" s="22">
        <f t="shared" ref="BT32:BT34" si="17">IF($F26=5,1,0)</f>
        <v>0</v>
      </c>
      <c r="BU32" s="22">
        <f t="shared" ref="BU32:BU34" si="18">IF($F26=4,1,0)</f>
        <v>0</v>
      </c>
      <c r="BV32" s="22">
        <f t="shared" ref="BV32:BV34" si="19">IF($F26=3,1,0)</f>
        <v>0</v>
      </c>
      <c r="BW32" s="22">
        <f t="shared" ref="BW32:BW34" si="20">IF($F26=2,1,0)</f>
        <v>1</v>
      </c>
      <c r="BX32" s="22">
        <f t="shared" ref="BX32:BX34" si="21">IF($F26=1,1,0)</f>
        <v>0</v>
      </c>
    </row>
    <row r="33" spans="1:76" s="26" customFormat="1" ht="15" x14ac:dyDescent="0.25">
      <c r="A33" s="18">
        <f>IF(E33&lt;E32,BO33,A32)</f>
        <v>28</v>
      </c>
      <c r="B33" s="48" t="s">
        <v>145</v>
      </c>
      <c r="C33" s="48" t="s">
        <v>359</v>
      </c>
      <c r="D33" s="48" t="s">
        <v>239</v>
      </c>
      <c r="E33" s="18">
        <f>IF(F33&lt;=4,Q33,(Q33-SUM(SMALL(R33:Y33,{1;2;3;4}))))</f>
        <v>39</v>
      </c>
      <c r="F33" s="18">
        <f>(IF(AC33=5,1,0)+IF(AH33=5,1,0)+IF(AM33=5,1,0)+IF(AR33=5,1,0)+IF(AW33=5,1,0)+IF(BB33=5,1,0)+IF(BG33=5,1,0)+IF(BL33=5,1,0))</f>
        <v>2</v>
      </c>
      <c r="G33" s="27"/>
      <c r="H33" s="34" t="str">
        <f>IF(AA33="","",AA33)</f>
        <v/>
      </c>
      <c r="I33" s="22" t="str">
        <f>IF(AF33="","",AF33)</f>
        <v/>
      </c>
      <c r="J33" s="22" t="str">
        <f>IF(AK33="","",AK33)</f>
        <v/>
      </c>
      <c r="K33" s="22">
        <f>IF(AP33="","",AP33)</f>
        <v>15</v>
      </c>
      <c r="L33" s="22">
        <f>IF(AU33="","",AU33)</f>
        <v>18</v>
      </c>
      <c r="M33" s="34" t="str">
        <f>IF(AZ33="","",AZ33)</f>
        <v/>
      </c>
      <c r="N33" s="34" t="str">
        <f>IF(BE33="","",BE33)</f>
        <v/>
      </c>
      <c r="O33" s="34" t="str">
        <f>IF(BJ33="","",BJ33)</f>
        <v/>
      </c>
      <c r="P33" s="27"/>
      <c r="Q33" s="18">
        <f>AD33+AI33+AN33+AS33+AX33+BC33+BH33</f>
        <v>39</v>
      </c>
      <c r="R33" s="34" t="str">
        <f>IF($F33&gt;=5,IF(AB33="","",AB33),"")</f>
        <v/>
      </c>
      <c r="S33" s="22" t="str">
        <f>IF($F33&gt;=5,IF(AG33="","",AG33),"")</f>
        <v/>
      </c>
      <c r="T33" s="22" t="str">
        <f>IF($F33&gt;=5,IF(AL33="","",AL33),"")</f>
        <v/>
      </c>
      <c r="U33" s="22" t="str">
        <f>IF($F33&gt;=5,IF(AQ33="","",AQ33),"")</f>
        <v/>
      </c>
      <c r="V33" s="22" t="str">
        <f>IF($F33&gt;=5,IF(AV33="","",AV33),"")</f>
        <v/>
      </c>
      <c r="W33" s="34" t="str">
        <f>IF($F33&gt;=5,IF(BA33="","",BA33),"")</f>
        <v/>
      </c>
      <c r="X33" s="34" t="str">
        <f>IF($F33&gt;=5,IF(BF33="","",BF33),"")</f>
        <v/>
      </c>
      <c r="Y33" s="34" t="str">
        <f>IF($F33&gt;=5,IF(BK33="","",BK33),"")</f>
        <v/>
      </c>
      <c r="Z33" s="27"/>
      <c r="AA33" s="37"/>
      <c r="AB33" s="22">
        <f>IF(ISNUMBER(AA33),(VLOOKUP(AA33,$BO$6:$BP$50,2)),0)</f>
        <v>0</v>
      </c>
      <c r="AC33" s="22">
        <f>IF(AA33&lt;&gt;"",5,0)</f>
        <v>0</v>
      </c>
      <c r="AD33" s="22">
        <f>AB33+AC33</f>
        <v>0</v>
      </c>
      <c r="AE33" s="27"/>
      <c r="AF33" s="37"/>
      <c r="AG33" s="22">
        <f>IF(ISNUMBER(AF33),(VLOOKUP(AF33,$BO$6:$BP$50,2)),0)</f>
        <v>0</v>
      </c>
      <c r="AH33" s="22">
        <f>IF(AF33&lt;&gt;"",5,0)</f>
        <v>0</v>
      </c>
      <c r="AI33" s="22">
        <f>AG33+AH33</f>
        <v>0</v>
      </c>
      <c r="AJ33" s="27"/>
      <c r="AK33" s="36"/>
      <c r="AL33" s="22">
        <f>IF(ISNUMBER(AK33),(VLOOKUP(AK33,$BO$6:$BP$50,2)),0)</f>
        <v>0</v>
      </c>
      <c r="AM33" s="22">
        <f>IF(AK33&lt;&gt;"",5,0)</f>
        <v>0</v>
      </c>
      <c r="AN33" s="22">
        <f>AL33+AM33</f>
        <v>0</v>
      </c>
      <c r="AO33" s="27"/>
      <c r="AP33" s="22">
        <v>15</v>
      </c>
      <c r="AQ33" s="22">
        <f>IF(ISNUMBER(AP33),(VLOOKUP(AP33,$BO$6:$BP$50,2)),0)</f>
        <v>16</v>
      </c>
      <c r="AR33" s="22">
        <f>IF(AP33&lt;&gt;"",5,0)</f>
        <v>5</v>
      </c>
      <c r="AS33" s="22">
        <f>AQ33+AR33</f>
        <v>21</v>
      </c>
      <c r="AT33" s="27"/>
      <c r="AU33" s="37">
        <v>18</v>
      </c>
      <c r="AV33" s="22">
        <f>IF(ISNUMBER(AU33),(VLOOKUP(AU33,$BO$6:$BP$50,2)),0)</f>
        <v>13</v>
      </c>
      <c r="AW33" s="22">
        <f>IF(AU33&lt;&gt;"",5,0)</f>
        <v>5</v>
      </c>
      <c r="AX33" s="22">
        <f>AV33+AW33</f>
        <v>18</v>
      </c>
      <c r="AY33" s="27"/>
      <c r="AZ33" s="22"/>
      <c r="BA33" s="22">
        <f>IF(ISNUMBER(AZ33),(VLOOKUP(AZ33,$BO$6:$BP$50,2)),0)</f>
        <v>0</v>
      </c>
      <c r="BB33" s="22">
        <f>IF(AZ33&lt;&gt;"",5,0)</f>
        <v>0</v>
      </c>
      <c r="BC33" s="22">
        <f>BA33+BB33</f>
        <v>0</v>
      </c>
      <c r="BD33" s="27"/>
      <c r="BE33" s="28"/>
      <c r="BF33" s="22">
        <f>IF(ISNUMBER(BE33),(VLOOKUP(BE33,$BO$6:$BP$50,2)),0)</f>
        <v>0</v>
      </c>
      <c r="BG33" s="22">
        <f>IF(BE33&lt;&gt;"",5,0)</f>
        <v>0</v>
      </c>
      <c r="BH33" s="22">
        <f>BF33+BG33</f>
        <v>0</v>
      </c>
      <c r="BI33" s="27"/>
      <c r="BJ33" s="22"/>
      <c r="BK33" s="22">
        <f>IF(ISNUMBER(BJ33),(VLOOKUP(BJ33,$BO$6:$BP$50,2)),0)</f>
        <v>0</v>
      </c>
      <c r="BL33" s="22">
        <f>IF(BJ33&lt;&gt;"",5,0)</f>
        <v>0</v>
      </c>
      <c r="BM33" s="22">
        <f>BK33+BL33</f>
        <v>0</v>
      </c>
      <c r="BN33" s="27"/>
      <c r="BO33" s="22">
        <v>28</v>
      </c>
      <c r="BP33" s="22">
        <v>3</v>
      </c>
      <c r="BQ33" s="22">
        <f t="shared" si="7"/>
        <v>0</v>
      </c>
      <c r="BR33" s="22">
        <f t="shared" si="15"/>
        <v>0</v>
      </c>
      <c r="BS33" s="22">
        <f t="shared" si="16"/>
        <v>0</v>
      </c>
      <c r="BT33" s="22">
        <f t="shared" si="17"/>
        <v>0</v>
      </c>
      <c r="BU33" s="22">
        <f t="shared" si="18"/>
        <v>1</v>
      </c>
      <c r="BV33" s="22">
        <f t="shared" si="19"/>
        <v>0</v>
      </c>
      <c r="BW33" s="22">
        <f t="shared" si="20"/>
        <v>0</v>
      </c>
      <c r="BX33" s="22">
        <f t="shared" si="21"/>
        <v>0</v>
      </c>
    </row>
    <row r="34" spans="1:76" s="26" customFormat="1" ht="15" x14ac:dyDescent="0.25">
      <c r="A34" s="18">
        <f>IF(E34&lt;E33,BO34,A33)</f>
        <v>29</v>
      </c>
      <c r="B34" s="11" t="s">
        <v>417</v>
      </c>
      <c r="C34" s="11" t="s">
        <v>418</v>
      </c>
      <c r="D34" s="11" t="s">
        <v>185</v>
      </c>
      <c r="E34" s="18">
        <f>IF(F34&lt;=4,Q34,(Q34-SUM(SMALL(R34:Y34,{1;2;3;4}))))</f>
        <v>34</v>
      </c>
      <c r="F34" s="18">
        <f>(IF(AC34=5,1,0)+IF(AH34=5,1,0)+IF(AM34=5,1,0)+IF(AR34=5,1,0)+IF(AW34=5,1,0)+IF(BB34=5,1,0)+IF(BG34=5,1,0)+IF(BL34=5,1,0))</f>
        <v>2</v>
      </c>
      <c r="G34" s="27"/>
      <c r="H34" s="34" t="str">
        <f>IF(AA34="","",AA34)</f>
        <v/>
      </c>
      <c r="I34" s="22" t="str">
        <f>IF(AF34="","",AF34)</f>
        <v/>
      </c>
      <c r="J34" s="22" t="str">
        <f>IF(AK34="","",AK34)</f>
        <v/>
      </c>
      <c r="K34" s="22" t="str">
        <f>IF(AP34="","",AP34)</f>
        <v/>
      </c>
      <c r="L34" s="22" t="str">
        <f>IF(AU34="","",AU34)</f>
        <v>dsq</v>
      </c>
      <c r="M34" s="34">
        <f>IF(AZ34="","",AZ34)</f>
        <v>11</v>
      </c>
      <c r="N34" s="34" t="str">
        <f>IF(BE34="","",BE34)</f>
        <v/>
      </c>
      <c r="O34" s="34" t="str">
        <f>IF(BJ34="","",BJ34)</f>
        <v/>
      </c>
      <c r="P34" s="27"/>
      <c r="Q34" s="18">
        <f>AD34+AI34+AN34+AS34+AX34+BC34+BH34</f>
        <v>34</v>
      </c>
      <c r="R34" s="34" t="str">
        <f>IF($F34&gt;=5,IF(AB34="","",AB34),"")</f>
        <v/>
      </c>
      <c r="S34" s="22" t="str">
        <f>IF($F34&gt;=5,IF(AG34="","",AG34),"")</f>
        <v/>
      </c>
      <c r="T34" s="22" t="str">
        <f>IF($F34&gt;=5,IF(AL34="","",AL34),"")</f>
        <v/>
      </c>
      <c r="U34" s="22" t="str">
        <f>IF($F34&gt;=5,IF(AQ34="","",AQ34),"")</f>
        <v/>
      </c>
      <c r="V34" s="22" t="str">
        <f>IF($F34&gt;=5,IF(AV34="","",AV34),"")</f>
        <v/>
      </c>
      <c r="W34" s="34" t="str">
        <f>IF($F34&gt;=5,IF(BA34="","",BA34),"")</f>
        <v/>
      </c>
      <c r="X34" s="34" t="str">
        <f>IF($F34&gt;=5,IF(BF34="","",BF34),"")</f>
        <v/>
      </c>
      <c r="Y34" s="34" t="str">
        <f>IF($F34&gt;=5,IF(BK34="","",BK34),"")</f>
        <v/>
      </c>
      <c r="Z34" s="27"/>
      <c r="AA34" s="22"/>
      <c r="AB34" s="22">
        <f>IF(ISNUMBER(AA34),(VLOOKUP(AA34,$BO$6:$BP$50,2)),0)</f>
        <v>0</v>
      </c>
      <c r="AC34" s="22">
        <f>IF(AA34&lt;&gt;"",5,0)</f>
        <v>0</v>
      </c>
      <c r="AD34" s="22">
        <f>AB34+AC34</f>
        <v>0</v>
      </c>
      <c r="AE34" s="27"/>
      <c r="AF34" s="22"/>
      <c r="AG34" s="22">
        <f>IF(ISNUMBER(AF34),(VLOOKUP(AF34,$BO$6:$BP$50,2)),0)</f>
        <v>0</v>
      </c>
      <c r="AH34" s="22">
        <f>IF(AF34&lt;&gt;"",5,0)</f>
        <v>0</v>
      </c>
      <c r="AI34" s="22">
        <f>AG34+AH34</f>
        <v>0</v>
      </c>
      <c r="AJ34" s="27"/>
      <c r="AK34" s="22"/>
      <c r="AL34" s="22">
        <f>IF(ISNUMBER(AK34),(VLOOKUP(AK34,$BO$6:$BP$50,2)),0)</f>
        <v>0</v>
      </c>
      <c r="AM34" s="22">
        <f>IF(AK34&lt;&gt;"",5,0)</f>
        <v>0</v>
      </c>
      <c r="AN34" s="22">
        <f>AL34+AM34</f>
        <v>0</v>
      </c>
      <c r="AO34" s="27"/>
      <c r="AP34" s="22"/>
      <c r="AQ34" s="22">
        <f>IF(ISNUMBER(AP34),(VLOOKUP(AP34,$BO$6:$BP$50,2)),0)</f>
        <v>0</v>
      </c>
      <c r="AR34" s="22">
        <f>IF(AP34&lt;&gt;"",5,0)</f>
        <v>0</v>
      </c>
      <c r="AS34" s="22">
        <f>AQ34+AR34</f>
        <v>0</v>
      </c>
      <c r="AT34" s="27"/>
      <c r="AU34" s="43" t="s">
        <v>219</v>
      </c>
      <c r="AV34" s="22">
        <f>IF(ISNUMBER(AU34),(VLOOKUP(AU34,$BO$6:$BP$50,2)),0)</f>
        <v>0</v>
      </c>
      <c r="AW34" s="22">
        <f>IF(AU34&lt;&gt;"",5,0)</f>
        <v>5</v>
      </c>
      <c r="AX34" s="22">
        <f>AV34+AW34</f>
        <v>5</v>
      </c>
      <c r="AY34" s="27"/>
      <c r="AZ34" s="22">
        <v>11</v>
      </c>
      <c r="BA34" s="22">
        <f>IF(ISNUMBER(AZ34),(VLOOKUP(AZ34,$BO$6:$BP$50,2)),0)</f>
        <v>24</v>
      </c>
      <c r="BB34" s="22">
        <f>IF(AZ34&lt;&gt;"",5,0)</f>
        <v>5</v>
      </c>
      <c r="BC34" s="22">
        <f>BA34+BB34</f>
        <v>29</v>
      </c>
      <c r="BD34" s="27"/>
      <c r="BE34" s="22"/>
      <c r="BF34" s="22">
        <f>IF(ISNUMBER(BE34),(VLOOKUP(BE34,$BO$6:$BP$50,2)),0)</f>
        <v>0</v>
      </c>
      <c r="BG34" s="22">
        <f>IF(BE34&lt;&gt;"",5,0)</f>
        <v>0</v>
      </c>
      <c r="BH34" s="22">
        <f>BF34+BG34</f>
        <v>0</v>
      </c>
      <c r="BI34" s="27"/>
      <c r="BJ34" s="22"/>
      <c r="BK34" s="22">
        <f>IF(ISNUMBER(BJ34),(VLOOKUP(BJ34,$BO$6:$BP$50,2)),0)</f>
        <v>0</v>
      </c>
      <c r="BL34" s="22">
        <f>IF(BJ34&lt;&gt;"",5,0)</f>
        <v>0</v>
      </c>
      <c r="BM34" s="22">
        <f>BK34+BL34</f>
        <v>0</v>
      </c>
      <c r="BN34" s="27"/>
      <c r="BO34" s="22">
        <v>29</v>
      </c>
      <c r="BP34" s="22">
        <v>2</v>
      </c>
      <c r="BQ34" s="22">
        <f t="shared" si="7"/>
        <v>0</v>
      </c>
      <c r="BR34" s="22">
        <f t="shared" si="15"/>
        <v>0</v>
      </c>
      <c r="BS34" s="22">
        <f t="shared" si="16"/>
        <v>0</v>
      </c>
      <c r="BT34" s="22">
        <f t="shared" si="17"/>
        <v>0</v>
      </c>
      <c r="BU34" s="22">
        <f t="shared" si="18"/>
        <v>0</v>
      </c>
      <c r="BV34" s="22">
        <f t="shared" si="19"/>
        <v>0</v>
      </c>
      <c r="BW34" s="22">
        <f t="shared" si="20"/>
        <v>0</v>
      </c>
      <c r="BX34" s="22">
        <f t="shared" si="21"/>
        <v>1</v>
      </c>
    </row>
    <row r="35" spans="1:76" s="26" customFormat="1" ht="15" x14ac:dyDescent="0.25">
      <c r="A35" s="18">
        <f>IF(E35&lt;E34,BO35,A34)</f>
        <v>30</v>
      </c>
      <c r="B35" s="48" t="s">
        <v>382</v>
      </c>
      <c r="C35" s="48" t="s">
        <v>115</v>
      </c>
      <c r="D35" s="48" t="s">
        <v>6</v>
      </c>
      <c r="E35" s="18">
        <f>IF(F35&lt;=4,Q35,(Q35-SUM(SMALL(R35:Y35,{1;2;3;4}))))</f>
        <v>29</v>
      </c>
      <c r="F35" s="18">
        <f>(IF(AC35=5,1,0)+IF(AH35=5,1,0)+IF(AM35=5,1,0)+IF(AR35=5,1,0)+IF(AW35=5,1,0)+IF(BB35=5,1,0)+IF(BG35=5,1,0)+IF(BL35=5,1,0))</f>
        <v>1</v>
      </c>
      <c r="G35" s="27"/>
      <c r="H35" s="34" t="str">
        <f>IF(AA35="","",AA35)</f>
        <v/>
      </c>
      <c r="I35" s="22" t="str">
        <f>IF(AF35="","",AF35)</f>
        <v/>
      </c>
      <c r="J35" s="22" t="str">
        <f>IF(AK35="","",AK35)</f>
        <v/>
      </c>
      <c r="K35" s="22" t="str">
        <f>IF(AP35="","",AP35)</f>
        <v/>
      </c>
      <c r="L35" s="22">
        <f>IF(AU35="","",AU35)</f>
        <v>11</v>
      </c>
      <c r="M35" s="34" t="str">
        <f>IF(AZ35="","",AZ35)</f>
        <v/>
      </c>
      <c r="N35" s="34" t="str">
        <f>IF(BE35="","",BE35)</f>
        <v/>
      </c>
      <c r="O35" s="34" t="str">
        <f>IF(BJ35="","",BJ35)</f>
        <v/>
      </c>
      <c r="P35" s="27"/>
      <c r="Q35" s="18">
        <f>AD35+AI35+AN35+AS35+AX35+BC35+BH35</f>
        <v>29</v>
      </c>
      <c r="R35" s="34" t="str">
        <f>IF($F35&gt;=5,IF(AB35="","",AB35),"")</f>
        <v/>
      </c>
      <c r="S35" s="22" t="str">
        <f>IF($F35&gt;=5,IF(AG35="","",AG35),"")</f>
        <v/>
      </c>
      <c r="T35" s="22" t="str">
        <f>IF($F35&gt;=5,IF(AL35="","",AL35),"")</f>
        <v/>
      </c>
      <c r="U35" s="22" t="str">
        <f>IF($F35&gt;=5,IF(AQ35="","",AQ35),"")</f>
        <v/>
      </c>
      <c r="V35" s="22" t="str">
        <f>IF($F35&gt;=5,IF(AV35="","",AV35),"")</f>
        <v/>
      </c>
      <c r="W35" s="34" t="str">
        <f>IF($F35&gt;=5,IF(BA35="","",BA35),"")</f>
        <v/>
      </c>
      <c r="X35" s="34" t="str">
        <f>IF($F35&gt;=5,IF(BF35="","",BF35),"")</f>
        <v/>
      </c>
      <c r="Y35" s="34" t="str">
        <f>IF($F35&gt;=5,IF(BK35="","",BK35),"")</f>
        <v/>
      </c>
      <c r="Z35" s="27"/>
      <c r="AA35" s="22"/>
      <c r="AB35" s="22">
        <f>IF(ISNUMBER(AA35),(VLOOKUP(AA35,$BO$6:$BP$50,2)),0)</f>
        <v>0</v>
      </c>
      <c r="AC35" s="22">
        <f>IF(AA35&lt;&gt;"",5,0)</f>
        <v>0</v>
      </c>
      <c r="AD35" s="22">
        <f>AB35+AC35</f>
        <v>0</v>
      </c>
      <c r="AE35" s="27"/>
      <c r="AF35" s="40"/>
      <c r="AG35" s="22">
        <f>IF(ISNUMBER(AF35),(VLOOKUP(AF35,$BO$6:$BP$50,2)),0)</f>
        <v>0</v>
      </c>
      <c r="AH35" s="22">
        <f>IF(AF35&lt;&gt;"",5,0)</f>
        <v>0</v>
      </c>
      <c r="AI35" s="22">
        <f>AG35+AH35</f>
        <v>0</v>
      </c>
      <c r="AJ35" s="27"/>
      <c r="AK35" s="36"/>
      <c r="AL35" s="22">
        <f>IF(ISNUMBER(AK35),(VLOOKUP(AK35,$BO$6:$BP$50,2)),0)</f>
        <v>0</v>
      </c>
      <c r="AM35" s="22">
        <f>IF(AK35&lt;&gt;"",5,0)</f>
        <v>0</v>
      </c>
      <c r="AN35" s="22">
        <f>AL35+AM35</f>
        <v>0</v>
      </c>
      <c r="AO35" s="27"/>
      <c r="AP35" s="22"/>
      <c r="AQ35" s="22">
        <f>IF(ISNUMBER(AP35),(VLOOKUP(AP35,$BO$6:$BP$50,2)),0)</f>
        <v>0</v>
      </c>
      <c r="AR35" s="22">
        <f>IF(AP35&lt;&gt;"",5,0)</f>
        <v>0</v>
      </c>
      <c r="AS35" s="22">
        <f>AQ35+AR35</f>
        <v>0</v>
      </c>
      <c r="AT35" s="27"/>
      <c r="AU35" s="22">
        <v>11</v>
      </c>
      <c r="AV35" s="22">
        <f>IF(ISNUMBER(AU35),(VLOOKUP(AU35,$BO$6:$BP$50,2)),0)</f>
        <v>24</v>
      </c>
      <c r="AW35" s="22">
        <f>IF(AU35&lt;&gt;"",5,0)</f>
        <v>5</v>
      </c>
      <c r="AX35" s="22">
        <f>AV35+AW35</f>
        <v>29</v>
      </c>
      <c r="AY35" s="27"/>
      <c r="AZ35" s="22"/>
      <c r="BA35" s="22">
        <f>IF(ISNUMBER(AZ35),(VLOOKUP(AZ35,$BO$6:$BP$50,2)),0)</f>
        <v>0</v>
      </c>
      <c r="BB35" s="22">
        <f>IF(AZ35&lt;&gt;"",5,0)</f>
        <v>0</v>
      </c>
      <c r="BC35" s="22">
        <f>BA35+BB35</f>
        <v>0</v>
      </c>
      <c r="BD35" s="27"/>
      <c r="BE35" s="22"/>
      <c r="BF35" s="22">
        <f>IF(ISNUMBER(BE35),(VLOOKUP(BE35,$BO$6:$BP$50,2)),0)</f>
        <v>0</v>
      </c>
      <c r="BG35" s="22">
        <f>IF(BE35&lt;&gt;"",5,0)</f>
        <v>0</v>
      </c>
      <c r="BH35" s="22">
        <f>BF35+BG35</f>
        <v>0</v>
      </c>
      <c r="BI35" s="27"/>
      <c r="BJ35" s="22"/>
      <c r="BK35" s="22">
        <f>IF(ISNUMBER(BJ35),(VLOOKUP(BJ35,$BO$6:$BP$50,2)),0)</f>
        <v>0</v>
      </c>
      <c r="BL35" s="22">
        <f>IF(BJ35&lt;&gt;"",5,0)</f>
        <v>0</v>
      </c>
      <c r="BM35" s="22">
        <f>BK35+BL35</f>
        <v>0</v>
      </c>
      <c r="BN35" s="27"/>
      <c r="BO35" s="22">
        <v>30</v>
      </c>
      <c r="BP35" s="22">
        <v>1</v>
      </c>
      <c r="BQ35" s="22">
        <f t="shared" si="7"/>
        <v>0</v>
      </c>
      <c r="BR35" s="22">
        <f t="shared" ref="BR35:BR50" si="22">IF($F26=7,1,0)</f>
        <v>0</v>
      </c>
      <c r="BS35" s="22">
        <f t="shared" ref="BS35:BS52" si="23">IF($F26=6,1,0)</f>
        <v>0</v>
      </c>
      <c r="BT35" s="22">
        <f t="shared" ref="BT35:BT52" si="24">IF($F26=5,1,0)</f>
        <v>0</v>
      </c>
      <c r="BU35" s="22">
        <f t="shared" ref="BU35:BU52" si="25">IF($F26=4,1,0)</f>
        <v>0</v>
      </c>
      <c r="BV35" s="22">
        <f t="shared" ref="BV35:BV52" si="26">IF($F26=3,1,0)</f>
        <v>0</v>
      </c>
      <c r="BW35" s="22">
        <f t="shared" ref="BW35:BW52" si="27">IF($F26=2,1,0)</f>
        <v>1</v>
      </c>
      <c r="BX35" s="22">
        <f t="shared" ref="BX35:BX52" si="28">IF($F26=1,1,0)</f>
        <v>0</v>
      </c>
    </row>
    <row r="36" spans="1:76" s="26" customFormat="1" ht="15" x14ac:dyDescent="0.25">
      <c r="A36" s="18">
        <f>IF(E36&lt;E35,BO36,A35)</f>
        <v>31</v>
      </c>
      <c r="B36" s="58" t="s">
        <v>241</v>
      </c>
      <c r="C36" s="58" t="s">
        <v>439</v>
      </c>
      <c r="D36" s="58" t="s">
        <v>6</v>
      </c>
      <c r="E36" s="18">
        <f>IF(F36&lt;=4,Q36,(Q36-SUM(SMALL(R36:Y36,{1;2;3;4}))))</f>
        <v>27</v>
      </c>
      <c r="F36" s="18">
        <f>(IF(AC36=5,1,0)+IF(AH36=5,1,0)+IF(AM36=5,1,0)+IF(AR36=5,1,0)+IF(AW36=5,1,0)+IF(BB36=5,1,0)+IF(BG36=5,1,0)+IF(BL36=5,1,0))</f>
        <v>1</v>
      </c>
      <c r="G36" s="27"/>
      <c r="H36" s="34" t="str">
        <f>IF(AA36="","",AA36)</f>
        <v/>
      </c>
      <c r="I36" s="22" t="str">
        <f>IF(AF36="","",AF36)</f>
        <v/>
      </c>
      <c r="J36" s="22" t="str">
        <f>IF(AK36="","",AK36)</f>
        <v/>
      </c>
      <c r="K36" s="22" t="str">
        <f>IF(AP36="","",AP36)</f>
        <v/>
      </c>
      <c r="L36" s="22" t="str">
        <f>IF(AU36="","",AU36)</f>
        <v/>
      </c>
      <c r="M36" s="34" t="str">
        <f>IF(AZ36="","",AZ36)</f>
        <v/>
      </c>
      <c r="N36" s="34">
        <f>IF(BE36="","",BE36)</f>
        <v>12</v>
      </c>
      <c r="O36" s="34" t="str">
        <f>IF(BJ36="","",BJ36)</f>
        <v/>
      </c>
      <c r="P36" s="27"/>
      <c r="Q36" s="18">
        <f>AD36+AI36+AN36+AS36+AX36+BC36+BH36</f>
        <v>27</v>
      </c>
      <c r="R36" s="34" t="str">
        <f>IF($F36&gt;=5,IF(AB36="","",AB36),"")</f>
        <v/>
      </c>
      <c r="S36" s="22" t="str">
        <f>IF($F36&gt;=5,IF(AG36="","",AG36),"")</f>
        <v/>
      </c>
      <c r="T36" s="22" t="str">
        <f>IF($F36&gt;=5,IF(AL36="","",AL36),"")</f>
        <v/>
      </c>
      <c r="U36" s="22" t="str">
        <f>IF($F36&gt;=5,IF(AQ36="","",AQ36),"")</f>
        <v/>
      </c>
      <c r="V36" s="22" t="str">
        <f>IF($F36&gt;=5,IF(AV36="","",AV36),"")</f>
        <v/>
      </c>
      <c r="W36" s="34" t="str">
        <f>IF($F36&gt;=5,IF(BA36="","",BA36),"")</f>
        <v/>
      </c>
      <c r="X36" s="34" t="str">
        <f>IF($F36&gt;=5,IF(BF36="","",BF36),"")</f>
        <v/>
      </c>
      <c r="Y36" s="34" t="str">
        <f>IF($F36&gt;=5,IF(BK36="","",BK36),"")</f>
        <v/>
      </c>
      <c r="Z36" s="27"/>
      <c r="AA36" s="22"/>
      <c r="AB36" s="22">
        <f>IF(ISNUMBER(AA36),(VLOOKUP(AA36,$BO$6:$BP$50,2)),0)</f>
        <v>0</v>
      </c>
      <c r="AC36" s="22">
        <f>IF(AA36&lt;&gt;"",5,0)</f>
        <v>0</v>
      </c>
      <c r="AD36" s="22">
        <f>AB36+AC36</f>
        <v>0</v>
      </c>
      <c r="AE36" s="27"/>
      <c r="AF36" s="22"/>
      <c r="AG36" s="22">
        <f>IF(ISNUMBER(AF36),(VLOOKUP(AF36,$BO$6:$BP$50,2)),0)</f>
        <v>0</v>
      </c>
      <c r="AH36" s="22">
        <f>IF(AF36&lt;&gt;"",5,0)</f>
        <v>0</v>
      </c>
      <c r="AI36" s="22">
        <f>AG36+AH36</f>
        <v>0</v>
      </c>
      <c r="AJ36" s="27"/>
      <c r="AK36" s="22"/>
      <c r="AL36" s="22">
        <f>IF(ISNUMBER(AK36),(VLOOKUP(AK36,$BO$6:$BP$50,2)),0)</f>
        <v>0</v>
      </c>
      <c r="AM36" s="22">
        <f>IF(AK36&lt;&gt;"",5,0)</f>
        <v>0</v>
      </c>
      <c r="AN36" s="22">
        <f>AL36+AM36</f>
        <v>0</v>
      </c>
      <c r="AO36" s="27"/>
      <c r="AP36" s="22"/>
      <c r="AQ36" s="22">
        <f>IF(ISNUMBER(AP36),(VLOOKUP(AP36,$BO$6:$BP$50,2)),0)</f>
        <v>0</v>
      </c>
      <c r="AR36" s="22">
        <f>IF(AP36&lt;&gt;"",5,0)</f>
        <v>0</v>
      </c>
      <c r="AS36" s="22">
        <f>AQ36+AR36</f>
        <v>0</v>
      </c>
      <c r="AT36" s="27"/>
      <c r="AU36" s="22"/>
      <c r="AV36" s="22">
        <f>IF(ISNUMBER(AU36),(VLOOKUP(AU36,$BO$6:$BP$50,2)),0)</f>
        <v>0</v>
      </c>
      <c r="AW36" s="22">
        <f>IF(AU36&lt;&gt;"",5,0)</f>
        <v>0</v>
      </c>
      <c r="AX36" s="22">
        <f>AV36+AW36</f>
        <v>0</v>
      </c>
      <c r="AY36" s="27"/>
      <c r="AZ36" s="22"/>
      <c r="BA36" s="22">
        <f>IF(ISNUMBER(AZ36),(VLOOKUP(AZ36,$BO$6:$BP$50,2)),0)</f>
        <v>0</v>
      </c>
      <c r="BB36" s="22">
        <f>IF(AZ36&lt;&gt;"",5,0)</f>
        <v>0</v>
      </c>
      <c r="BC36" s="22">
        <f>BA36+BB36</f>
        <v>0</v>
      </c>
      <c r="BD36" s="27"/>
      <c r="BE36" s="22">
        <v>12</v>
      </c>
      <c r="BF36" s="22">
        <f>IF(ISNUMBER(BE36),(VLOOKUP(BE36,$BO$6:$BP$50,2)),0)</f>
        <v>22</v>
      </c>
      <c r="BG36" s="22">
        <f>IF(BE36&lt;&gt;"",5,0)</f>
        <v>5</v>
      </c>
      <c r="BH36" s="22">
        <f>BF36+BG36</f>
        <v>27</v>
      </c>
      <c r="BI36" s="27"/>
      <c r="BJ36" s="22"/>
      <c r="BK36" s="22">
        <f>IF(ISNUMBER(BJ36),(VLOOKUP(BJ36,$BO$6:$BP$50,2)),0)</f>
        <v>0</v>
      </c>
      <c r="BL36" s="22">
        <f>IF(BJ36&lt;&gt;"",5,0)</f>
        <v>0</v>
      </c>
      <c r="BM36" s="22">
        <f>BK36+BL36</f>
        <v>0</v>
      </c>
      <c r="BN36" s="27"/>
      <c r="BO36" s="22">
        <v>31</v>
      </c>
      <c r="BP36" s="26">
        <v>0</v>
      </c>
      <c r="BQ36" s="22">
        <f t="shared" si="7"/>
        <v>0</v>
      </c>
      <c r="BR36" s="22">
        <f t="shared" si="22"/>
        <v>0</v>
      </c>
      <c r="BS36" s="22">
        <f t="shared" si="23"/>
        <v>0</v>
      </c>
      <c r="BT36" s="22">
        <f t="shared" si="24"/>
        <v>0</v>
      </c>
      <c r="BU36" s="22">
        <f t="shared" si="25"/>
        <v>1</v>
      </c>
      <c r="BV36" s="22">
        <f t="shared" si="26"/>
        <v>0</v>
      </c>
      <c r="BW36" s="22">
        <f t="shared" si="27"/>
        <v>0</v>
      </c>
      <c r="BX36" s="22">
        <f t="shared" si="28"/>
        <v>0</v>
      </c>
    </row>
    <row r="37" spans="1:76" s="26" customFormat="1" x14ac:dyDescent="0.25">
      <c r="A37" s="18">
        <f>IF(E37&lt;E36,BO37,A36)</f>
        <v>32</v>
      </c>
      <c r="B37" s="48" t="s">
        <v>383</v>
      </c>
      <c r="C37" s="48" t="s">
        <v>384</v>
      </c>
      <c r="D37" s="48" t="s">
        <v>185</v>
      </c>
      <c r="E37" s="18">
        <f>IF(F37&lt;=4,Q37,(Q37-SUM(SMALL(R37:Y37,{1;2;3;4}))))</f>
        <v>23</v>
      </c>
      <c r="F37" s="18">
        <f>(IF(AC37=5,1,0)+IF(AH37=5,1,0)+IF(AM37=5,1,0)+IF(AR37=5,1,0)+IF(AW37=5,1,0)+IF(BB37=5,1,0)+IF(BG37=5,1,0)+IF(BL37=5,1,0))</f>
        <v>1</v>
      </c>
      <c r="G37" s="27"/>
      <c r="H37" s="34" t="str">
        <f>IF(AA37="","",AA37)</f>
        <v/>
      </c>
      <c r="I37" s="22" t="str">
        <f>IF(AF37="","",AF37)</f>
        <v/>
      </c>
      <c r="J37" s="22" t="str">
        <f>IF(AK37="","",AK37)</f>
        <v/>
      </c>
      <c r="K37" s="22" t="str">
        <f>IF(AP37="","",AP37)</f>
        <v/>
      </c>
      <c r="L37" s="22">
        <f>IF(AU37="","",AU37)</f>
        <v>14</v>
      </c>
      <c r="M37" s="34" t="str">
        <f>IF(AZ37="","",AZ37)</f>
        <v/>
      </c>
      <c r="N37" s="34" t="str">
        <f>IF(BE37="","",BE37)</f>
        <v/>
      </c>
      <c r="O37" s="34" t="str">
        <f>IF(BJ37="","",BJ37)</f>
        <v/>
      </c>
      <c r="P37" s="27"/>
      <c r="Q37" s="18">
        <f>AD37+AI37+AN37+AS37+AX37+BC37+BH37</f>
        <v>23</v>
      </c>
      <c r="R37" s="34" t="str">
        <f>IF($F37&gt;=5,IF(AB37="","",AB37),"")</f>
        <v/>
      </c>
      <c r="S37" s="22" t="str">
        <f>IF($F37&gt;=5,IF(AG37="","",AG37),"")</f>
        <v/>
      </c>
      <c r="T37" s="22" t="str">
        <f>IF($F37&gt;=5,IF(AL37="","",AL37),"")</f>
        <v/>
      </c>
      <c r="U37" s="22" t="str">
        <f>IF($F37&gt;=5,IF(AQ37="","",AQ37),"")</f>
        <v/>
      </c>
      <c r="V37" s="22" t="str">
        <f>IF($F37&gt;=5,IF(AV37="","",AV37),"")</f>
        <v/>
      </c>
      <c r="W37" s="34" t="str">
        <f>IF($F37&gt;=5,IF(BA37="","",BA37),"")</f>
        <v/>
      </c>
      <c r="X37" s="34" t="str">
        <f>IF($F37&gt;=5,IF(BF37="","",BF37),"")</f>
        <v/>
      </c>
      <c r="Y37" s="34" t="str">
        <f>IF($F37&gt;=5,IF(BK37="","",BK37),"")</f>
        <v/>
      </c>
      <c r="Z37" s="27"/>
      <c r="AA37" s="22"/>
      <c r="AB37" s="22">
        <f>IF(ISNUMBER(AA37),(VLOOKUP(AA37,$BO$6:$BP$50,2)),0)</f>
        <v>0</v>
      </c>
      <c r="AC37" s="22">
        <f>IF(AA37&lt;&gt;"",5,0)</f>
        <v>0</v>
      </c>
      <c r="AD37" s="22">
        <f>AB37+AC37</f>
        <v>0</v>
      </c>
      <c r="AE37" s="27"/>
      <c r="AF37" s="40"/>
      <c r="AG37" s="22">
        <f>IF(ISNUMBER(AF37),(VLOOKUP(AF37,$BO$6:$BP$50,2)),0)</f>
        <v>0</v>
      </c>
      <c r="AH37" s="22">
        <f>IF(AF37&lt;&gt;"",5,0)</f>
        <v>0</v>
      </c>
      <c r="AI37" s="22">
        <f>AG37+AH37</f>
        <v>0</v>
      </c>
      <c r="AJ37" s="27"/>
      <c r="AK37" s="22"/>
      <c r="AL37" s="22">
        <f>IF(ISNUMBER(AK37),(VLOOKUP(AK37,$BO$6:$BP$50,2)),0)</f>
        <v>0</v>
      </c>
      <c r="AM37" s="22">
        <f>IF(AK37&lt;&gt;"",5,0)</f>
        <v>0</v>
      </c>
      <c r="AN37" s="22">
        <f>AL37+AM37</f>
        <v>0</v>
      </c>
      <c r="AO37" s="27"/>
      <c r="AP37" s="22"/>
      <c r="AQ37" s="22">
        <f>IF(ISNUMBER(AP37),(VLOOKUP(AP37,$BO$6:$BP$50,2)),0)</f>
        <v>0</v>
      </c>
      <c r="AR37" s="22">
        <f>IF(AP37&lt;&gt;"",5,0)</f>
        <v>0</v>
      </c>
      <c r="AS37" s="22">
        <f>AQ37+AR37</f>
        <v>0</v>
      </c>
      <c r="AT37" s="27"/>
      <c r="AU37" s="22">
        <v>14</v>
      </c>
      <c r="AV37" s="22">
        <f>IF(ISNUMBER(AU37),(VLOOKUP(AU37,$BO$6:$BP$50,2)),0)</f>
        <v>18</v>
      </c>
      <c r="AW37" s="22">
        <f>IF(AU37&lt;&gt;"",5,0)</f>
        <v>5</v>
      </c>
      <c r="AX37" s="22">
        <f>AV37+AW37</f>
        <v>23</v>
      </c>
      <c r="AY37" s="27"/>
      <c r="AZ37" s="22"/>
      <c r="BA37" s="22">
        <f>IF(ISNUMBER(AZ37),(VLOOKUP(AZ37,$BO$6:$BP$50,2)),0)</f>
        <v>0</v>
      </c>
      <c r="BB37" s="22">
        <f>IF(AZ37&lt;&gt;"",5,0)</f>
        <v>0</v>
      </c>
      <c r="BC37" s="22">
        <f>BA37+BB37</f>
        <v>0</v>
      </c>
      <c r="BD37" s="27"/>
      <c r="BE37" s="22"/>
      <c r="BF37" s="22">
        <f>IF(ISNUMBER(BE37),(VLOOKUP(BE37,$BO$6:$BP$50,2)),0)</f>
        <v>0</v>
      </c>
      <c r="BG37" s="22">
        <f>IF(BE37&lt;&gt;"",5,0)</f>
        <v>0</v>
      </c>
      <c r="BH37" s="22">
        <f>BF37+BG37</f>
        <v>0</v>
      </c>
      <c r="BI37" s="27"/>
      <c r="BJ37" s="22"/>
      <c r="BK37" s="22">
        <f>IF(ISNUMBER(BJ37),(VLOOKUP(BJ37,$BO$6:$BP$50,2)),0)</f>
        <v>0</v>
      </c>
      <c r="BL37" s="22">
        <f>IF(BJ37&lt;&gt;"",5,0)</f>
        <v>0</v>
      </c>
      <c r="BM37" s="22">
        <f>BK37+BL37</f>
        <v>0</v>
      </c>
      <c r="BN37" s="27"/>
      <c r="BO37" s="22">
        <v>32</v>
      </c>
      <c r="BP37" s="26">
        <v>0</v>
      </c>
      <c r="BQ37" s="22">
        <f t="shared" si="7"/>
        <v>0</v>
      </c>
      <c r="BR37" s="22">
        <f t="shared" si="22"/>
        <v>0</v>
      </c>
      <c r="BS37" s="22">
        <f t="shared" si="23"/>
        <v>0</v>
      </c>
      <c r="BT37" s="22">
        <f t="shared" si="24"/>
        <v>0</v>
      </c>
      <c r="BU37" s="22">
        <f t="shared" si="25"/>
        <v>0</v>
      </c>
      <c r="BV37" s="22">
        <f t="shared" si="26"/>
        <v>0</v>
      </c>
      <c r="BW37" s="22">
        <f t="shared" si="27"/>
        <v>0</v>
      </c>
      <c r="BX37" s="22">
        <f t="shared" si="28"/>
        <v>1</v>
      </c>
    </row>
    <row r="38" spans="1:76" s="26" customFormat="1" x14ac:dyDescent="0.25">
      <c r="A38" s="18">
        <f>IF(E38&lt;E37,BO38,A37)</f>
        <v>33</v>
      </c>
      <c r="B38" s="48" t="s">
        <v>351</v>
      </c>
      <c r="C38" s="48" t="s">
        <v>23</v>
      </c>
      <c r="D38" s="48" t="s">
        <v>6</v>
      </c>
      <c r="E38" s="18">
        <f>IF(F38&lt;=4,Q38,(Q38-SUM(SMALL(R38:Y38,{1;2;3;4}))))</f>
        <v>20</v>
      </c>
      <c r="F38" s="18">
        <f>(IF(AC38=5,1,0)+IF(AH38=5,1,0)+IF(AM38=5,1,0)+IF(AR38=5,1,0)+IF(AW38=5,1,0)+IF(BB38=5,1,0)+IF(BG38=5,1,0)+IF(BL38=5,1,0))</f>
        <v>1</v>
      </c>
      <c r="G38" s="27"/>
      <c r="H38" s="34" t="str">
        <f>IF(AA38="","",AA38)</f>
        <v/>
      </c>
      <c r="I38" s="22" t="str">
        <f>IF(AF38="","",AF38)</f>
        <v/>
      </c>
      <c r="J38" s="22">
        <f>IF(AK38="","",AK38)</f>
        <v>16</v>
      </c>
      <c r="K38" s="22" t="str">
        <f>IF(AP38="","",AP38)</f>
        <v/>
      </c>
      <c r="L38" s="22" t="str">
        <f>IF(AU38="","",AU38)</f>
        <v/>
      </c>
      <c r="M38" s="34" t="str">
        <f>IF(AZ38="","",AZ38)</f>
        <v/>
      </c>
      <c r="N38" s="34" t="str">
        <f>IF(BE38="","",BE38)</f>
        <v/>
      </c>
      <c r="O38" s="34" t="str">
        <f>IF(BJ38="","",BJ38)</f>
        <v/>
      </c>
      <c r="P38" s="27"/>
      <c r="Q38" s="18">
        <f>AD38+AI38+AN38+AS38+AX38+BC38+BH38</f>
        <v>20</v>
      </c>
      <c r="R38" s="34" t="str">
        <f>IF($F38&gt;=5,IF(AB38="","",AB38),"")</f>
        <v/>
      </c>
      <c r="S38" s="22" t="str">
        <f>IF($F38&gt;=5,IF(AG38="","",AG38),"")</f>
        <v/>
      </c>
      <c r="T38" s="22" t="str">
        <f>IF($F38&gt;=5,IF(AL38="","",AL38),"")</f>
        <v/>
      </c>
      <c r="U38" s="22" t="str">
        <f>IF($F38&gt;=5,IF(AQ38="","",AQ38),"")</f>
        <v/>
      </c>
      <c r="V38" s="22" t="str">
        <f>IF($F38&gt;=5,IF(AV38="","",AV38),"")</f>
        <v/>
      </c>
      <c r="W38" s="34" t="str">
        <f>IF($F38&gt;=5,IF(BA38="","",BA38),"")</f>
        <v/>
      </c>
      <c r="X38" s="34" t="str">
        <f>IF($F38&gt;=5,IF(BF38="","",BF38),"")</f>
        <v/>
      </c>
      <c r="Y38" s="34" t="str">
        <f>IF($F38&gt;=5,IF(BK38="","",BK38),"")</f>
        <v/>
      </c>
      <c r="Z38" s="27"/>
      <c r="AA38" s="40"/>
      <c r="AB38" s="22">
        <f>IF(ISNUMBER(AA38),(VLOOKUP(AA38,$BO$6:$BP$50,2)),0)</f>
        <v>0</v>
      </c>
      <c r="AC38" s="22">
        <f>IF(AA38&lt;&gt;"",5,0)</f>
        <v>0</v>
      </c>
      <c r="AD38" s="22">
        <f>AB38+AC38</f>
        <v>0</v>
      </c>
      <c r="AE38" s="27"/>
      <c r="AF38" s="22"/>
      <c r="AG38" s="22">
        <f>IF(ISNUMBER(AF38),(VLOOKUP(AF38,$BO$6:$BP$50,2)),0)</f>
        <v>0</v>
      </c>
      <c r="AH38" s="22">
        <f>IF(AF38&lt;&gt;"",5,0)</f>
        <v>0</v>
      </c>
      <c r="AI38" s="22">
        <f>AG38+AH38</f>
        <v>0</v>
      </c>
      <c r="AJ38" s="27"/>
      <c r="AK38" s="22">
        <v>16</v>
      </c>
      <c r="AL38" s="22">
        <f>IF(ISNUMBER(AK38),(VLOOKUP(AK38,$BO$6:$BP$50,2)),0)</f>
        <v>15</v>
      </c>
      <c r="AM38" s="22">
        <f>IF(AK38&lt;&gt;"",5,0)</f>
        <v>5</v>
      </c>
      <c r="AN38" s="22">
        <f>AL38+AM38</f>
        <v>20</v>
      </c>
      <c r="AO38" s="27"/>
      <c r="AP38" s="22"/>
      <c r="AQ38" s="22">
        <f>IF(ISNUMBER(AP38),(VLOOKUP(AP38,$BO$6:$BP$50,2)),0)</f>
        <v>0</v>
      </c>
      <c r="AR38" s="22">
        <f>IF(AP38&lt;&gt;"",5,0)</f>
        <v>0</v>
      </c>
      <c r="AS38" s="22">
        <f>AQ38+AR38</f>
        <v>0</v>
      </c>
      <c r="AT38" s="27"/>
      <c r="AU38" s="22"/>
      <c r="AV38" s="22">
        <f>IF(ISNUMBER(AU38),(VLOOKUP(AU38,$BO$6:$BP$50,2)),0)</f>
        <v>0</v>
      </c>
      <c r="AW38" s="22">
        <f>IF(AU38&lt;&gt;"",5,0)</f>
        <v>0</v>
      </c>
      <c r="AX38" s="22">
        <f>AV38+AW38</f>
        <v>0</v>
      </c>
      <c r="AY38" s="27"/>
      <c r="AZ38" s="22"/>
      <c r="BA38" s="22">
        <f>IF(ISNUMBER(AZ38),(VLOOKUP(AZ38,$BO$6:$BP$50,2)),0)</f>
        <v>0</v>
      </c>
      <c r="BB38" s="22">
        <f>IF(AZ38&lt;&gt;"",5,0)</f>
        <v>0</v>
      </c>
      <c r="BC38" s="22">
        <f>BA38+BB38</f>
        <v>0</v>
      </c>
      <c r="BD38" s="27"/>
      <c r="BE38" s="22"/>
      <c r="BF38" s="22">
        <f>IF(ISNUMBER(BE38),(VLOOKUP(BE38,$BO$6:$BP$50,2)),0)</f>
        <v>0</v>
      </c>
      <c r="BG38" s="22">
        <f>IF(BE38&lt;&gt;"",5,0)</f>
        <v>0</v>
      </c>
      <c r="BH38" s="22">
        <f>BF38+BG38</f>
        <v>0</v>
      </c>
      <c r="BI38" s="27"/>
      <c r="BJ38" s="22"/>
      <c r="BK38" s="22">
        <f>IF(ISNUMBER(BJ38),(VLOOKUP(BJ38,$BO$6:$BP$50,2)),0)</f>
        <v>0</v>
      </c>
      <c r="BL38" s="22">
        <f>IF(BJ38&lt;&gt;"",5,0)</f>
        <v>0</v>
      </c>
      <c r="BM38" s="22">
        <f>BK38+BL38</f>
        <v>0</v>
      </c>
      <c r="BN38" s="27"/>
      <c r="BO38" s="22">
        <v>33</v>
      </c>
      <c r="BP38" s="26">
        <v>0</v>
      </c>
      <c r="BQ38" s="22">
        <f t="shared" si="7"/>
        <v>0</v>
      </c>
      <c r="BR38" s="22">
        <f t="shared" si="22"/>
        <v>0</v>
      </c>
      <c r="BS38" s="22">
        <f t="shared" si="23"/>
        <v>0</v>
      </c>
      <c r="BT38" s="22">
        <f t="shared" si="24"/>
        <v>0</v>
      </c>
      <c r="BU38" s="22">
        <f t="shared" si="25"/>
        <v>0</v>
      </c>
      <c r="BV38" s="22">
        <f t="shared" si="26"/>
        <v>0</v>
      </c>
      <c r="BW38" s="22">
        <f t="shared" si="27"/>
        <v>0</v>
      </c>
      <c r="BX38" s="22">
        <f t="shared" si="28"/>
        <v>1</v>
      </c>
    </row>
    <row r="39" spans="1:76" s="26" customFormat="1" x14ac:dyDescent="0.25">
      <c r="A39" s="18">
        <f>IF(E39&lt;E38,BO39,A38)</f>
        <v>34</v>
      </c>
      <c r="B39" s="11" t="s">
        <v>386</v>
      </c>
      <c r="C39" s="11" t="s">
        <v>115</v>
      </c>
      <c r="D39" s="11" t="s">
        <v>6</v>
      </c>
      <c r="E39" s="18">
        <f>IF(F39&lt;=4,Q39,(Q39-SUM(SMALL(R39:Y39,{1;2;3;4}))))</f>
        <v>14</v>
      </c>
      <c r="F39" s="18">
        <f>(IF(AC39=5,1,0)+IF(AH39=5,1,0)+IF(AM39=5,1,0)+IF(AR39=5,1,0)+IF(AW39=5,1,0)+IF(BB39=5,1,0)+IF(BG39=5,1,0)+IF(BL39=5,1,0))</f>
        <v>1</v>
      </c>
      <c r="G39" s="27"/>
      <c r="H39" s="34" t="str">
        <f>IF(AA39="","",AA39)</f>
        <v/>
      </c>
      <c r="I39" s="22" t="str">
        <f>IF(AF39="","",AF39)</f>
        <v/>
      </c>
      <c r="J39" s="22" t="str">
        <f>IF(AK39="","",AK39)</f>
        <v/>
      </c>
      <c r="K39" s="22" t="str">
        <f>IF(AP39="","",AP39)</f>
        <v/>
      </c>
      <c r="L39" s="22">
        <f>IF(AU39="","",AU39)</f>
        <v>22</v>
      </c>
      <c r="M39" s="34" t="str">
        <f>IF(AZ39="","",AZ39)</f>
        <v/>
      </c>
      <c r="N39" s="34" t="str">
        <f>IF(BE39="","",BE39)</f>
        <v/>
      </c>
      <c r="O39" s="34" t="str">
        <f>IF(BJ39="","",BJ39)</f>
        <v/>
      </c>
      <c r="P39" s="27"/>
      <c r="Q39" s="18">
        <f>AD39+AI39+AN39+AS39+AX39+BC39+BH39</f>
        <v>14</v>
      </c>
      <c r="R39" s="34" t="str">
        <f>IF($F30&gt;=5,IF(AB39="","",AB39),"")</f>
        <v/>
      </c>
      <c r="S39" s="22" t="str">
        <f>IF($F30&gt;=5,IF(AG39="","",AG39),"")</f>
        <v/>
      </c>
      <c r="T39" s="22" t="str">
        <f>IF($F30&gt;=5,IF(AL39="","",AL39),"")</f>
        <v/>
      </c>
      <c r="U39" s="22" t="str">
        <f>IF($F30&gt;=5,IF(AQ39="","",AQ39),"")</f>
        <v/>
      </c>
      <c r="V39" s="22" t="str">
        <f>IF($F30&gt;=5,IF(AR39="","",AR39),"")</f>
        <v/>
      </c>
      <c r="W39" s="34" t="str">
        <f>IF($F30&gt;=5,IF(AV39="","",AV39),"")</f>
        <v/>
      </c>
      <c r="X39" s="34" t="str">
        <f>IF($F30&gt;=5,IF(BA39="","",BA39),"")</f>
        <v/>
      </c>
      <c r="Y39" s="34" t="str">
        <f>IF($F30&gt;=5,IF(BF39="","",BF39),"")</f>
        <v/>
      </c>
      <c r="Z39" s="27"/>
      <c r="AA39" s="22"/>
      <c r="AB39" s="22">
        <f>IF(ISNUMBER(AA39),(VLOOKUP(AA39,$BO$6:$BP$50,2)),0)</f>
        <v>0</v>
      </c>
      <c r="AC39" s="22">
        <f>IF(AA39&lt;&gt;"",5,0)</f>
        <v>0</v>
      </c>
      <c r="AD39" s="22">
        <f>AB39+AC39</f>
        <v>0</v>
      </c>
      <c r="AE39" s="27"/>
      <c r="AF39" s="40"/>
      <c r="AG39" s="22">
        <f>IF(ISNUMBER(AF39),(VLOOKUP(AF39,$BO$6:$BP$50,2)),0)</f>
        <v>0</v>
      </c>
      <c r="AH39" s="22">
        <f>IF(AF39&lt;&gt;"",5,0)</f>
        <v>0</v>
      </c>
      <c r="AI39" s="22">
        <f>AG39+AH39</f>
        <v>0</v>
      </c>
      <c r="AJ39" s="27"/>
      <c r="AK39" s="22"/>
      <c r="AL39" s="22">
        <f>IF(ISNUMBER(AK39),(VLOOKUP(AK39,$BO$6:$BP$50,2)),0)</f>
        <v>0</v>
      </c>
      <c r="AM39" s="22">
        <f>IF(AK39&lt;&gt;"",5,0)</f>
        <v>0</v>
      </c>
      <c r="AN39" s="22">
        <f>AL39+AM39</f>
        <v>0</v>
      </c>
      <c r="AO39" s="27"/>
      <c r="AP39" s="22"/>
      <c r="AQ39" s="22">
        <f>IF(ISNUMBER(AP39),(VLOOKUP(AP39,$BO$6:$BP$50,2)),0)</f>
        <v>0</v>
      </c>
      <c r="AR39" s="22">
        <f>IF(AP39&lt;&gt;"",5,0)</f>
        <v>0</v>
      </c>
      <c r="AS39" s="22">
        <f>AQ39+AR39</f>
        <v>0</v>
      </c>
      <c r="AT39" s="27"/>
      <c r="AU39" s="22">
        <v>22</v>
      </c>
      <c r="AV39" s="22">
        <f>IF(ISNUMBER(AU39),(VLOOKUP(AU39,$BO$6:$BP$50,2)),0)</f>
        <v>9</v>
      </c>
      <c r="AW39" s="22">
        <f>IF(AU39&lt;&gt;"",5,0)</f>
        <v>5</v>
      </c>
      <c r="AX39" s="22">
        <f>AV39+AW39</f>
        <v>14</v>
      </c>
      <c r="AY39" s="27"/>
      <c r="AZ39" s="22"/>
      <c r="BA39" s="22">
        <f>IF(ISNUMBER(AZ39),(VLOOKUP(AZ39,$BO$6:$BP$50,2)),0)</f>
        <v>0</v>
      </c>
      <c r="BB39" s="22">
        <f>IF(AZ39&lt;&gt;"",5,0)</f>
        <v>0</v>
      </c>
      <c r="BC39" s="22">
        <f>BA39+BB39</f>
        <v>0</v>
      </c>
      <c r="BD39" s="27"/>
      <c r="BE39" s="22"/>
      <c r="BF39" s="22">
        <f>IF(ISNUMBER(BE39),(VLOOKUP(BE39,$BO$6:$BP$50,2)),0)</f>
        <v>0</v>
      </c>
      <c r="BG39" s="22">
        <f>IF(BE39&lt;&gt;"",5,0)</f>
        <v>0</v>
      </c>
      <c r="BH39" s="22">
        <f>BF39+BG39</f>
        <v>0</v>
      </c>
      <c r="BI39" s="27"/>
      <c r="BJ39" s="22"/>
      <c r="BK39" s="22">
        <f>IF(ISNUMBER(BJ39),(VLOOKUP(BJ39,$BO$6:$BP$50,2)),0)</f>
        <v>0</v>
      </c>
      <c r="BL39" s="22">
        <f>IF(BJ39&lt;&gt;"",5,0)</f>
        <v>0</v>
      </c>
      <c r="BM39" s="22">
        <f>BK39+BL39</f>
        <v>0</v>
      </c>
      <c r="BN39" s="27"/>
      <c r="BO39" s="22">
        <v>34</v>
      </c>
      <c r="BP39" s="26">
        <v>0</v>
      </c>
      <c r="BQ39" s="22">
        <f t="shared" si="7"/>
        <v>0</v>
      </c>
      <c r="BR39" s="22">
        <f t="shared" si="22"/>
        <v>0</v>
      </c>
      <c r="BS39" s="22">
        <f t="shared" si="23"/>
        <v>0</v>
      </c>
      <c r="BT39" s="22">
        <f t="shared" si="24"/>
        <v>0</v>
      </c>
      <c r="BU39" s="22">
        <f t="shared" si="25"/>
        <v>0</v>
      </c>
      <c r="BV39" s="22">
        <f t="shared" si="26"/>
        <v>1</v>
      </c>
      <c r="BW39" s="22">
        <f t="shared" si="27"/>
        <v>0</v>
      </c>
      <c r="BX39" s="22">
        <f t="shared" si="28"/>
        <v>0</v>
      </c>
    </row>
    <row r="40" spans="1:76" s="26" customFormat="1" ht="15" x14ac:dyDescent="0.25">
      <c r="A40" s="18">
        <f>IF(E40&lt;E39,BO40,A39)</f>
        <v>35</v>
      </c>
      <c r="B40" s="11" t="s">
        <v>387</v>
      </c>
      <c r="C40" s="11" t="s">
        <v>388</v>
      </c>
      <c r="D40" s="11" t="s">
        <v>239</v>
      </c>
      <c r="E40" s="18">
        <f>IF(F40&lt;=4,Q40,(Q40-SUM(SMALL(R40:Y40,{1;2;3;4}))))</f>
        <v>7</v>
      </c>
      <c r="F40" s="18">
        <f>(IF(AC40=5,1,0)+IF(AH40=5,1,0)+IF(AM40=5,1,0)+IF(AR40=5,1,0)+IF(AW40=5,1,0)+IF(BB40=5,1,0)+IF(BG40=5,1,0)+IF(BL40=5,1,0))</f>
        <v>1</v>
      </c>
      <c r="G40" s="27"/>
      <c r="H40" s="34" t="str">
        <f>IF(AA40="","",AA40)</f>
        <v/>
      </c>
      <c r="I40" s="22" t="str">
        <f>IF(AF40="","",AF40)</f>
        <v/>
      </c>
      <c r="J40" s="22" t="str">
        <f>IF(AK40="","",AK40)</f>
        <v/>
      </c>
      <c r="K40" s="22" t="str">
        <f>IF(AP40="","",AP40)</f>
        <v/>
      </c>
      <c r="L40" s="22">
        <f>IF(AU40="","",AU40)</f>
        <v>29</v>
      </c>
      <c r="M40" s="34" t="str">
        <f>IF(AZ40="","",AZ40)</f>
        <v/>
      </c>
      <c r="N40" s="34" t="str">
        <f>IF(BE40="","",BE40)</f>
        <v/>
      </c>
      <c r="O40" s="34" t="str">
        <f>IF(BJ40="","",BJ40)</f>
        <v/>
      </c>
      <c r="P40" s="27"/>
      <c r="Q40" s="18">
        <f>AD40+AI40+AN40+AS40+AX40+BC40+BH40</f>
        <v>7</v>
      </c>
      <c r="R40" s="34" t="str">
        <f>IF($F31&gt;=5,IF(AB40="","",AB40),"")</f>
        <v/>
      </c>
      <c r="S40" s="22" t="str">
        <f>IF($F31&gt;=5,IF(AG40="","",AG40),"")</f>
        <v/>
      </c>
      <c r="T40" s="22" t="str">
        <f>IF($F31&gt;=5,IF(AL40="","",AL40),"")</f>
        <v/>
      </c>
      <c r="U40" s="22" t="str">
        <f>IF($F31&gt;=5,IF(AQ40="","",AQ40),"")</f>
        <v/>
      </c>
      <c r="V40" s="22" t="str">
        <f>IF($F31&gt;=5,IF(AR40="","",AR40),"")</f>
        <v/>
      </c>
      <c r="W40" s="34" t="str">
        <f>IF($F31&gt;=5,IF(AV40="","",AV40),"")</f>
        <v/>
      </c>
      <c r="X40" s="34" t="str">
        <f>IF($F31&gt;=5,IF(BA40="","",BA40),"")</f>
        <v/>
      </c>
      <c r="Y40" s="34" t="str">
        <f>IF($F31&gt;=5,IF(BF40="","",BF40),"")</f>
        <v/>
      </c>
      <c r="Z40" s="27"/>
      <c r="AA40" s="22"/>
      <c r="AB40" s="22">
        <f>IF(ISNUMBER(AA40),(VLOOKUP(AA40,$BO$6:$BP$50,2)),0)</f>
        <v>0</v>
      </c>
      <c r="AC40" s="22">
        <f>IF(AA40&lt;&gt;"",5,0)</f>
        <v>0</v>
      </c>
      <c r="AD40" s="22">
        <f>AB40+AC40</f>
        <v>0</v>
      </c>
      <c r="AE40" s="27"/>
      <c r="AF40" s="40"/>
      <c r="AG40" s="22">
        <f>IF(ISNUMBER(AF40),(VLOOKUP(AF40,$BO$6:$BP$50,2)),0)</f>
        <v>0</v>
      </c>
      <c r="AH40" s="22">
        <f>IF(AF40&lt;&gt;"",5,0)</f>
        <v>0</v>
      </c>
      <c r="AI40" s="22">
        <f>AG40+AH40</f>
        <v>0</v>
      </c>
      <c r="AJ40" s="27"/>
      <c r="AK40" s="22"/>
      <c r="AL40" s="22">
        <f>IF(ISNUMBER(AK40),(VLOOKUP(AK40,$BO$6:$BP$50,2)),0)</f>
        <v>0</v>
      </c>
      <c r="AM40" s="22">
        <f>IF(AK40&lt;&gt;"",5,0)</f>
        <v>0</v>
      </c>
      <c r="AN40" s="22">
        <f>AL40+AM40</f>
        <v>0</v>
      </c>
      <c r="AO40" s="27"/>
      <c r="AP40" s="22"/>
      <c r="AQ40" s="22">
        <f>IF(ISNUMBER(AP40),(VLOOKUP(AP40,$BO$6:$BP$50,2)),0)</f>
        <v>0</v>
      </c>
      <c r="AR40" s="22">
        <f>IF(AP40&lt;&gt;"",5,0)</f>
        <v>0</v>
      </c>
      <c r="AS40" s="22">
        <f>AQ40+AR40</f>
        <v>0</v>
      </c>
      <c r="AT40" s="27"/>
      <c r="AU40" s="22">
        <v>29</v>
      </c>
      <c r="AV40" s="22">
        <f>IF(ISNUMBER(AU40),(VLOOKUP(AU40,$BO$6:$BP$50,2)),0)</f>
        <v>2</v>
      </c>
      <c r="AW40" s="22">
        <f>IF(AU40&lt;&gt;"",5,0)</f>
        <v>5</v>
      </c>
      <c r="AX40" s="22">
        <f>AV40+AW40</f>
        <v>7</v>
      </c>
      <c r="AY40" s="27"/>
      <c r="AZ40" s="22"/>
      <c r="BA40" s="22">
        <f>IF(ISNUMBER(AZ40),(VLOOKUP(AZ40,$BO$6:$BP$50,2)),0)</f>
        <v>0</v>
      </c>
      <c r="BB40" s="22">
        <f>IF(AZ40&lt;&gt;"",5,0)</f>
        <v>0</v>
      </c>
      <c r="BC40" s="22">
        <f>BA40+BB40</f>
        <v>0</v>
      </c>
      <c r="BD40" s="27"/>
      <c r="BE40" s="22"/>
      <c r="BF40" s="22">
        <f>IF(ISNUMBER(BE40),(VLOOKUP(BE40,$BO$6:$BP$50,2)),0)</f>
        <v>0</v>
      </c>
      <c r="BG40" s="22">
        <f>IF(BE40&lt;&gt;"",5,0)</f>
        <v>0</v>
      </c>
      <c r="BH40" s="22">
        <f>BF40+BG40</f>
        <v>0</v>
      </c>
      <c r="BI40" s="27"/>
      <c r="BJ40" s="22"/>
      <c r="BK40" s="22">
        <f>IF(ISNUMBER(BJ40),(VLOOKUP(BJ40,$BO$6:$BP$50,2)),0)</f>
        <v>0</v>
      </c>
      <c r="BL40" s="22">
        <f>IF(BJ40&lt;&gt;"",5,0)</f>
        <v>0</v>
      </c>
      <c r="BM40" s="22">
        <f>BK40+BL40</f>
        <v>0</v>
      </c>
      <c r="BN40" s="27"/>
      <c r="BO40" s="22">
        <v>35</v>
      </c>
      <c r="BP40" s="26">
        <v>0</v>
      </c>
      <c r="BQ40" s="22">
        <f t="shared" si="7"/>
        <v>0</v>
      </c>
      <c r="BR40" s="22">
        <f t="shared" si="22"/>
        <v>0</v>
      </c>
      <c r="BS40" s="22">
        <f t="shared" si="23"/>
        <v>0</v>
      </c>
      <c r="BT40" s="22">
        <f t="shared" si="24"/>
        <v>0</v>
      </c>
      <c r="BU40" s="22">
        <f t="shared" si="25"/>
        <v>0</v>
      </c>
      <c r="BV40" s="22">
        <f t="shared" si="26"/>
        <v>0</v>
      </c>
      <c r="BW40" s="22">
        <f t="shared" si="27"/>
        <v>1</v>
      </c>
      <c r="BX40" s="22">
        <f t="shared" si="28"/>
        <v>0</v>
      </c>
    </row>
    <row r="41" spans="1:76" s="26" customFormat="1" x14ac:dyDescent="0.25">
      <c r="A41" s="18">
        <f>IF(E41&lt;E40,BO41,A40)</f>
        <v>36</v>
      </c>
      <c r="B41" s="11" t="s">
        <v>389</v>
      </c>
      <c r="C41" s="11" t="s">
        <v>390</v>
      </c>
      <c r="D41" s="11" t="s">
        <v>239</v>
      </c>
      <c r="E41" s="18">
        <f>IF(F41&lt;=4,Q41,(Q41-SUM(SMALL(R41:Y41,{1;2;3;4}))))</f>
        <v>6</v>
      </c>
      <c r="F41" s="18">
        <f>(IF(AC41=5,1,0)+IF(AH41=5,1,0)+IF(AM41=5,1,0)+IF(AR41=5,1,0)+IF(AW41=5,1,0)+IF(BB41=5,1,0)+IF(BG41=5,1,0)+IF(BL41=5,1,0))</f>
        <v>1</v>
      </c>
      <c r="G41" s="27"/>
      <c r="H41" s="34" t="str">
        <f>IF(AA41="","",AA41)</f>
        <v/>
      </c>
      <c r="I41" s="22" t="str">
        <f>IF(AF41="","",AF41)</f>
        <v/>
      </c>
      <c r="J41" s="22" t="str">
        <f>IF(AK41="","",AK41)</f>
        <v/>
      </c>
      <c r="K41" s="22" t="str">
        <f>IF(AP41="","",AP41)</f>
        <v/>
      </c>
      <c r="L41" s="22">
        <f>IF(AU41="","",AU41)</f>
        <v>30</v>
      </c>
      <c r="M41" s="34" t="str">
        <f>IF(AZ41="","",AZ41)</f>
        <v/>
      </c>
      <c r="N41" s="34" t="str">
        <f>IF(BE41="","",BE41)</f>
        <v/>
      </c>
      <c r="O41" s="34" t="str">
        <f>IF(BJ41="","",BJ41)</f>
        <v/>
      </c>
      <c r="P41" s="27"/>
      <c r="Q41" s="18">
        <f>AD41+AI41+AN41+AS41+AX41+BC41+BH41</f>
        <v>6</v>
      </c>
      <c r="R41" s="34" t="str">
        <f>IF($F32&gt;=5,IF(AB41="","",AB41),"")</f>
        <v/>
      </c>
      <c r="S41" s="22" t="str">
        <f>IF($F32&gt;=5,IF(AG41="","",AG41),"")</f>
        <v/>
      </c>
      <c r="T41" s="22" t="str">
        <f>IF($F32&gt;=5,IF(AL41="","",AL41),"")</f>
        <v/>
      </c>
      <c r="U41" s="22" t="str">
        <f>IF($F32&gt;=5,IF(AQ41="","",AQ41),"")</f>
        <v/>
      </c>
      <c r="V41" s="22" t="str">
        <f>IF($F32&gt;=5,IF(AR41="","",AR41),"")</f>
        <v/>
      </c>
      <c r="W41" s="34" t="str">
        <f>IF($F32&gt;=5,IF(AV41="","",AV41),"")</f>
        <v/>
      </c>
      <c r="X41" s="34" t="str">
        <f>IF($F32&gt;=5,IF(BA41="","",BA41),"")</f>
        <v/>
      </c>
      <c r="Y41" s="34" t="str">
        <f>IF($F32&gt;=5,IF(BF41="","",BF41),"")</f>
        <v/>
      </c>
      <c r="Z41" s="27"/>
      <c r="AA41" s="22"/>
      <c r="AB41" s="22">
        <f>IF(ISNUMBER(AA41),(VLOOKUP(AA41,$BO$6:$BP$50,2)),0)</f>
        <v>0</v>
      </c>
      <c r="AC41" s="22">
        <f>IF(AA41&lt;&gt;"",5,0)</f>
        <v>0</v>
      </c>
      <c r="AD41" s="22">
        <f>AB41+AC41</f>
        <v>0</v>
      </c>
      <c r="AE41" s="27"/>
      <c r="AF41" s="40"/>
      <c r="AG41" s="22">
        <f>IF(ISNUMBER(AF41),(VLOOKUP(AF41,$BO$6:$BP$50,2)),0)</f>
        <v>0</v>
      </c>
      <c r="AH41" s="22">
        <f>IF(AF41&lt;&gt;"",5,0)</f>
        <v>0</v>
      </c>
      <c r="AI41" s="22">
        <f>AG41+AH41</f>
        <v>0</v>
      </c>
      <c r="AJ41" s="27"/>
      <c r="AK41" s="22"/>
      <c r="AL41" s="22">
        <f>IF(ISNUMBER(AK41),(VLOOKUP(AK41,$BO$6:$BP$50,2)),0)</f>
        <v>0</v>
      </c>
      <c r="AM41" s="22">
        <f>IF(AK41&lt;&gt;"",5,0)</f>
        <v>0</v>
      </c>
      <c r="AN41" s="22">
        <f>AL41+AM41</f>
        <v>0</v>
      </c>
      <c r="AO41" s="27"/>
      <c r="AP41" s="22"/>
      <c r="AQ41" s="22">
        <f>IF(ISNUMBER(AP41),(VLOOKUP(AP41,$BO$6:$BP$50,2)),0)</f>
        <v>0</v>
      </c>
      <c r="AR41" s="22">
        <f>IF(AP41&lt;&gt;"",5,0)</f>
        <v>0</v>
      </c>
      <c r="AS41" s="22">
        <f>AQ41+AR41</f>
        <v>0</v>
      </c>
      <c r="AT41" s="27"/>
      <c r="AU41" s="22">
        <v>30</v>
      </c>
      <c r="AV41" s="22">
        <f>IF(ISNUMBER(AU41),(VLOOKUP(AU41,$BO$6:$BP$50,2)),0)</f>
        <v>1</v>
      </c>
      <c r="AW41" s="22">
        <f>IF(AU41&lt;&gt;"",5,0)</f>
        <v>5</v>
      </c>
      <c r="AX41" s="22">
        <f>AV41+AW41</f>
        <v>6</v>
      </c>
      <c r="AY41" s="27"/>
      <c r="AZ41" s="22"/>
      <c r="BA41" s="22">
        <f>IF(ISNUMBER(AZ41),(VLOOKUP(AZ41,$BO$6:$BP$50,2)),0)</f>
        <v>0</v>
      </c>
      <c r="BB41" s="22">
        <f>IF(AZ41&lt;&gt;"",5,0)</f>
        <v>0</v>
      </c>
      <c r="BC41" s="22">
        <f>BA41+BB41</f>
        <v>0</v>
      </c>
      <c r="BD41" s="27"/>
      <c r="BE41" s="22"/>
      <c r="BF41" s="22">
        <f>IF(ISNUMBER(BE41),(VLOOKUP(BE41,$BO$6:$BP$50,2)),0)</f>
        <v>0</v>
      </c>
      <c r="BG41" s="22">
        <f>IF(BE41&lt;&gt;"",5,0)</f>
        <v>0</v>
      </c>
      <c r="BH41" s="22">
        <f>BF41+BG41</f>
        <v>0</v>
      </c>
      <c r="BI41" s="27"/>
      <c r="BJ41" s="22"/>
      <c r="BK41" s="22">
        <f>IF(ISNUMBER(BJ41),(VLOOKUP(BJ41,$BO$6:$BP$50,2)),0)</f>
        <v>0</v>
      </c>
      <c r="BL41" s="22">
        <f>IF(BJ41&lt;&gt;"",5,0)</f>
        <v>0</v>
      </c>
      <c r="BM41" s="22">
        <f>BK41+BL41</f>
        <v>0</v>
      </c>
      <c r="BN41" s="27"/>
      <c r="BO41" s="22">
        <v>36</v>
      </c>
      <c r="BP41" s="26">
        <v>0</v>
      </c>
      <c r="BQ41" s="22">
        <f t="shared" si="7"/>
        <v>0</v>
      </c>
      <c r="BR41" s="22">
        <f t="shared" si="22"/>
        <v>0</v>
      </c>
      <c r="BS41" s="22">
        <f t="shared" si="23"/>
        <v>0</v>
      </c>
      <c r="BT41" s="22">
        <f t="shared" si="24"/>
        <v>0</v>
      </c>
      <c r="BU41" s="22">
        <f t="shared" si="25"/>
        <v>0</v>
      </c>
      <c r="BV41" s="22">
        <f t="shared" si="26"/>
        <v>1</v>
      </c>
      <c r="BW41" s="22">
        <f t="shared" si="27"/>
        <v>0</v>
      </c>
      <c r="BX41" s="22">
        <f t="shared" si="28"/>
        <v>0</v>
      </c>
    </row>
    <row r="42" spans="1:76" s="26" customFormat="1" x14ac:dyDescent="0.25">
      <c r="A42" s="18">
        <f>IF(E42&lt;E41,BO42,A41)</f>
        <v>37</v>
      </c>
      <c r="B42" s="48" t="s">
        <v>103</v>
      </c>
      <c r="C42" s="48" t="s">
        <v>303</v>
      </c>
      <c r="D42" s="48" t="s">
        <v>85</v>
      </c>
      <c r="E42" s="18">
        <f>IF(F42&lt;=4,Q42,(Q42-SUM(SMALL(R42:Y42,{1;2;3;4}))))</f>
        <v>5</v>
      </c>
      <c r="F42" s="18">
        <f>(IF(AC42=5,1,0)+IF(AH42=5,1,0)+IF(AM42=5,1,0)+IF(AR42=5,1,0)+IF(AW42=5,1,0)+IF(BB42=5,1,0)+IF(BG42=5,1,0)+IF(BL42=5,1,0))</f>
        <v>1</v>
      </c>
      <c r="G42" s="27"/>
      <c r="H42" s="34" t="str">
        <f>IF(AA42="","",AA42)</f>
        <v/>
      </c>
      <c r="I42" s="22" t="str">
        <f>IF(AF42="","",AF42)</f>
        <v>dsq</v>
      </c>
      <c r="J42" s="22" t="str">
        <f>IF(AK42="","",AK42)</f>
        <v/>
      </c>
      <c r="K42" s="22" t="str">
        <f>IF(AP42="","",AP42)</f>
        <v/>
      </c>
      <c r="L42" s="22" t="str">
        <f>IF(AU42="","",AU42)</f>
        <v/>
      </c>
      <c r="M42" s="34" t="str">
        <f>IF(AZ42="","",AZ42)</f>
        <v/>
      </c>
      <c r="N42" s="34" t="str">
        <f>IF(BE42="","",BE42)</f>
        <v/>
      </c>
      <c r="O42" s="34" t="str">
        <f>IF(BJ42="","",BJ42)</f>
        <v/>
      </c>
      <c r="P42" s="27"/>
      <c r="Q42" s="18">
        <f>AD42+AI42+AN42+AS42+AX42+BC42+BH42</f>
        <v>5</v>
      </c>
      <c r="R42" s="34" t="str">
        <f>IF($F33&gt;=5,IF(AB42="","",AB42),"")</f>
        <v/>
      </c>
      <c r="S42" s="22" t="str">
        <f>IF($F33&gt;=5,IF(AG42="","",AG42),"")</f>
        <v/>
      </c>
      <c r="T42" s="22" t="str">
        <f>IF($F33&gt;=5,IF(AL42="","",AL42),"")</f>
        <v/>
      </c>
      <c r="U42" s="22" t="str">
        <f>IF($F33&gt;=5,IF(AQ42="","",AQ42),"")</f>
        <v/>
      </c>
      <c r="V42" s="22" t="str">
        <f>IF($F33&gt;=5,IF(AR42="","",AR42),"")</f>
        <v/>
      </c>
      <c r="W42" s="34" t="str">
        <f>IF($F33&gt;=5,IF(AV42="","",AV42),"")</f>
        <v/>
      </c>
      <c r="X42" s="34" t="str">
        <f>IF($F33&gt;=5,IF(BA42="","",BA42),"")</f>
        <v/>
      </c>
      <c r="Y42" s="34" t="str">
        <f>IF($F33&gt;=5,IF(BF42="","",BF42),"")</f>
        <v/>
      </c>
      <c r="Z42" s="27"/>
      <c r="AA42" s="22"/>
      <c r="AB42" s="22">
        <f>IF(ISNUMBER(AA42),(VLOOKUP(AA42,$BO$6:$BP$50,2)),0)</f>
        <v>0</v>
      </c>
      <c r="AC42" s="22">
        <f>IF(AA42&lt;&gt;"",5,0)</f>
        <v>0</v>
      </c>
      <c r="AD42" s="22">
        <f>AB42+AC42</f>
        <v>0</v>
      </c>
      <c r="AE42" s="27"/>
      <c r="AF42" s="40" t="s">
        <v>219</v>
      </c>
      <c r="AG42" s="22">
        <f>IF(ISNUMBER(AF42),(VLOOKUP(AF42,$BO$6:$BP$50,2)),0)</f>
        <v>0</v>
      </c>
      <c r="AH42" s="22">
        <f>IF(AF42&lt;&gt;"",5,0)</f>
        <v>5</v>
      </c>
      <c r="AI42" s="22">
        <f>AG42+AH42</f>
        <v>5</v>
      </c>
      <c r="AJ42" s="27"/>
      <c r="AK42" s="28"/>
      <c r="AL42" s="22">
        <f>IF(ISNUMBER(AK42),(VLOOKUP(AK42,$BO$6:$BP$50,2)),0)</f>
        <v>0</v>
      </c>
      <c r="AM42" s="22">
        <f>IF(AK42&lt;&gt;"",5,0)</f>
        <v>0</v>
      </c>
      <c r="AN42" s="22">
        <f>AL42+AM42</f>
        <v>0</v>
      </c>
      <c r="AO42" s="27"/>
      <c r="AP42" s="37"/>
      <c r="AQ42" s="22">
        <f>IF(ISNUMBER(AP42),(VLOOKUP(AP42,$BO$6:$BP$50,2)),0)</f>
        <v>0</v>
      </c>
      <c r="AR42" s="22">
        <f>IF(AP42&lt;&gt;"",5,0)</f>
        <v>0</v>
      </c>
      <c r="AS42" s="22">
        <f>AQ42+AR42</f>
        <v>0</v>
      </c>
      <c r="AT42" s="27"/>
      <c r="AU42" s="37"/>
      <c r="AV42" s="22">
        <f>IF(ISNUMBER(AU42),(VLOOKUP(AU42,$BO$6:$BP$50,2)),0)</f>
        <v>0</v>
      </c>
      <c r="AW42" s="22">
        <f>IF(AU42&lt;&gt;"",5,0)</f>
        <v>0</v>
      </c>
      <c r="AX42" s="22">
        <f>AV42+AW42</f>
        <v>0</v>
      </c>
      <c r="AY42" s="27"/>
      <c r="AZ42" s="22"/>
      <c r="BA42" s="22">
        <f>IF(ISNUMBER(AZ42),(VLOOKUP(AZ42,$BO$6:$BP$50,2)),0)</f>
        <v>0</v>
      </c>
      <c r="BB42" s="22">
        <f>IF(AZ42&lt;&gt;"",5,0)</f>
        <v>0</v>
      </c>
      <c r="BC42" s="22">
        <f>BA42+BB42</f>
        <v>0</v>
      </c>
      <c r="BD42" s="27"/>
      <c r="BE42" s="22"/>
      <c r="BF42" s="22">
        <f>IF(ISNUMBER(BE42),(VLOOKUP(BE42,$BO$6:$BP$50,2)),0)</f>
        <v>0</v>
      </c>
      <c r="BG42" s="22">
        <f>IF(BE42&lt;&gt;"",5,0)</f>
        <v>0</v>
      </c>
      <c r="BH42" s="22">
        <f>BF42+BG42</f>
        <v>0</v>
      </c>
      <c r="BI42" s="27"/>
      <c r="BJ42" s="22"/>
      <c r="BK42" s="22">
        <f>IF(ISNUMBER(BJ42),(VLOOKUP(BJ42,$BO$6:$BP$50,2)),0)</f>
        <v>0</v>
      </c>
      <c r="BL42" s="22">
        <f>IF(BJ42&lt;&gt;"",5,0)</f>
        <v>0</v>
      </c>
      <c r="BM42" s="22">
        <f>BK42+BL42</f>
        <v>0</v>
      </c>
      <c r="BN42" s="27"/>
      <c r="BO42" s="22">
        <v>37</v>
      </c>
      <c r="BP42" s="26">
        <v>0</v>
      </c>
      <c r="BQ42" s="22">
        <f t="shared" si="7"/>
        <v>0</v>
      </c>
      <c r="BR42" s="22">
        <f t="shared" si="22"/>
        <v>0</v>
      </c>
      <c r="BS42" s="22">
        <f t="shared" si="23"/>
        <v>0</v>
      </c>
      <c r="BT42" s="22">
        <f t="shared" si="24"/>
        <v>0</v>
      </c>
      <c r="BU42" s="22">
        <f t="shared" si="25"/>
        <v>0</v>
      </c>
      <c r="BV42" s="22">
        <f t="shared" si="26"/>
        <v>0</v>
      </c>
      <c r="BW42" s="22">
        <f t="shared" si="27"/>
        <v>1</v>
      </c>
      <c r="BX42" s="22">
        <f t="shared" si="28"/>
        <v>0</v>
      </c>
    </row>
    <row r="43" spans="1:76" s="26" customFormat="1" x14ac:dyDescent="0.25">
      <c r="A43" s="18">
        <f>IF(E43&lt;E42,BO43,A42)</f>
        <v>37</v>
      </c>
      <c r="B43" s="11" t="s">
        <v>391</v>
      </c>
      <c r="C43" s="11" t="s">
        <v>392</v>
      </c>
      <c r="D43" s="11" t="s">
        <v>239</v>
      </c>
      <c r="E43" s="18">
        <f>IF(F43&lt;=4,Q43,(Q43-SUM(SMALL(R43:Y43,{1;2;3;4}))))</f>
        <v>5</v>
      </c>
      <c r="F43" s="18">
        <f>(IF(AC43=5,1,0)+IF(AH43=5,1,0)+IF(AM43=5,1,0)+IF(AR43=5,1,0)+IF(AW43=5,1,0)+IF(BB43=5,1,0)+IF(BG43=5,1,0)+IF(BL43=5,1,0))</f>
        <v>1</v>
      </c>
      <c r="G43" s="27"/>
      <c r="H43" s="34" t="str">
        <f>IF(AA43="","",AA43)</f>
        <v/>
      </c>
      <c r="I43" s="22" t="str">
        <f>IF(AF43="","",AF43)</f>
        <v/>
      </c>
      <c r="J43" s="22" t="str">
        <f>IF(AK43="","",AK43)</f>
        <v/>
      </c>
      <c r="K43" s="22" t="str">
        <f>IF(AP43="","",AP43)</f>
        <v/>
      </c>
      <c r="L43" s="22">
        <f>IF(AU43="","",AU43)</f>
        <v>31</v>
      </c>
      <c r="M43" s="34" t="str">
        <f>IF(AZ43="","",AZ43)</f>
        <v/>
      </c>
      <c r="N43" s="34" t="str">
        <f>IF(BE43="","",BE43)</f>
        <v/>
      </c>
      <c r="O43" s="34" t="str">
        <f>IF(BJ43="","",BJ43)</f>
        <v/>
      </c>
      <c r="P43" s="27"/>
      <c r="Q43" s="18">
        <f>AD43+AI43+AN43+AS43+AX43+BC43+BH43</f>
        <v>5</v>
      </c>
      <c r="R43" s="34" t="str">
        <f>IF($F34&gt;=5,IF(AB43="","",AB43),"")</f>
        <v/>
      </c>
      <c r="S43" s="22" t="str">
        <f>IF($F34&gt;=5,IF(AG43="","",AG43),"")</f>
        <v/>
      </c>
      <c r="T43" s="22" t="str">
        <f>IF($F34&gt;=5,IF(AL43="","",AL43),"")</f>
        <v/>
      </c>
      <c r="U43" s="22" t="str">
        <f>IF($F34&gt;=5,IF(AQ43="","",AQ43),"")</f>
        <v/>
      </c>
      <c r="V43" s="22" t="str">
        <f>IF($F34&gt;=5,IF(AR43="","",AR43),"")</f>
        <v/>
      </c>
      <c r="W43" s="34" t="str">
        <f>IF($F34&gt;=5,IF(AV43="","",AV43),"")</f>
        <v/>
      </c>
      <c r="X43" s="34" t="str">
        <f>IF($F34&gt;=5,IF(BA43="","",BA43),"")</f>
        <v/>
      </c>
      <c r="Y43" s="34" t="str">
        <f>IF($F34&gt;=5,IF(BF43="","",BF43),"")</f>
        <v/>
      </c>
      <c r="Z43" s="27"/>
      <c r="AA43" s="22"/>
      <c r="AB43" s="22">
        <f>IF(ISNUMBER(AA43),(VLOOKUP(AA43,$BO$6:$BP$50,2)),0)</f>
        <v>0</v>
      </c>
      <c r="AC43" s="22">
        <f>IF(AA43&lt;&gt;"",5,0)</f>
        <v>0</v>
      </c>
      <c r="AD43" s="22">
        <f>AB43+AC43</f>
        <v>0</v>
      </c>
      <c r="AE43" s="27"/>
      <c r="AF43" s="40"/>
      <c r="AG43" s="22">
        <f>IF(ISNUMBER(AF43),(VLOOKUP(AF43,$BO$6:$BP$50,2)),0)</f>
        <v>0</v>
      </c>
      <c r="AH43" s="22">
        <f>IF(AF43&lt;&gt;"",5,0)</f>
        <v>0</v>
      </c>
      <c r="AI43" s="22">
        <f>AG43+AH43</f>
        <v>0</v>
      </c>
      <c r="AJ43" s="27"/>
      <c r="AK43" s="22"/>
      <c r="AL43" s="22">
        <f>IF(ISNUMBER(AK43),(VLOOKUP(AK43,$BO$6:$BP$50,2)),0)</f>
        <v>0</v>
      </c>
      <c r="AM43" s="22">
        <f>IF(AK43&lt;&gt;"",5,0)</f>
        <v>0</v>
      </c>
      <c r="AN43" s="22">
        <f>AL43+AM43</f>
        <v>0</v>
      </c>
      <c r="AO43" s="27"/>
      <c r="AP43" s="22"/>
      <c r="AQ43" s="22">
        <f>IF(ISNUMBER(AP43),(VLOOKUP(AP43,$BO$6:$BP$50,2)),0)</f>
        <v>0</v>
      </c>
      <c r="AR43" s="22">
        <f>IF(AP43&lt;&gt;"",5,0)</f>
        <v>0</v>
      </c>
      <c r="AS43" s="22">
        <f>AQ43+AR43</f>
        <v>0</v>
      </c>
      <c r="AT43" s="27"/>
      <c r="AU43" s="22">
        <v>31</v>
      </c>
      <c r="AV43" s="22">
        <f>IF(ISNUMBER(AU43),(VLOOKUP(AU43,$BO$6:$BP$50,2)),0)</f>
        <v>0</v>
      </c>
      <c r="AW43" s="22">
        <f>IF(AU43&lt;&gt;"",5,0)</f>
        <v>5</v>
      </c>
      <c r="AX43" s="22">
        <f>AV43+AW43</f>
        <v>5</v>
      </c>
      <c r="AY43" s="27"/>
      <c r="AZ43" s="22"/>
      <c r="BA43" s="22">
        <f>IF(ISNUMBER(AZ43),(VLOOKUP(AZ43,$BO$6:$BP$50,2)),0)</f>
        <v>0</v>
      </c>
      <c r="BB43" s="22">
        <f>IF(AZ43&lt;&gt;"",5,0)</f>
        <v>0</v>
      </c>
      <c r="BC43" s="22">
        <f>BA43+BB43</f>
        <v>0</v>
      </c>
      <c r="BD43" s="27"/>
      <c r="BE43" s="22"/>
      <c r="BF43" s="22">
        <f>IF(ISNUMBER(BE43),(VLOOKUP(BE43,$BO$6:$BP$50,2)),0)</f>
        <v>0</v>
      </c>
      <c r="BG43" s="22">
        <f>IF(BE43&lt;&gt;"",5,0)</f>
        <v>0</v>
      </c>
      <c r="BH43" s="22">
        <f>BF43+BG43</f>
        <v>0</v>
      </c>
      <c r="BI43" s="27"/>
      <c r="BJ43" s="22"/>
      <c r="BK43" s="22">
        <f>IF(ISNUMBER(BJ43),(VLOOKUP(BJ43,$BO$6:$BP$50,2)),0)</f>
        <v>0</v>
      </c>
      <c r="BL43" s="22">
        <f>IF(BJ43&lt;&gt;"",5,0)</f>
        <v>0</v>
      </c>
      <c r="BM43" s="22">
        <f>BK43+BL43</f>
        <v>0</v>
      </c>
      <c r="BN43" s="27"/>
      <c r="BO43" s="22">
        <v>38</v>
      </c>
      <c r="BP43" s="26">
        <v>0</v>
      </c>
      <c r="BQ43" s="22">
        <f t="shared" si="7"/>
        <v>0</v>
      </c>
      <c r="BR43" s="22">
        <f t="shared" si="22"/>
        <v>0</v>
      </c>
      <c r="BS43" s="22">
        <f t="shared" si="23"/>
        <v>0</v>
      </c>
      <c r="BT43" s="22">
        <f t="shared" si="24"/>
        <v>0</v>
      </c>
      <c r="BU43" s="22">
        <f t="shared" si="25"/>
        <v>0</v>
      </c>
      <c r="BV43" s="22">
        <f t="shared" si="26"/>
        <v>0</v>
      </c>
      <c r="BW43" s="22">
        <f t="shared" si="27"/>
        <v>1</v>
      </c>
      <c r="BX43" s="22">
        <f t="shared" si="28"/>
        <v>0</v>
      </c>
    </row>
    <row r="44" spans="1:76" s="26" customFormat="1" ht="15" x14ac:dyDescent="0.25">
      <c r="A44" s="18">
        <f>IF(E44&lt;E43,BO44,A43)</f>
        <v>37</v>
      </c>
      <c r="B44" s="11" t="s">
        <v>414</v>
      </c>
      <c r="C44" s="11" t="s">
        <v>415</v>
      </c>
      <c r="D44" s="11" t="s">
        <v>109</v>
      </c>
      <c r="E44" s="18">
        <f>IF(F44&lt;=4,Q44,(Q44-SUM(SMALL(R44:Y44,{1;2;3;4}))))</f>
        <v>5</v>
      </c>
      <c r="F44" s="18">
        <f>(IF(AC44=5,1,0)+IF(AH44=5,1,0)+IF(AM44=5,1,0)+IF(AR44=5,1,0)+IF(AW44=5,1,0)+IF(BB44=5,1,0)+IF(BG44=5,1,0)+IF(BL44=5,1,0))</f>
        <v>1</v>
      </c>
      <c r="G44" s="27"/>
      <c r="H44" s="34" t="str">
        <f>IF(AA44="","",AA44)</f>
        <v/>
      </c>
      <c r="I44" s="22" t="str">
        <f>IF(AF44="","",AF44)</f>
        <v/>
      </c>
      <c r="J44" s="22" t="str">
        <f>IF(AK44="","",AK44)</f>
        <v/>
      </c>
      <c r="K44" s="22" t="str">
        <f>IF(AP44="","",AP44)</f>
        <v/>
      </c>
      <c r="L44" s="22" t="str">
        <f>IF(AU44="","",AU44)</f>
        <v>dnf</v>
      </c>
      <c r="M44" s="34" t="str">
        <f>IF(AZ44="","",AZ44)</f>
        <v/>
      </c>
      <c r="N44" s="34" t="str">
        <f>IF(BE44="","",BE44)</f>
        <v/>
      </c>
      <c r="O44" s="34" t="str">
        <f>IF(BJ44="","",BJ44)</f>
        <v/>
      </c>
      <c r="P44" s="27"/>
      <c r="Q44" s="18">
        <f>AD44+AI44+AN44+AS44+AX44+BC44+BH44</f>
        <v>5</v>
      </c>
      <c r="R44" s="34" t="str">
        <f>IF($F35&gt;=5,IF(AB44="","",AB44),"")</f>
        <v/>
      </c>
      <c r="S44" s="22" t="str">
        <f>IF($F35&gt;=5,IF(AG44="","",AG44),"")</f>
        <v/>
      </c>
      <c r="T44" s="22" t="str">
        <f>IF($F35&gt;=5,IF(AL44="","",AL44),"")</f>
        <v/>
      </c>
      <c r="U44" s="22" t="str">
        <f>IF($F35&gt;=5,IF(AQ44="","",AQ44),"")</f>
        <v/>
      </c>
      <c r="V44" s="22" t="str">
        <f>IF($F35&gt;=5,IF(AR44="","",AR44),"")</f>
        <v/>
      </c>
      <c r="W44" s="34" t="str">
        <f>IF($F35&gt;=5,IF(AV44="","",AV44),"")</f>
        <v/>
      </c>
      <c r="X44" s="34" t="str">
        <f>IF($F35&gt;=5,IF(BA44="","",BA44),"")</f>
        <v/>
      </c>
      <c r="Y44" s="34" t="str">
        <f>IF($F35&gt;=5,IF(BF44="","",BF44),"")</f>
        <v/>
      </c>
      <c r="Z44" s="27"/>
      <c r="AA44" s="22"/>
      <c r="AB44" s="22">
        <f>IF(ISNUMBER(AA44),(VLOOKUP(AA44,$BO$6:$BP$50,2)),0)</f>
        <v>0</v>
      </c>
      <c r="AC44" s="22">
        <f>IF(AA44&lt;&gt;"",5,0)</f>
        <v>0</v>
      </c>
      <c r="AD44" s="22">
        <f>AB44+AC44</f>
        <v>0</v>
      </c>
      <c r="AE44" s="27"/>
      <c r="AF44" s="40"/>
      <c r="AG44" s="22">
        <f>IF(ISNUMBER(AF44),(VLOOKUP(AF44,$BO$6:$BP$50,2)),0)</f>
        <v>0</v>
      </c>
      <c r="AH44" s="22">
        <f>IF(AF44&lt;&gt;"",5,0)</f>
        <v>0</v>
      </c>
      <c r="AI44" s="22">
        <f>AG44+AH44</f>
        <v>0</v>
      </c>
      <c r="AJ44" s="27"/>
      <c r="AK44" s="22"/>
      <c r="AL44" s="22">
        <f>IF(ISNUMBER(AK44),(VLOOKUP(AK44,$BO$6:$BP$50,2)),0)</f>
        <v>0</v>
      </c>
      <c r="AM44" s="22">
        <f>IF(AK44&lt;&gt;"",5,0)</f>
        <v>0</v>
      </c>
      <c r="AN44" s="22">
        <f>AL44+AM44</f>
        <v>0</v>
      </c>
      <c r="AO44" s="27"/>
      <c r="AP44" s="22"/>
      <c r="AQ44" s="22">
        <f>IF(ISNUMBER(AP44),(VLOOKUP(AP44,$BO$6:$BP$50,2)),0)</f>
        <v>0</v>
      </c>
      <c r="AR44" s="22">
        <f>IF(AP44&lt;&gt;"",5,0)</f>
        <v>0</v>
      </c>
      <c r="AS44" s="22">
        <f>AQ44+AR44</f>
        <v>0</v>
      </c>
      <c r="AT44" s="27"/>
      <c r="AU44" s="43" t="s">
        <v>257</v>
      </c>
      <c r="AV44" s="22">
        <f>IF(ISNUMBER(AU44),(VLOOKUP(AU44,$BO$6:$BP$50,2)),0)</f>
        <v>0</v>
      </c>
      <c r="AW44" s="22">
        <f>IF(AU44&lt;&gt;"",5,0)</f>
        <v>5</v>
      </c>
      <c r="AX44" s="22">
        <f>AV44+AW44</f>
        <v>5</v>
      </c>
      <c r="AY44" s="27"/>
      <c r="AZ44" s="22"/>
      <c r="BA44" s="22">
        <f>IF(ISNUMBER(AZ44),(VLOOKUP(AZ44,$BO$6:$BP$50,2)),0)</f>
        <v>0</v>
      </c>
      <c r="BB44" s="22">
        <f>IF(AZ44&lt;&gt;"",5,0)</f>
        <v>0</v>
      </c>
      <c r="BC44" s="22">
        <f>BA44+BB44</f>
        <v>0</v>
      </c>
      <c r="BD44" s="27"/>
      <c r="BE44" s="22"/>
      <c r="BF44" s="22">
        <f>IF(ISNUMBER(BE44),(VLOOKUP(BE44,$BO$6:$BP$50,2)),0)</f>
        <v>0</v>
      </c>
      <c r="BG44" s="22">
        <f>IF(BE44&lt;&gt;"",5,0)</f>
        <v>0</v>
      </c>
      <c r="BH44" s="22">
        <f>BF44+BG44</f>
        <v>0</v>
      </c>
      <c r="BI44" s="27"/>
      <c r="BJ44" s="22"/>
      <c r="BK44" s="22">
        <f>IF(ISNUMBER(BJ44),(VLOOKUP(BJ44,$BO$6:$BP$50,2)),0)</f>
        <v>0</v>
      </c>
      <c r="BL44" s="22">
        <f>IF(BJ44&lt;&gt;"",5,0)</f>
        <v>0</v>
      </c>
      <c r="BM44" s="22">
        <f>BK44+BL44</f>
        <v>0</v>
      </c>
      <c r="BN44" s="27"/>
      <c r="BO44" s="22">
        <v>39</v>
      </c>
      <c r="BP44" s="26">
        <v>0</v>
      </c>
      <c r="BQ44" s="22">
        <f t="shared" si="7"/>
        <v>0</v>
      </c>
      <c r="BR44" s="22">
        <f t="shared" si="22"/>
        <v>0</v>
      </c>
      <c r="BS44" s="22">
        <f t="shared" si="23"/>
        <v>0</v>
      </c>
      <c r="BT44" s="22">
        <f t="shared" si="24"/>
        <v>0</v>
      </c>
      <c r="BU44" s="22">
        <f t="shared" si="25"/>
        <v>0</v>
      </c>
      <c r="BV44" s="22">
        <f t="shared" si="26"/>
        <v>0</v>
      </c>
      <c r="BW44" s="22">
        <f t="shared" si="27"/>
        <v>0</v>
      </c>
      <c r="BX44" s="22">
        <f t="shared" si="28"/>
        <v>1</v>
      </c>
    </row>
    <row r="45" spans="1:76" s="26" customFormat="1" ht="15" x14ac:dyDescent="0.25">
      <c r="A45" s="18">
        <f>IF(E45&lt;E44,BO45,A44)</f>
        <v>37</v>
      </c>
      <c r="B45" s="11" t="s">
        <v>27</v>
      </c>
      <c r="C45" s="11" t="s">
        <v>416</v>
      </c>
      <c r="D45" s="11" t="s">
        <v>6</v>
      </c>
      <c r="E45" s="18">
        <f>IF(F45&lt;=4,Q45,(Q45-SUM(SMALL(R45:Y45,{1;2;3;4}))))</f>
        <v>5</v>
      </c>
      <c r="F45" s="18">
        <f>(IF(AC45=5,1,0)+IF(AH45=5,1,0)+IF(AM45=5,1,0)+IF(AR45=5,1,0)+IF(AW45=5,1,0)+IF(BB45=5,1,0)+IF(BG45=5,1,0)+IF(BL45=5,1,0))</f>
        <v>1</v>
      </c>
      <c r="G45" s="27"/>
      <c r="H45" s="34" t="str">
        <f>IF(AA45="","",AA45)</f>
        <v/>
      </c>
      <c r="I45" s="22" t="str">
        <f>IF(AF45="","",AF45)</f>
        <v/>
      </c>
      <c r="J45" s="22" t="str">
        <f>IF(AK45="","",AK45)</f>
        <v/>
      </c>
      <c r="K45" s="22" t="str">
        <f>IF(AP45="","",AP45)</f>
        <v/>
      </c>
      <c r="L45" s="22" t="str">
        <f>IF(AU45="","",AU45)</f>
        <v>dnf</v>
      </c>
      <c r="M45" s="34" t="str">
        <f>IF(AZ45="","",AZ45)</f>
        <v/>
      </c>
      <c r="N45" s="34" t="str">
        <f>IF(BE45="","",BE45)</f>
        <v/>
      </c>
      <c r="O45" s="34" t="str">
        <f>IF(BJ45="","",BJ45)</f>
        <v/>
      </c>
      <c r="P45" s="27"/>
      <c r="Q45" s="18">
        <f>AD45+AI45+AN45+AS45+AX45+BC45+BH45</f>
        <v>5</v>
      </c>
      <c r="R45" s="22" t="str">
        <f>IF($F36&gt;=5,IF(AB45="","",AB45),"")</f>
        <v/>
      </c>
      <c r="S45" s="22" t="str">
        <f>IF($F36&gt;=5,IF(AG45="","",AG45),"")</f>
        <v/>
      </c>
      <c r="T45" s="22" t="str">
        <f>IF($F36&gt;=5,IF(AL45="","",AL45),"")</f>
        <v/>
      </c>
      <c r="U45" s="22" t="str">
        <f>IF($F36&gt;=5,IF(AQ45="","",AQ45),"")</f>
        <v/>
      </c>
      <c r="V45" s="22" t="str">
        <f>IF($F36&gt;=5,IF(AR45="","",AR45),"")</f>
        <v/>
      </c>
      <c r="W45" s="22" t="str">
        <f>IF($F36&gt;=5,IF(AV45="","",AV45),"")</f>
        <v/>
      </c>
      <c r="X45" s="22" t="str">
        <f>IF($F36&gt;=5,IF(BA45="","",BA45),"")</f>
        <v/>
      </c>
      <c r="Y45" s="22" t="str">
        <f>IF($F36&gt;=5,IF(BF45="","",BF45),"")</f>
        <v/>
      </c>
      <c r="Z45" s="27"/>
      <c r="AA45" s="22"/>
      <c r="AB45" s="22">
        <f>IF(ISNUMBER(AA45),(VLOOKUP(AA45,$BO$6:$BP$50,2)),0)</f>
        <v>0</v>
      </c>
      <c r="AC45" s="22">
        <f>IF(AA45&lt;&gt;"",5,0)</f>
        <v>0</v>
      </c>
      <c r="AD45" s="22">
        <f>AB45+AC45</f>
        <v>0</v>
      </c>
      <c r="AE45" s="27"/>
      <c r="AF45" s="22"/>
      <c r="AG45" s="22">
        <f>IF(ISNUMBER(AF45),(VLOOKUP(AF45,$BO$6:$BP$50,2)),0)</f>
        <v>0</v>
      </c>
      <c r="AH45" s="22">
        <f>IF(AF45&lt;&gt;"",5,0)</f>
        <v>0</v>
      </c>
      <c r="AI45" s="22">
        <f>AG45+AH45</f>
        <v>0</v>
      </c>
      <c r="AJ45" s="27"/>
      <c r="AK45" s="22"/>
      <c r="AL45" s="22">
        <f>IF(ISNUMBER(AK45),(VLOOKUP(AK45,$BO$6:$BP$50,2)),0)</f>
        <v>0</v>
      </c>
      <c r="AM45" s="22">
        <f>IF(AK45&lt;&gt;"",5,0)</f>
        <v>0</v>
      </c>
      <c r="AN45" s="22">
        <f>AL45+AM45</f>
        <v>0</v>
      </c>
      <c r="AO45" s="27"/>
      <c r="AP45" s="22"/>
      <c r="AQ45" s="22">
        <f>IF(ISNUMBER(AP45),(VLOOKUP(AP45,$BO$6:$BP$50,2)),0)</f>
        <v>0</v>
      </c>
      <c r="AR45" s="22">
        <f>IF(AP45&lt;&gt;"",5,0)</f>
        <v>0</v>
      </c>
      <c r="AS45" s="22">
        <f>AQ45+AR45</f>
        <v>0</v>
      </c>
      <c r="AT45" s="27"/>
      <c r="AU45" s="43" t="s">
        <v>257</v>
      </c>
      <c r="AV45" s="22">
        <f>IF(ISNUMBER(AU45),(VLOOKUP(AU45,$BO$6:$BP$50,2)),0)</f>
        <v>0</v>
      </c>
      <c r="AW45" s="22">
        <f>IF(AU45&lt;&gt;"",5,0)</f>
        <v>5</v>
      </c>
      <c r="AX45" s="22">
        <f>AV45+AW45</f>
        <v>5</v>
      </c>
      <c r="AY45" s="27"/>
      <c r="AZ45" s="22"/>
      <c r="BA45" s="22">
        <f>IF(ISNUMBER(AZ45),(VLOOKUP(AZ45,$BO$6:$BP$50,2)),0)</f>
        <v>0</v>
      </c>
      <c r="BB45" s="22">
        <f>IF(AZ45&lt;&gt;"",5,0)</f>
        <v>0</v>
      </c>
      <c r="BC45" s="22">
        <f>BA45+BB45</f>
        <v>0</v>
      </c>
      <c r="BD45" s="27"/>
      <c r="BE45" s="22"/>
      <c r="BF45" s="22">
        <f>IF(ISNUMBER(BE45),(VLOOKUP(BE45,$BO$6:$BP$50,2)),0)</f>
        <v>0</v>
      </c>
      <c r="BG45" s="22">
        <f>IF(BE45&lt;&gt;"",5,0)</f>
        <v>0</v>
      </c>
      <c r="BH45" s="22">
        <f>BF45+BG45</f>
        <v>0</v>
      </c>
      <c r="BI45" s="27"/>
      <c r="BJ45" s="22"/>
      <c r="BK45" s="22">
        <f>IF(ISNUMBER(BJ45),(VLOOKUP(BJ45,$BO$6:$BP$50,2)),0)</f>
        <v>0</v>
      </c>
      <c r="BL45" s="22">
        <f>IF(BJ45&lt;&gt;"",5,0)</f>
        <v>0</v>
      </c>
      <c r="BM45" s="22">
        <f>BK45+BL45</f>
        <v>0</v>
      </c>
      <c r="BN45" s="27"/>
      <c r="BO45" s="22">
        <v>40</v>
      </c>
      <c r="BP45" s="26">
        <v>0</v>
      </c>
      <c r="BQ45" s="22">
        <f t="shared" si="7"/>
        <v>0</v>
      </c>
      <c r="BR45" s="22">
        <f t="shared" si="22"/>
        <v>0</v>
      </c>
      <c r="BS45" s="22">
        <f t="shared" si="23"/>
        <v>0</v>
      </c>
      <c r="BT45" s="22">
        <f t="shared" si="24"/>
        <v>0</v>
      </c>
      <c r="BU45" s="22">
        <f t="shared" si="25"/>
        <v>0</v>
      </c>
      <c r="BV45" s="22">
        <f t="shared" si="26"/>
        <v>0</v>
      </c>
      <c r="BW45" s="22">
        <f t="shared" si="27"/>
        <v>0</v>
      </c>
      <c r="BX45" s="22">
        <f t="shared" si="28"/>
        <v>1</v>
      </c>
    </row>
    <row r="46" spans="1:76" s="26" customFormat="1" x14ac:dyDescent="0.25">
      <c r="A46" s="3"/>
      <c r="B46"/>
      <c r="C46"/>
      <c r="D46"/>
      <c r="E46" s="5"/>
      <c r="F46" s="5"/>
      <c r="G46" s="27"/>
      <c r="H46" s="34" t="str">
        <f t="shared" ref="H45:H47" si="29">IF(AA46="","",AA46)</f>
        <v/>
      </c>
      <c r="I46" s="22" t="str">
        <f t="shared" ref="I45:I47" si="30">IF(AF46="","",AF46)</f>
        <v/>
      </c>
      <c r="J46" s="22" t="str">
        <f t="shared" ref="J45:J47" si="31">IF(AK46="","",AK46)</f>
        <v/>
      </c>
      <c r="K46" s="22" t="str">
        <f t="shared" ref="K45:K47" si="32">IF(AP46="","",AP46)</f>
        <v/>
      </c>
      <c r="L46" s="22" t="str">
        <f t="shared" ref="L45:L47" si="33">IF(AU46="","",AU46)</f>
        <v/>
      </c>
      <c r="M46" s="34" t="str">
        <f t="shared" ref="M45:M47" si="34">IF(AZ46="","",AZ46)</f>
        <v/>
      </c>
      <c r="N46" s="34" t="str">
        <f t="shared" ref="N45:N47" si="35">IF(BE46="","",BE46)</f>
        <v/>
      </c>
      <c r="O46" s="34" t="str">
        <f t="shared" ref="O45:O47" si="36">IF(BJ46="","",BJ46)</f>
        <v/>
      </c>
      <c r="P46" s="27"/>
      <c r="Q46" s="18">
        <f t="shared" ref="Q45:Q52" si="37">AD46+AI46+AN46+AS46+AX46+BC46+BH46</f>
        <v>0</v>
      </c>
      <c r="R46" s="22" t="str">
        <f t="shared" ref="R45:R52" si="38">IF($F37&gt;=5,IF(AB46="","",AB46),"")</f>
        <v/>
      </c>
      <c r="S46" s="22" t="str">
        <f t="shared" ref="S45:S52" si="39">IF($F37&gt;=5,IF(AG46="","",AG46),"")</f>
        <v/>
      </c>
      <c r="T46" s="22" t="str">
        <f t="shared" ref="T45:T52" si="40">IF($F37&gt;=5,IF(AL46="","",AL46),"")</f>
        <v/>
      </c>
      <c r="U46" s="22" t="str">
        <f t="shared" ref="U45:V52" si="41">IF($F37&gt;=5,IF(AQ46="","",AQ46),"")</f>
        <v/>
      </c>
      <c r="V46" s="22" t="str">
        <f t="shared" si="41"/>
        <v/>
      </c>
      <c r="W46" s="22" t="str">
        <f t="shared" ref="W45:W52" si="42">IF($F37&gt;=5,IF(AV46="","",AV46),"")</f>
        <v/>
      </c>
      <c r="X46" s="22" t="str">
        <f t="shared" ref="X45:X52" si="43">IF($F37&gt;=5,IF(BA46="","",BA46),"")</f>
        <v/>
      </c>
      <c r="Y46" s="22" t="str">
        <f t="shared" ref="Y45:Y52" si="44">IF($F37&gt;=5,IF(BF46="","",BF46),"")</f>
        <v/>
      </c>
      <c r="Z46" s="27"/>
      <c r="AA46" s="22"/>
      <c r="AB46" s="22">
        <f t="shared" ref="AB45:AB49" si="45">IF(ISNUMBER(AA46),(VLOOKUP(AA46,$BO$6:$BP$50,2)),0)</f>
        <v>0</v>
      </c>
      <c r="AC46" s="22">
        <f t="shared" ref="AC45:AC49" si="46">IF(AA46&lt;&gt;"",5,0)</f>
        <v>0</v>
      </c>
      <c r="AD46" s="22">
        <f t="shared" ref="AD45:AD49" si="47">AB46+AC46</f>
        <v>0</v>
      </c>
      <c r="AE46" s="27"/>
      <c r="AF46" s="22"/>
      <c r="AG46" s="22">
        <f t="shared" ref="AG45:AG49" si="48">IF(ISNUMBER(AF46),(VLOOKUP(AF46,$BO$6:$BP$50,2)),0)</f>
        <v>0</v>
      </c>
      <c r="AH46" s="22">
        <f t="shared" ref="AH45:AH49" si="49">IF(AF46&lt;&gt;"",5,0)</f>
        <v>0</v>
      </c>
      <c r="AI46" s="22">
        <f t="shared" ref="AI45:AI52" si="50">AG46+AH46</f>
        <v>0</v>
      </c>
      <c r="AJ46" s="27"/>
      <c r="AK46" s="22"/>
      <c r="AL46" s="22">
        <f t="shared" ref="AL45:AL49" si="51">IF(ISNUMBER(AK46),(VLOOKUP(AK46,$BO$6:$BP$50,2)),0)</f>
        <v>0</v>
      </c>
      <c r="AM46" s="22">
        <f t="shared" ref="AM45:AM49" si="52">IF(AK46&lt;&gt;"",5,0)</f>
        <v>0</v>
      </c>
      <c r="AN46" s="22">
        <f t="shared" ref="AN45:AN52" si="53">AL46+AM46</f>
        <v>0</v>
      </c>
      <c r="AO46" s="27"/>
      <c r="AP46" s="22"/>
      <c r="AQ46" s="22">
        <f t="shared" ref="AQ45:AQ49" si="54">IF(ISNUMBER(AP46),(VLOOKUP(AP46,$BO$6:$BP$50,2)),0)</f>
        <v>0</v>
      </c>
      <c r="AR46" s="22">
        <f t="shared" ref="AR45:AR49" si="55">IF(AP46&lt;&gt;"",5,0)</f>
        <v>0</v>
      </c>
      <c r="AS46" s="22">
        <f t="shared" ref="AS45:AS52" si="56">AQ46+AR46</f>
        <v>0</v>
      </c>
      <c r="AT46" s="27"/>
      <c r="AU46" s="22"/>
      <c r="AV46" s="22">
        <f t="shared" ref="AV45:AV49" si="57">IF(ISNUMBER(AU46),(VLOOKUP(AU46,$BO$6:$BP$50,2)),0)</f>
        <v>0</v>
      </c>
      <c r="AW46" s="22">
        <f t="shared" ref="AW45:AW49" si="58">IF(AU46&lt;&gt;"",5,0)</f>
        <v>0</v>
      </c>
      <c r="AX46" s="22">
        <f t="shared" ref="AX45:AX52" si="59">AV46+AW46</f>
        <v>0</v>
      </c>
      <c r="AY46" s="27"/>
      <c r="AZ46" s="22"/>
      <c r="BA46" s="22">
        <f t="shared" ref="BA45:BA49" si="60">IF(ISNUMBER(AZ46),(VLOOKUP(AZ46,$BO$6:$BP$50,2)),0)</f>
        <v>0</v>
      </c>
      <c r="BB46" s="22">
        <f t="shared" ref="BB45:BB49" si="61">IF(AZ46&lt;&gt;"",5,0)</f>
        <v>0</v>
      </c>
      <c r="BC46" s="22">
        <f t="shared" ref="BC45:BC52" si="62">BA46+BB46</f>
        <v>0</v>
      </c>
      <c r="BD46" s="27"/>
      <c r="BE46" s="22"/>
      <c r="BF46" s="22">
        <f t="shared" ref="BF45:BF49" si="63">IF(ISNUMBER(BE46),(VLOOKUP(BE46,$BO$6:$BP$50,2)),0)</f>
        <v>0</v>
      </c>
      <c r="BG46" s="22">
        <f t="shared" ref="BG45:BG49" si="64">IF(BE46&lt;&gt;"",5,0)</f>
        <v>0</v>
      </c>
      <c r="BH46" s="22">
        <f t="shared" ref="BH45:BH52" si="65">BF46+BG46</f>
        <v>0</v>
      </c>
      <c r="BI46" s="27"/>
      <c r="BJ46" s="22"/>
      <c r="BK46" s="22">
        <f t="shared" ref="BK45:BK49" si="66">IF(ISNUMBER(BJ46),(VLOOKUP(BJ46,$BO$6:$BP$50,2)),0)</f>
        <v>0</v>
      </c>
      <c r="BL46" s="22">
        <f t="shared" ref="BL45:BL49" si="67">IF(BJ46&lt;&gt;"",5,0)</f>
        <v>0</v>
      </c>
      <c r="BM46" s="22">
        <f t="shared" ref="BM45:BM52" si="68">BK46+BL46</f>
        <v>0</v>
      </c>
      <c r="BN46" s="27"/>
      <c r="BO46" s="22">
        <v>41</v>
      </c>
      <c r="BP46" s="26">
        <v>0</v>
      </c>
      <c r="BQ46" s="22">
        <f t="shared" si="7"/>
        <v>0</v>
      </c>
      <c r="BR46" s="22">
        <f t="shared" si="22"/>
        <v>0</v>
      </c>
      <c r="BS46" s="22">
        <f t="shared" si="23"/>
        <v>0</v>
      </c>
      <c r="BT46" s="22">
        <f t="shared" si="24"/>
        <v>0</v>
      </c>
      <c r="BU46" s="22">
        <f t="shared" si="25"/>
        <v>0</v>
      </c>
      <c r="BV46" s="22">
        <f t="shared" si="26"/>
        <v>0</v>
      </c>
      <c r="BW46" s="22">
        <f t="shared" si="27"/>
        <v>0</v>
      </c>
      <c r="BX46" s="22">
        <f t="shared" si="28"/>
        <v>1</v>
      </c>
    </row>
    <row r="47" spans="1:76" s="26" customFormat="1" x14ac:dyDescent="0.25">
      <c r="A47" s="3"/>
      <c r="B47"/>
      <c r="C47"/>
      <c r="D47"/>
      <c r="E47" s="5"/>
      <c r="F47" s="5"/>
      <c r="G47" s="27"/>
      <c r="H47" s="34" t="str">
        <f t="shared" si="29"/>
        <v/>
      </c>
      <c r="I47" s="22" t="str">
        <f t="shared" si="30"/>
        <v/>
      </c>
      <c r="J47" s="22" t="str">
        <f t="shared" si="31"/>
        <v/>
      </c>
      <c r="K47" s="22" t="str">
        <f t="shared" si="32"/>
        <v/>
      </c>
      <c r="L47" s="22" t="str">
        <f t="shared" si="33"/>
        <v/>
      </c>
      <c r="M47" s="34" t="str">
        <f t="shared" si="34"/>
        <v/>
      </c>
      <c r="N47" s="34" t="str">
        <f t="shared" si="35"/>
        <v/>
      </c>
      <c r="O47" s="34" t="str">
        <f t="shared" si="36"/>
        <v/>
      </c>
      <c r="P47" s="27"/>
      <c r="Q47" s="18">
        <f t="shared" si="37"/>
        <v>0</v>
      </c>
      <c r="R47" s="22" t="str">
        <f t="shared" si="38"/>
        <v/>
      </c>
      <c r="S47" s="22" t="str">
        <f t="shared" si="39"/>
        <v/>
      </c>
      <c r="T47" s="22" t="str">
        <f t="shared" si="40"/>
        <v/>
      </c>
      <c r="U47" s="22" t="str">
        <f t="shared" si="41"/>
        <v/>
      </c>
      <c r="V47" s="22" t="str">
        <f t="shared" si="41"/>
        <v/>
      </c>
      <c r="W47" s="22" t="str">
        <f t="shared" si="42"/>
        <v/>
      </c>
      <c r="X47" s="22" t="str">
        <f t="shared" si="43"/>
        <v/>
      </c>
      <c r="Y47" s="22" t="str">
        <f t="shared" si="44"/>
        <v/>
      </c>
      <c r="Z47" s="27"/>
      <c r="AA47" s="22"/>
      <c r="AB47" s="22">
        <f t="shared" si="45"/>
        <v>0</v>
      </c>
      <c r="AC47" s="22">
        <f t="shared" si="46"/>
        <v>0</v>
      </c>
      <c r="AD47" s="22">
        <f t="shared" si="47"/>
        <v>0</v>
      </c>
      <c r="AE47" s="27"/>
      <c r="AF47" s="22"/>
      <c r="AG47" s="22">
        <f t="shared" si="48"/>
        <v>0</v>
      </c>
      <c r="AH47" s="22">
        <f t="shared" si="49"/>
        <v>0</v>
      </c>
      <c r="AI47" s="22">
        <f t="shared" si="50"/>
        <v>0</v>
      </c>
      <c r="AJ47" s="27"/>
      <c r="AK47" s="22"/>
      <c r="AL47" s="22">
        <f t="shared" si="51"/>
        <v>0</v>
      </c>
      <c r="AM47" s="22">
        <f t="shared" si="52"/>
        <v>0</v>
      </c>
      <c r="AN47" s="22">
        <f t="shared" si="53"/>
        <v>0</v>
      </c>
      <c r="AO47" s="27"/>
      <c r="AP47" s="22"/>
      <c r="AQ47" s="22">
        <f t="shared" si="54"/>
        <v>0</v>
      </c>
      <c r="AR47" s="22">
        <f t="shared" si="55"/>
        <v>0</v>
      </c>
      <c r="AS47" s="22">
        <f t="shared" si="56"/>
        <v>0</v>
      </c>
      <c r="AT47" s="27"/>
      <c r="AU47" s="22"/>
      <c r="AV47" s="22">
        <f t="shared" si="57"/>
        <v>0</v>
      </c>
      <c r="AW47" s="22">
        <f t="shared" si="58"/>
        <v>0</v>
      </c>
      <c r="AX47" s="22">
        <f t="shared" si="59"/>
        <v>0</v>
      </c>
      <c r="AY47" s="27"/>
      <c r="AZ47" s="22"/>
      <c r="BA47" s="22">
        <f t="shared" si="60"/>
        <v>0</v>
      </c>
      <c r="BB47" s="22">
        <f t="shared" si="61"/>
        <v>0</v>
      </c>
      <c r="BC47" s="22">
        <f t="shared" si="62"/>
        <v>0</v>
      </c>
      <c r="BD47" s="27"/>
      <c r="BE47" s="22"/>
      <c r="BF47" s="22">
        <f t="shared" si="63"/>
        <v>0</v>
      </c>
      <c r="BG47" s="22">
        <f t="shared" si="64"/>
        <v>0</v>
      </c>
      <c r="BH47" s="22">
        <f t="shared" si="65"/>
        <v>0</v>
      </c>
      <c r="BI47" s="27"/>
      <c r="BJ47" s="22"/>
      <c r="BK47" s="22">
        <f t="shared" si="66"/>
        <v>0</v>
      </c>
      <c r="BL47" s="22">
        <f t="shared" si="67"/>
        <v>0</v>
      </c>
      <c r="BM47" s="22">
        <f t="shared" si="68"/>
        <v>0</v>
      </c>
      <c r="BN47" s="27"/>
      <c r="BO47" s="22">
        <v>42</v>
      </c>
      <c r="BP47" s="26">
        <v>0</v>
      </c>
      <c r="BQ47" s="22">
        <f t="shared" si="7"/>
        <v>0</v>
      </c>
      <c r="BR47" s="22">
        <f t="shared" si="22"/>
        <v>0</v>
      </c>
      <c r="BS47" s="22">
        <f t="shared" si="23"/>
        <v>0</v>
      </c>
      <c r="BT47" s="22">
        <f t="shared" si="24"/>
        <v>0</v>
      </c>
      <c r="BU47" s="22">
        <f t="shared" si="25"/>
        <v>0</v>
      </c>
      <c r="BV47" s="22">
        <f t="shared" si="26"/>
        <v>0</v>
      </c>
      <c r="BW47" s="22">
        <f t="shared" si="27"/>
        <v>0</v>
      </c>
      <c r="BX47" s="22">
        <f t="shared" si="28"/>
        <v>1</v>
      </c>
    </row>
    <row r="48" spans="1:76" s="26" customFormat="1" x14ac:dyDescent="0.25">
      <c r="A48" s="3"/>
      <c r="B48"/>
      <c r="C48"/>
      <c r="D48"/>
      <c r="E48" s="5"/>
      <c r="F48" s="5"/>
      <c r="G48" s="27"/>
      <c r="H48" s="22" t="str">
        <f t="shared" ref="H45:H52" si="69">IF(AA48="","",AA48)</f>
        <v/>
      </c>
      <c r="I48" s="22" t="str">
        <f t="shared" ref="I45:I52" si="70">IF(AF48="","",AF48)</f>
        <v/>
      </c>
      <c r="J48" s="22" t="str">
        <f t="shared" ref="J45:J52" si="71">IF(AK48="","",AK48)</f>
        <v/>
      </c>
      <c r="K48" s="22" t="str">
        <f t="shared" ref="K45:L52" si="72">IF(AP48="","",AP48)</f>
        <v/>
      </c>
      <c r="L48" s="22" t="str">
        <f t="shared" ref="L45:L49" si="73">IF(AU48="","",AU48)</f>
        <v/>
      </c>
      <c r="M48" s="22" t="str">
        <f t="shared" ref="M45:M52" si="74">IF(AU48="","",AU48)</f>
        <v/>
      </c>
      <c r="N48" s="22" t="str">
        <f t="shared" ref="N45:N52" si="75">IF(AZ48="","",AZ48)</f>
        <v/>
      </c>
      <c r="O48" s="22" t="str">
        <f t="shared" ref="O45:O52" si="76">IF(BE48="","",BE48)</f>
        <v/>
      </c>
      <c r="P48" s="27"/>
      <c r="Q48" s="18">
        <f t="shared" si="37"/>
        <v>0</v>
      </c>
      <c r="R48" s="22" t="str">
        <f t="shared" si="38"/>
        <v/>
      </c>
      <c r="S48" s="22" t="str">
        <f t="shared" si="39"/>
        <v/>
      </c>
      <c r="T48" s="22" t="str">
        <f t="shared" si="40"/>
        <v/>
      </c>
      <c r="U48" s="22" t="str">
        <f t="shared" si="41"/>
        <v/>
      </c>
      <c r="V48" s="22" t="str">
        <f t="shared" si="41"/>
        <v/>
      </c>
      <c r="W48" s="22" t="str">
        <f t="shared" si="42"/>
        <v/>
      </c>
      <c r="X48" s="22" t="str">
        <f t="shared" si="43"/>
        <v/>
      </c>
      <c r="Y48" s="22" t="str">
        <f t="shared" si="44"/>
        <v/>
      </c>
      <c r="Z48" s="27"/>
      <c r="AA48" s="22"/>
      <c r="AB48" s="22">
        <f t="shared" si="45"/>
        <v>0</v>
      </c>
      <c r="AC48" s="22">
        <f t="shared" si="46"/>
        <v>0</v>
      </c>
      <c r="AD48" s="22">
        <f t="shared" si="47"/>
        <v>0</v>
      </c>
      <c r="AE48" s="27"/>
      <c r="AF48" s="22"/>
      <c r="AG48" s="22">
        <f t="shared" si="48"/>
        <v>0</v>
      </c>
      <c r="AH48" s="22">
        <f t="shared" si="49"/>
        <v>0</v>
      </c>
      <c r="AI48" s="22">
        <f t="shared" si="50"/>
        <v>0</v>
      </c>
      <c r="AJ48" s="27"/>
      <c r="AK48" s="22"/>
      <c r="AL48" s="22">
        <f t="shared" si="51"/>
        <v>0</v>
      </c>
      <c r="AM48" s="22">
        <f t="shared" si="52"/>
        <v>0</v>
      </c>
      <c r="AN48" s="22">
        <f t="shared" si="53"/>
        <v>0</v>
      </c>
      <c r="AO48" s="27"/>
      <c r="AP48" s="22"/>
      <c r="AQ48" s="22">
        <f t="shared" si="54"/>
        <v>0</v>
      </c>
      <c r="AR48" s="22">
        <f t="shared" si="55"/>
        <v>0</v>
      </c>
      <c r="AS48" s="22">
        <f t="shared" si="56"/>
        <v>0</v>
      </c>
      <c r="AT48" s="27"/>
      <c r="AU48" s="22"/>
      <c r="AV48" s="22">
        <f t="shared" si="57"/>
        <v>0</v>
      </c>
      <c r="AW48" s="22">
        <f t="shared" si="58"/>
        <v>0</v>
      </c>
      <c r="AX48" s="22">
        <f t="shared" si="59"/>
        <v>0</v>
      </c>
      <c r="AY48" s="27"/>
      <c r="AZ48" s="22"/>
      <c r="BA48" s="22">
        <f t="shared" si="60"/>
        <v>0</v>
      </c>
      <c r="BB48" s="22">
        <f t="shared" si="61"/>
        <v>0</v>
      </c>
      <c r="BC48" s="22">
        <f t="shared" si="62"/>
        <v>0</v>
      </c>
      <c r="BD48" s="27"/>
      <c r="BE48" s="22"/>
      <c r="BF48" s="22">
        <f t="shared" si="63"/>
        <v>0</v>
      </c>
      <c r="BG48" s="22">
        <f t="shared" si="64"/>
        <v>0</v>
      </c>
      <c r="BH48" s="22">
        <f t="shared" si="65"/>
        <v>0</v>
      </c>
      <c r="BI48" s="27"/>
      <c r="BJ48" s="22"/>
      <c r="BK48" s="22">
        <f t="shared" si="66"/>
        <v>0</v>
      </c>
      <c r="BL48" s="22">
        <f t="shared" si="67"/>
        <v>0</v>
      </c>
      <c r="BM48" s="22">
        <f t="shared" si="68"/>
        <v>0</v>
      </c>
      <c r="BN48" s="27"/>
      <c r="BO48" s="22">
        <v>43</v>
      </c>
      <c r="BP48" s="26">
        <v>0</v>
      </c>
      <c r="BQ48" s="22">
        <f t="shared" si="7"/>
        <v>0</v>
      </c>
      <c r="BR48" s="22">
        <f t="shared" si="22"/>
        <v>0</v>
      </c>
      <c r="BS48" s="22">
        <f t="shared" si="23"/>
        <v>0</v>
      </c>
      <c r="BT48" s="22">
        <f t="shared" si="24"/>
        <v>0</v>
      </c>
      <c r="BU48" s="22">
        <f t="shared" si="25"/>
        <v>0</v>
      </c>
      <c r="BV48" s="22">
        <f t="shared" si="26"/>
        <v>0</v>
      </c>
      <c r="BW48" s="22">
        <f t="shared" si="27"/>
        <v>0</v>
      </c>
      <c r="BX48" s="22">
        <f t="shared" si="28"/>
        <v>1</v>
      </c>
    </row>
    <row r="49" spans="1:76" s="26" customFormat="1" x14ac:dyDescent="0.25">
      <c r="A49" s="3"/>
      <c r="B49"/>
      <c r="C49"/>
      <c r="D49"/>
      <c r="E49" s="5"/>
      <c r="F49" s="5"/>
      <c r="G49" s="27"/>
      <c r="H49" s="22" t="str">
        <f t="shared" si="69"/>
        <v/>
      </c>
      <c r="I49" s="22" t="str">
        <f t="shared" si="70"/>
        <v/>
      </c>
      <c r="J49" s="22" t="str">
        <f t="shared" si="71"/>
        <v/>
      </c>
      <c r="K49" s="22" t="str">
        <f t="shared" si="72"/>
        <v/>
      </c>
      <c r="L49" s="22" t="str">
        <f t="shared" si="73"/>
        <v/>
      </c>
      <c r="M49" s="22" t="str">
        <f t="shared" si="74"/>
        <v/>
      </c>
      <c r="N49" s="22" t="str">
        <f t="shared" si="75"/>
        <v/>
      </c>
      <c r="O49" s="22" t="str">
        <f t="shared" si="76"/>
        <v/>
      </c>
      <c r="P49" s="27"/>
      <c r="Q49" s="18">
        <f t="shared" si="37"/>
        <v>0</v>
      </c>
      <c r="R49" s="22" t="str">
        <f t="shared" si="38"/>
        <v/>
      </c>
      <c r="S49" s="22" t="str">
        <f t="shared" si="39"/>
        <v/>
      </c>
      <c r="T49" s="22" t="str">
        <f t="shared" si="40"/>
        <v/>
      </c>
      <c r="U49" s="22" t="str">
        <f t="shared" si="41"/>
        <v/>
      </c>
      <c r="V49" s="22" t="str">
        <f t="shared" si="41"/>
        <v/>
      </c>
      <c r="W49" s="22" t="str">
        <f t="shared" si="42"/>
        <v/>
      </c>
      <c r="X49" s="22" t="str">
        <f t="shared" si="43"/>
        <v/>
      </c>
      <c r="Y49" s="22" t="str">
        <f t="shared" si="44"/>
        <v/>
      </c>
      <c r="Z49" s="27"/>
      <c r="AA49" s="22"/>
      <c r="AB49" s="22">
        <f t="shared" si="45"/>
        <v>0</v>
      </c>
      <c r="AC49" s="22">
        <f t="shared" si="46"/>
        <v>0</v>
      </c>
      <c r="AD49" s="22">
        <f t="shared" si="47"/>
        <v>0</v>
      </c>
      <c r="AE49" s="27"/>
      <c r="AF49" s="22"/>
      <c r="AG49" s="22">
        <f t="shared" si="48"/>
        <v>0</v>
      </c>
      <c r="AH49" s="22">
        <f t="shared" si="49"/>
        <v>0</v>
      </c>
      <c r="AI49" s="22">
        <f t="shared" si="50"/>
        <v>0</v>
      </c>
      <c r="AJ49" s="27"/>
      <c r="AK49" s="22"/>
      <c r="AL49" s="22">
        <f t="shared" si="51"/>
        <v>0</v>
      </c>
      <c r="AM49" s="22">
        <f t="shared" si="52"/>
        <v>0</v>
      </c>
      <c r="AN49" s="22">
        <f t="shared" si="53"/>
        <v>0</v>
      </c>
      <c r="AO49" s="27"/>
      <c r="AP49" s="22"/>
      <c r="AQ49" s="22">
        <f t="shared" si="54"/>
        <v>0</v>
      </c>
      <c r="AR49" s="22">
        <f t="shared" si="55"/>
        <v>0</v>
      </c>
      <c r="AS49" s="22">
        <f t="shared" si="56"/>
        <v>0</v>
      </c>
      <c r="AT49" s="27"/>
      <c r="AU49" s="22"/>
      <c r="AV49" s="22">
        <f t="shared" si="57"/>
        <v>0</v>
      </c>
      <c r="AW49" s="22">
        <f t="shared" si="58"/>
        <v>0</v>
      </c>
      <c r="AX49" s="22">
        <f t="shared" si="59"/>
        <v>0</v>
      </c>
      <c r="AY49" s="27"/>
      <c r="AZ49" s="22"/>
      <c r="BA49" s="22">
        <f t="shared" si="60"/>
        <v>0</v>
      </c>
      <c r="BB49" s="22">
        <f t="shared" si="61"/>
        <v>0</v>
      </c>
      <c r="BC49" s="22">
        <f t="shared" si="62"/>
        <v>0</v>
      </c>
      <c r="BD49" s="27"/>
      <c r="BE49" s="22"/>
      <c r="BF49" s="22">
        <f t="shared" si="63"/>
        <v>0</v>
      </c>
      <c r="BG49" s="22">
        <f t="shared" si="64"/>
        <v>0</v>
      </c>
      <c r="BH49" s="22">
        <f t="shared" si="65"/>
        <v>0</v>
      </c>
      <c r="BI49" s="27"/>
      <c r="BJ49" s="22"/>
      <c r="BK49" s="22">
        <f t="shared" si="66"/>
        <v>0</v>
      </c>
      <c r="BL49" s="22">
        <f t="shared" si="67"/>
        <v>0</v>
      </c>
      <c r="BM49" s="22">
        <f t="shared" si="68"/>
        <v>0</v>
      </c>
      <c r="BN49" s="27"/>
      <c r="BO49" s="22">
        <v>44</v>
      </c>
      <c r="BP49" s="26">
        <v>0</v>
      </c>
      <c r="BQ49" s="22">
        <f t="shared" si="7"/>
        <v>0</v>
      </c>
      <c r="BR49" s="22">
        <f t="shared" si="22"/>
        <v>0</v>
      </c>
      <c r="BS49" s="22">
        <f t="shared" si="23"/>
        <v>0</v>
      </c>
      <c r="BT49" s="22">
        <f t="shared" si="24"/>
        <v>0</v>
      </c>
      <c r="BU49" s="22">
        <f t="shared" si="25"/>
        <v>0</v>
      </c>
      <c r="BV49" s="22">
        <f t="shared" si="26"/>
        <v>0</v>
      </c>
      <c r="BW49" s="22">
        <f t="shared" si="27"/>
        <v>0</v>
      </c>
      <c r="BX49" s="22">
        <f t="shared" si="28"/>
        <v>1</v>
      </c>
    </row>
    <row r="50" spans="1:76" s="26" customFormat="1" x14ac:dyDescent="0.25">
      <c r="A50" s="3"/>
      <c r="B50"/>
      <c r="C50"/>
      <c r="D50"/>
      <c r="E50" s="5"/>
      <c r="F50" s="5"/>
      <c r="G50" s="27"/>
      <c r="H50" s="22" t="str">
        <f t="shared" si="69"/>
        <v/>
      </c>
      <c r="I50" s="22" t="str">
        <f t="shared" si="70"/>
        <v/>
      </c>
      <c r="J50" s="22" t="str">
        <f t="shared" si="71"/>
        <v/>
      </c>
      <c r="K50" s="22" t="str">
        <f t="shared" si="72"/>
        <v/>
      </c>
      <c r="L50" s="22" t="str">
        <f t="shared" si="72"/>
        <v/>
      </c>
      <c r="M50" s="22" t="str">
        <f t="shared" si="74"/>
        <v/>
      </c>
      <c r="N50" s="22" t="str">
        <f t="shared" si="75"/>
        <v/>
      </c>
      <c r="O50" s="22" t="str">
        <f t="shared" si="76"/>
        <v/>
      </c>
      <c r="P50" s="27"/>
      <c r="Q50" s="18">
        <f t="shared" si="37"/>
        <v>0</v>
      </c>
      <c r="R50" s="22" t="str">
        <f t="shared" si="38"/>
        <v/>
      </c>
      <c r="S50" s="22" t="str">
        <f t="shared" si="39"/>
        <v/>
      </c>
      <c r="T50" s="22" t="str">
        <f t="shared" si="40"/>
        <v/>
      </c>
      <c r="U50" s="22" t="str">
        <f t="shared" si="41"/>
        <v/>
      </c>
      <c r="V50" s="22" t="str">
        <f t="shared" si="41"/>
        <v/>
      </c>
      <c r="W50" s="22" t="str">
        <f t="shared" si="42"/>
        <v/>
      </c>
      <c r="X50" s="22" t="str">
        <f t="shared" si="43"/>
        <v/>
      </c>
      <c r="Y50" s="22" t="str">
        <f t="shared" si="44"/>
        <v/>
      </c>
      <c r="Z50" s="27"/>
      <c r="AA50" s="22"/>
      <c r="AB50" s="22"/>
      <c r="AC50" s="22"/>
      <c r="AD50" s="22"/>
      <c r="AE50" s="27"/>
      <c r="AF50" s="22"/>
      <c r="AG50" s="22"/>
      <c r="AH50" s="22"/>
      <c r="AI50" s="22">
        <f t="shared" si="50"/>
        <v>0</v>
      </c>
      <c r="AJ50" s="27"/>
      <c r="AK50" s="22"/>
      <c r="AL50" s="22"/>
      <c r="AM50" s="22"/>
      <c r="AN50" s="22">
        <f t="shared" si="53"/>
        <v>0</v>
      </c>
      <c r="AO50" s="27"/>
      <c r="AP50" s="22"/>
      <c r="AQ50" s="22"/>
      <c r="AR50" s="22"/>
      <c r="AS50" s="22">
        <f t="shared" si="56"/>
        <v>0</v>
      </c>
      <c r="AT50" s="27"/>
      <c r="AU50" s="22"/>
      <c r="AV50" s="22"/>
      <c r="AW50" s="22"/>
      <c r="AX50" s="22">
        <f t="shared" si="59"/>
        <v>0</v>
      </c>
      <c r="AY50" s="27"/>
      <c r="AZ50" s="22"/>
      <c r="BA50" s="22"/>
      <c r="BB50" s="22"/>
      <c r="BC50" s="22">
        <f t="shared" si="62"/>
        <v>0</v>
      </c>
      <c r="BD50" s="27"/>
      <c r="BE50" s="22"/>
      <c r="BF50" s="22"/>
      <c r="BG50" s="22"/>
      <c r="BH50" s="22">
        <f t="shared" si="65"/>
        <v>0</v>
      </c>
      <c r="BI50" s="27"/>
      <c r="BJ50" s="22"/>
      <c r="BK50" s="22"/>
      <c r="BL50" s="22"/>
      <c r="BM50" s="22">
        <f t="shared" si="68"/>
        <v>0</v>
      </c>
      <c r="BN50" s="27"/>
      <c r="BO50" s="22">
        <v>45</v>
      </c>
      <c r="BP50" s="26">
        <v>0</v>
      </c>
      <c r="BQ50" s="22">
        <f t="shared" si="7"/>
        <v>0</v>
      </c>
      <c r="BR50" s="22">
        <f t="shared" si="22"/>
        <v>0</v>
      </c>
      <c r="BS50" s="22">
        <f t="shared" si="23"/>
        <v>0</v>
      </c>
      <c r="BT50" s="22">
        <f t="shared" si="24"/>
        <v>0</v>
      </c>
      <c r="BU50" s="22">
        <f t="shared" si="25"/>
        <v>0</v>
      </c>
      <c r="BV50" s="22">
        <f t="shared" si="26"/>
        <v>0</v>
      </c>
      <c r="BW50" s="22">
        <f t="shared" si="27"/>
        <v>0</v>
      </c>
      <c r="BX50" s="22">
        <f t="shared" si="28"/>
        <v>1</v>
      </c>
    </row>
    <row r="51" spans="1:76" s="26" customFormat="1" x14ac:dyDescent="0.25">
      <c r="A51" s="3"/>
      <c r="B51"/>
      <c r="C51"/>
      <c r="D51"/>
      <c r="E51" s="5"/>
      <c r="F51" s="5"/>
      <c r="G51" s="27"/>
      <c r="H51" s="22" t="str">
        <f t="shared" si="69"/>
        <v/>
      </c>
      <c r="I51" s="22" t="str">
        <f t="shared" si="70"/>
        <v/>
      </c>
      <c r="J51" s="22" t="str">
        <f t="shared" si="71"/>
        <v/>
      </c>
      <c r="K51" s="22" t="str">
        <f t="shared" si="72"/>
        <v/>
      </c>
      <c r="L51" s="22" t="str">
        <f t="shared" si="72"/>
        <v/>
      </c>
      <c r="M51" s="22" t="str">
        <f t="shared" si="74"/>
        <v/>
      </c>
      <c r="N51" s="22" t="str">
        <f t="shared" si="75"/>
        <v/>
      </c>
      <c r="O51" s="22" t="str">
        <f t="shared" si="76"/>
        <v/>
      </c>
      <c r="P51" s="27"/>
      <c r="Q51" s="18">
        <f t="shared" si="37"/>
        <v>0</v>
      </c>
      <c r="R51" s="22" t="str">
        <f t="shared" si="38"/>
        <v/>
      </c>
      <c r="S51" s="22" t="str">
        <f t="shared" si="39"/>
        <v/>
      </c>
      <c r="T51" s="22" t="str">
        <f t="shared" si="40"/>
        <v/>
      </c>
      <c r="U51" s="22" t="str">
        <f t="shared" si="41"/>
        <v/>
      </c>
      <c r="V51" s="22" t="str">
        <f t="shared" si="41"/>
        <v/>
      </c>
      <c r="W51" s="22" t="str">
        <f t="shared" si="42"/>
        <v/>
      </c>
      <c r="X51" s="22" t="str">
        <f t="shared" si="43"/>
        <v/>
      </c>
      <c r="Y51" s="22" t="str">
        <f t="shared" si="44"/>
        <v/>
      </c>
      <c r="Z51" s="27"/>
      <c r="AA51" s="22"/>
      <c r="AB51" s="22"/>
      <c r="AC51" s="22"/>
      <c r="AD51" s="22"/>
      <c r="AE51" s="27"/>
      <c r="AF51" s="22"/>
      <c r="AG51" s="22"/>
      <c r="AH51" s="22"/>
      <c r="AI51" s="22">
        <f t="shared" si="50"/>
        <v>0</v>
      </c>
      <c r="AJ51" s="27"/>
      <c r="AK51" s="22"/>
      <c r="AL51" s="22"/>
      <c r="AM51" s="22"/>
      <c r="AN51" s="22">
        <f t="shared" si="53"/>
        <v>0</v>
      </c>
      <c r="AO51" s="27"/>
      <c r="AP51" s="22"/>
      <c r="AQ51" s="22"/>
      <c r="AR51" s="22"/>
      <c r="AS51" s="22">
        <f t="shared" si="56"/>
        <v>0</v>
      </c>
      <c r="AT51" s="27"/>
      <c r="AU51" s="22"/>
      <c r="AV51" s="22"/>
      <c r="AW51" s="22"/>
      <c r="AX51" s="22">
        <f t="shared" si="59"/>
        <v>0</v>
      </c>
      <c r="AY51" s="27"/>
      <c r="AZ51" s="22"/>
      <c r="BA51" s="22"/>
      <c r="BB51" s="22"/>
      <c r="BC51" s="22">
        <f t="shared" si="62"/>
        <v>0</v>
      </c>
      <c r="BD51" s="27"/>
      <c r="BE51" s="22"/>
      <c r="BF51" s="22"/>
      <c r="BG51" s="22"/>
      <c r="BH51" s="22">
        <f t="shared" si="65"/>
        <v>0</v>
      </c>
      <c r="BI51" s="27"/>
      <c r="BJ51" s="22"/>
      <c r="BK51" s="22"/>
      <c r="BL51" s="22"/>
      <c r="BM51" s="22">
        <f t="shared" si="68"/>
        <v>0</v>
      </c>
      <c r="BN51" s="27"/>
      <c r="BO51" s="22">
        <v>46</v>
      </c>
      <c r="BP51" s="26">
        <v>0</v>
      </c>
      <c r="BQ51" s="22">
        <f t="shared" si="7"/>
        <v>0</v>
      </c>
      <c r="BR51" s="22">
        <f t="shared" ref="BR51:BR52" si="77">IF($F42=7,1,0)</f>
        <v>0</v>
      </c>
      <c r="BS51" s="22">
        <f t="shared" si="23"/>
        <v>0</v>
      </c>
      <c r="BT51" s="22">
        <f t="shared" si="24"/>
        <v>0</v>
      </c>
      <c r="BU51" s="22">
        <f t="shared" si="25"/>
        <v>0</v>
      </c>
      <c r="BV51" s="22">
        <f t="shared" si="26"/>
        <v>0</v>
      </c>
      <c r="BW51" s="22">
        <f t="shared" si="27"/>
        <v>0</v>
      </c>
      <c r="BX51" s="22">
        <f t="shared" si="28"/>
        <v>1</v>
      </c>
    </row>
    <row r="52" spans="1:76" s="26" customFormat="1" x14ac:dyDescent="0.25">
      <c r="A52" s="3"/>
      <c r="B52"/>
      <c r="C52"/>
      <c r="D52"/>
      <c r="E52" s="5"/>
      <c r="F52" s="5"/>
      <c r="G52" s="27"/>
      <c r="H52" s="22" t="str">
        <f t="shared" si="69"/>
        <v/>
      </c>
      <c r="I52" s="22" t="str">
        <f t="shared" si="70"/>
        <v/>
      </c>
      <c r="J52" s="22" t="str">
        <f t="shared" si="71"/>
        <v/>
      </c>
      <c r="K52" s="22" t="str">
        <f t="shared" si="72"/>
        <v/>
      </c>
      <c r="L52" s="22" t="str">
        <f t="shared" si="72"/>
        <v/>
      </c>
      <c r="M52" s="22" t="str">
        <f t="shared" si="74"/>
        <v/>
      </c>
      <c r="N52" s="22" t="str">
        <f t="shared" si="75"/>
        <v/>
      </c>
      <c r="O52" s="22" t="str">
        <f t="shared" si="76"/>
        <v/>
      </c>
      <c r="P52" s="27"/>
      <c r="Q52" s="18">
        <f t="shared" si="37"/>
        <v>0</v>
      </c>
      <c r="R52" s="22" t="str">
        <f t="shared" si="38"/>
        <v/>
      </c>
      <c r="S52" s="22" t="str">
        <f t="shared" si="39"/>
        <v/>
      </c>
      <c r="T52" s="22" t="str">
        <f t="shared" si="40"/>
        <v/>
      </c>
      <c r="U52" s="22" t="str">
        <f t="shared" si="41"/>
        <v/>
      </c>
      <c r="V52" s="22" t="str">
        <f t="shared" si="41"/>
        <v/>
      </c>
      <c r="W52" s="22" t="str">
        <f t="shared" si="42"/>
        <v/>
      </c>
      <c r="X52" s="22" t="str">
        <f t="shared" si="43"/>
        <v/>
      </c>
      <c r="Y52" s="22" t="str">
        <f t="shared" si="44"/>
        <v/>
      </c>
      <c r="Z52" s="27"/>
      <c r="AA52" s="22"/>
      <c r="AB52" s="22"/>
      <c r="AC52" s="22"/>
      <c r="AD52" s="22"/>
      <c r="AE52" s="27"/>
      <c r="AF52" s="22"/>
      <c r="AG52" s="22"/>
      <c r="AH52" s="22"/>
      <c r="AI52" s="22">
        <f t="shared" si="50"/>
        <v>0</v>
      </c>
      <c r="AJ52" s="27"/>
      <c r="AK52" s="22"/>
      <c r="AL52" s="22"/>
      <c r="AM52" s="22"/>
      <c r="AN52" s="22">
        <f t="shared" si="53"/>
        <v>0</v>
      </c>
      <c r="AO52" s="27"/>
      <c r="AP52" s="22"/>
      <c r="AQ52" s="22"/>
      <c r="AR52" s="22"/>
      <c r="AS52" s="22">
        <f t="shared" si="56"/>
        <v>0</v>
      </c>
      <c r="AT52" s="27"/>
      <c r="AU52" s="22"/>
      <c r="AV52" s="22"/>
      <c r="AW52" s="22"/>
      <c r="AX52" s="22">
        <f t="shared" si="59"/>
        <v>0</v>
      </c>
      <c r="AY52" s="27"/>
      <c r="AZ52" s="22"/>
      <c r="BA52" s="22"/>
      <c r="BB52" s="22"/>
      <c r="BC52" s="22">
        <f t="shared" si="62"/>
        <v>0</v>
      </c>
      <c r="BD52" s="27"/>
      <c r="BE52" s="22"/>
      <c r="BF52" s="22"/>
      <c r="BG52" s="22"/>
      <c r="BH52" s="22">
        <f t="shared" si="65"/>
        <v>0</v>
      </c>
      <c r="BI52" s="27"/>
      <c r="BJ52" s="22"/>
      <c r="BK52" s="22"/>
      <c r="BL52" s="22"/>
      <c r="BM52" s="22">
        <f t="shared" si="68"/>
        <v>0</v>
      </c>
      <c r="BN52" s="27"/>
      <c r="BO52" s="40">
        <v>47</v>
      </c>
      <c r="BP52" s="26">
        <v>0</v>
      </c>
      <c r="BQ52" s="22">
        <f t="shared" si="7"/>
        <v>0</v>
      </c>
      <c r="BR52" s="22">
        <f t="shared" si="77"/>
        <v>0</v>
      </c>
      <c r="BS52" s="22">
        <f t="shared" si="23"/>
        <v>0</v>
      </c>
      <c r="BT52" s="22">
        <f t="shared" si="24"/>
        <v>0</v>
      </c>
      <c r="BU52" s="22">
        <f t="shared" si="25"/>
        <v>0</v>
      </c>
      <c r="BV52" s="22">
        <f t="shared" si="26"/>
        <v>0</v>
      </c>
      <c r="BW52" s="22">
        <f t="shared" si="27"/>
        <v>0</v>
      </c>
      <c r="BX52" s="22">
        <f t="shared" si="28"/>
        <v>1</v>
      </c>
    </row>
    <row r="53" spans="1:76" s="26" customFormat="1" x14ac:dyDescent="0.25">
      <c r="A53" s="3"/>
      <c r="B53"/>
      <c r="C53"/>
      <c r="D53"/>
      <c r="E53" s="5"/>
      <c r="F53" s="5"/>
      <c r="G53" s="22"/>
      <c r="H53" s="18"/>
      <c r="I53" s="18"/>
      <c r="J53" s="18"/>
      <c r="K53" s="18"/>
      <c r="L53" s="18"/>
      <c r="M53" s="18"/>
      <c r="N53" s="18"/>
      <c r="O53" s="18"/>
      <c r="P53" s="22"/>
      <c r="Q53" s="18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40">
        <v>48</v>
      </c>
      <c r="BP53" s="26">
        <v>0</v>
      </c>
      <c r="BR53" s="22"/>
      <c r="BS53" s="22"/>
      <c r="BT53" s="22"/>
      <c r="BU53" s="22"/>
      <c r="BV53" s="22"/>
      <c r="BW53" s="22"/>
      <c r="BX53" s="22"/>
    </row>
    <row r="54" spans="1:76" s="26" customFormat="1" x14ac:dyDescent="0.25">
      <c r="A54" s="3"/>
      <c r="B54"/>
      <c r="C54"/>
      <c r="D54"/>
      <c r="E54" s="5"/>
      <c r="F54" s="5"/>
      <c r="G54" s="22"/>
      <c r="H54" s="18"/>
      <c r="I54" s="18"/>
      <c r="J54" s="18"/>
      <c r="K54" s="18"/>
      <c r="L54" s="18"/>
      <c r="M54" s="18"/>
      <c r="N54" s="18"/>
      <c r="O54" s="18"/>
      <c r="P54" s="22"/>
      <c r="Q54" s="18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R54" s="22"/>
      <c r="BS54" s="22"/>
      <c r="BT54" s="22"/>
      <c r="BU54" s="22"/>
      <c r="BV54" s="22"/>
      <c r="BW54" s="22"/>
      <c r="BX54" s="22"/>
    </row>
    <row r="55" spans="1:76" x14ac:dyDescent="0.25">
      <c r="A55" s="3"/>
      <c r="F55"/>
      <c r="R55" s="12"/>
      <c r="S55" s="12"/>
      <c r="T55" s="12"/>
      <c r="U55" s="12"/>
      <c r="V55" s="12"/>
      <c r="W55" s="12"/>
      <c r="X55" s="12"/>
      <c r="Y55" s="12"/>
      <c r="BO55" s="26"/>
      <c r="BP55" s="26"/>
    </row>
    <row r="56" spans="1:76" x14ac:dyDescent="0.25">
      <c r="A56" s="3"/>
      <c r="F56"/>
      <c r="R56" s="12"/>
      <c r="S56" s="12"/>
      <c r="T56" s="12"/>
      <c r="U56" s="12"/>
      <c r="V56" s="12"/>
      <c r="W56" s="12"/>
      <c r="X56" s="12"/>
      <c r="Y56" s="12"/>
    </row>
    <row r="57" spans="1:76" x14ac:dyDescent="0.25">
      <c r="A57" s="3"/>
      <c r="F57"/>
    </row>
    <row r="58" spans="1:76" x14ac:dyDescent="0.25">
      <c r="A58" s="3"/>
      <c r="E58" s="3"/>
      <c r="F58"/>
    </row>
    <row r="59" spans="1:76" x14ac:dyDescent="0.25">
      <c r="F59"/>
    </row>
    <row r="60" spans="1:76" x14ac:dyDescent="0.25">
      <c r="F60"/>
    </row>
    <row r="61" spans="1:76" x14ac:dyDescent="0.25">
      <c r="F61"/>
    </row>
    <row r="62" spans="1:76" x14ac:dyDescent="0.25">
      <c r="F62"/>
    </row>
    <row r="63" spans="1:76" x14ac:dyDescent="0.25">
      <c r="F63"/>
    </row>
    <row r="64" spans="1:76" x14ac:dyDescent="0.25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R64"/>
      <c r="BS64"/>
      <c r="BT64"/>
      <c r="BU64"/>
      <c r="BV64"/>
      <c r="BW64"/>
      <c r="BX64"/>
    </row>
    <row r="65" spans="5:76" x14ac:dyDescent="0.25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R65"/>
      <c r="BS65"/>
      <c r="BT65"/>
      <c r="BU65"/>
      <c r="BV65"/>
      <c r="BW65"/>
      <c r="BX65"/>
    </row>
    <row r="66" spans="5:76" x14ac:dyDescent="0.25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R66"/>
      <c r="BS66"/>
      <c r="BT66"/>
      <c r="BU66"/>
      <c r="BV66"/>
      <c r="BW66"/>
      <c r="BX66"/>
    </row>
    <row r="67" spans="5:76" x14ac:dyDescent="0.25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R67"/>
      <c r="BS67"/>
      <c r="BT67"/>
      <c r="BU67"/>
      <c r="BV67"/>
      <c r="BW67"/>
      <c r="BX67"/>
    </row>
    <row r="68" spans="5:76" x14ac:dyDescent="0.25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R68"/>
      <c r="BS68"/>
      <c r="BT68"/>
      <c r="BU68"/>
      <c r="BV68"/>
      <c r="BW68"/>
      <c r="BX68"/>
    </row>
    <row r="69" spans="5:76" x14ac:dyDescent="0.25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R69"/>
      <c r="BS69"/>
      <c r="BT69"/>
      <c r="BU69"/>
      <c r="BV69"/>
      <c r="BW69"/>
      <c r="BX69"/>
    </row>
    <row r="70" spans="5:76" x14ac:dyDescent="0.25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R70"/>
      <c r="BS70"/>
      <c r="BT70"/>
      <c r="BU70"/>
      <c r="BV70"/>
      <c r="BW70"/>
      <c r="BX70"/>
    </row>
    <row r="71" spans="5:76" x14ac:dyDescent="0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R71"/>
      <c r="BS71"/>
      <c r="BT71"/>
      <c r="BU71"/>
      <c r="BV71"/>
      <c r="BW71"/>
      <c r="BX71"/>
    </row>
    <row r="72" spans="5:76" x14ac:dyDescent="0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R72"/>
      <c r="BS72"/>
      <c r="BT72"/>
      <c r="BU72"/>
      <c r="BV72"/>
      <c r="BW72"/>
      <c r="BX72"/>
    </row>
    <row r="73" spans="5:76" x14ac:dyDescent="0.25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R73"/>
      <c r="BS73"/>
      <c r="BT73"/>
      <c r="BU73"/>
      <c r="BV73"/>
      <c r="BW73"/>
      <c r="BX73"/>
    </row>
    <row r="74" spans="5:76" x14ac:dyDescent="0.25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R74"/>
      <c r="BS74"/>
      <c r="BT74"/>
      <c r="BU74"/>
      <c r="BV74"/>
      <c r="BW74"/>
      <c r="BX74"/>
    </row>
    <row r="75" spans="5:76" x14ac:dyDescent="0.25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R75"/>
      <c r="BS75"/>
      <c r="BT75"/>
      <c r="BU75"/>
      <c r="BV75"/>
      <c r="BW75"/>
      <c r="BX75"/>
    </row>
    <row r="76" spans="5:76" x14ac:dyDescent="0.25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R76"/>
      <c r="BS76"/>
      <c r="BT76"/>
      <c r="BU76"/>
      <c r="BV76"/>
      <c r="BW76"/>
      <c r="BX76"/>
    </row>
    <row r="77" spans="5:76" x14ac:dyDescent="0.25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R77"/>
      <c r="BS77"/>
      <c r="BT77"/>
      <c r="BU77"/>
      <c r="BV77"/>
      <c r="BW77"/>
      <c r="BX77"/>
    </row>
    <row r="78" spans="5:76" x14ac:dyDescent="0.25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R78"/>
      <c r="BS78"/>
      <c r="BT78"/>
      <c r="BU78"/>
      <c r="BV78"/>
      <c r="BW78"/>
      <c r="BX78"/>
    </row>
    <row r="79" spans="5:76" x14ac:dyDescent="0.25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R79"/>
      <c r="BS79"/>
      <c r="BT79"/>
      <c r="BU79"/>
      <c r="BV79"/>
      <c r="BW79"/>
      <c r="BX79"/>
    </row>
    <row r="80" spans="5:76" x14ac:dyDescent="0.25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R80"/>
      <c r="BS80"/>
      <c r="BT80"/>
      <c r="BU80"/>
      <c r="BV80"/>
      <c r="BW80"/>
      <c r="BX80"/>
    </row>
    <row r="81" spans="5:76" x14ac:dyDescent="0.25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R81"/>
      <c r="BS81"/>
      <c r="BT81"/>
      <c r="BU81"/>
      <c r="BV81"/>
      <c r="BW81"/>
      <c r="BX81"/>
    </row>
    <row r="82" spans="5:76" x14ac:dyDescent="0.25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R82"/>
      <c r="BS82"/>
      <c r="BT82"/>
      <c r="BU82"/>
      <c r="BV82"/>
      <c r="BW82"/>
      <c r="BX82"/>
    </row>
    <row r="83" spans="5:76" x14ac:dyDescent="0.25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R83"/>
      <c r="BS83"/>
      <c r="BT83"/>
      <c r="BU83"/>
      <c r="BV83"/>
      <c r="BW83"/>
      <c r="BX83"/>
    </row>
    <row r="84" spans="5:76" x14ac:dyDescent="0.25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R84"/>
      <c r="BS84"/>
      <c r="BT84"/>
      <c r="BU84"/>
      <c r="BV84"/>
      <c r="BW84"/>
      <c r="BX84"/>
    </row>
    <row r="85" spans="5:76" x14ac:dyDescent="0.25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R85"/>
      <c r="BS85"/>
      <c r="BT85"/>
      <c r="BU85"/>
      <c r="BV85"/>
      <c r="BW85"/>
      <c r="BX85"/>
    </row>
    <row r="86" spans="5:76" x14ac:dyDescent="0.25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R86"/>
      <c r="BS86"/>
      <c r="BT86"/>
      <c r="BU86"/>
      <c r="BV86"/>
      <c r="BW86"/>
      <c r="BX86"/>
    </row>
    <row r="87" spans="5:76" x14ac:dyDescent="0.25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R87"/>
      <c r="BS87"/>
      <c r="BT87"/>
      <c r="BU87"/>
      <c r="BV87"/>
      <c r="BW87"/>
      <c r="BX87"/>
    </row>
    <row r="88" spans="5:76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R88"/>
      <c r="BS88"/>
      <c r="BT88"/>
      <c r="BU88"/>
      <c r="BV88"/>
      <c r="BW88"/>
      <c r="BX88"/>
    </row>
    <row r="89" spans="5:76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R89"/>
      <c r="BS89"/>
      <c r="BT89"/>
      <c r="BU89"/>
      <c r="BV89"/>
      <c r="BW89"/>
      <c r="BX89"/>
    </row>
    <row r="90" spans="5:76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R90"/>
      <c r="BS90"/>
      <c r="BT90"/>
      <c r="BU90"/>
      <c r="BV90"/>
      <c r="BW90"/>
      <c r="BX90"/>
    </row>
    <row r="91" spans="5:76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R91"/>
      <c r="BS91"/>
      <c r="BT91"/>
      <c r="BU91"/>
      <c r="BV91"/>
      <c r="BW91"/>
      <c r="BX91"/>
    </row>
    <row r="92" spans="5:76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R92"/>
      <c r="BS92"/>
      <c r="BT92"/>
      <c r="BU92"/>
      <c r="BV92"/>
      <c r="BW92"/>
      <c r="BX92"/>
    </row>
    <row r="93" spans="5:76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R93"/>
      <c r="BS93"/>
      <c r="BT93"/>
      <c r="BU93"/>
      <c r="BV93"/>
      <c r="BW93"/>
      <c r="BX93"/>
    </row>
    <row r="94" spans="5:76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R94"/>
      <c r="BS94"/>
      <c r="BT94"/>
      <c r="BU94"/>
      <c r="BV94"/>
      <c r="BW94"/>
      <c r="BX94"/>
    </row>
    <row r="95" spans="5:76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R95"/>
      <c r="BS95"/>
      <c r="BT95"/>
      <c r="BU95"/>
      <c r="BV95"/>
      <c r="BW95"/>
      <c r="BX95"/>
    </row>
    <row r="96" spans="5:76" x14ac:dyDescent="0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R96"/>
      <c r="BS96"/>
      <c r="BT96"/>
      <c r="BU96"/>
      <c r="BV96"/>
      <c r="BW96"/>
      <c r="BX96"/>
    </row>
    <row r="97" spans="5:76" x14ac:dyDescent="0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R97"/>
      <c r="BS97"/>
      <c r="BT97"/>
      <c r="BU97"/>
      <c r="BV97"/>
      <c r="BW97"/>
      <c r="BX97"/>
    </row>
    <row r="98" spans="5:76" x14ac:dyDescent="0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R98"/>
      <c r="BS98"/>
      <c r="BT98"/>
      <c r="BU98"/>
      <c r="BV98"/>
      <c r="BW98"/>
      <c r="BX98"/>
    </row>
    <row r="99" spans="5:76" x14ac:dyDescent="0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R99"/>
      <c r="BS99"/>
      <c r="BT99"/>
      <c r="BU99"/>
      <c r="BV99"/>
      <c r="BW99"/>
      <c r="BX99"/>
    </row>
    <row r="100" spans="5:76" x14ac:dyDescent="0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R100"/>
      <c r="BS100"/>
      <c r="BT100"/>
      <c r="BU100"/>
      <c r="BV100"/>
      <c r="BW100"/>
      <c r="BX100"/>
    </row>
    <row r="101" spans="5:76" x14ac:dyDescent="0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R101"/>
      <c r="BS101"/>
      <c r="BT101"/>
      <c r="BU101"/>
      <c r="BV101"/>
      <c r="BW101"/>
      <c r="BX101"/>
    </row>
    <row r="102" spans="5:76" x14ac:dyDescent="0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R102"/>
      <c r="BS102"/>
      <c r="BT102"/>
      <c r="BU102"/>
      <c r="BV102"/>
      <c r="BW102"/>
      <c r="BX102"/>
    </row>
    <row r="103" spans="5:76" x14ac:dyDescent="0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R103"/>
      <c r="BS103"/>
      <c r="BT103"/>
      <c r="BU103"/>
      <c r="BV103"/>
      <c r="BW103"/>
      <c r="BX103"/>
    </row>
    <row r="104" spans="5:76" x14ac:dyDescent="0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R104"/>
      <c r="BS104"/>
      <c r="BT104"/>
      <c r="BU104"/>
      <c r="BV104"/>
      <c r="BW104"/>
      <c r="BX104"/>
    </row>
    <row r="105" spans="5:76" x14ac:dyDescent="0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R105"/>
      <c r="BS105"/>
      <c r="BT105"/>
      <c r="BU105"/>
      <c r="BV105"/>
      <c r="BW105"/>
      <c r="BX105"/>
    </row>
    <row r="106" spans="5:76" x14ac:dyDescent="0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R106"/>
      <c r="BS106"/>
      <c r="BT106"/>
      <c r="BU106"/>
      <c r="BV106"/>
      <c r="BW106"/>
      <c r="BX106"/>
    </row>
    <row r="107" spans="5:76" x14ac:dyDescent="0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R107"/>
      <c r="BS107"/>
      <c r="BT107"/>
      <c r="BU107"/>
      <c r="BV107"/>
      <c r="BW107"/>
      <c r="BX107"/>
    </row>
    <row r="108" spans="5:76" x14ac:dyDescent="0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R108"/>
      <c r="BS108"/>
      <c r="BT108"/>
      <c r="BU108"/>
      <c r="BV108"/>
      <c r="BW108"/>
      <c r="BX108"/>
    </row>
    <row r="109" spans="5:76" x14ac:dyDescent="0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R109"/>
      <c r="BS109"/>
      <c r="BT109"/>
      <c r="BU109"/>
      <c r="BV109"/>
      <c r="BW109"/>
      <c r="BX109"/>
    </row>
    <row r="110" spans="5:76" x14ac:dyDescent="0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R110"/>
      <c r="BS110"/>
      <c r="BT110"/>
      <c r="BU110"/>
      <c r="BV110"/>
      <c r="BW110"/>
      <c r="BX110"/>
    </row>
    <row r="111" spans="5:76" x14ac:dyDescent="0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R111"/>
      <c r="BS111"/>
      <c r="BT111"/>
      <c r="BU111"/>
      <c r="BV111"/>
      <c r="BW111"/>
      <c r="BX111"/>
    </row>
    <row r="112" spans="5:76" x14ac:dyDescent="0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R112"/>
      <c r="BS112"/>
      <c r="BT112"/>
      <c r="BU112"/>
      <c r="BV112"/>
      <c r="BW112"/>
      <c r="BX112"/>
    </row>
    <row r="113" spans="5:76" x14ac:dyDescent="0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R113"/>
      <c r="BS113"/>
      <c r="BT113"/>
      <c r="BU113"/>
      <c r="BV113"/>
      <c r="BW113"/>
      <c r="BX113"/>
    </row>
    <row r="114" spans="5:76" x14ac:dyDescent="0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R114"/>
      <c r="BS114"/>
      <c r="BT114"/>
      <c r="BU114"/>
      <c r="BV114"/>
      <c r="BW114"/>
      <c r="BX114"/>
    </row>
    <row r="115" spans="5:76" x14ac:dyDescent="0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R115"/>
      <c r="BS115"/>
      <c r="BT115"/>
      <c r="BU115"/>
      <c r="BV115"/>
      <c r="BW115"/>
      <c r="BX115"/>
    </row>
    <row r="116" spans="5:76" x14ac:dyDescent="0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R116"/>
      <c r="BS116"/>
      <c r="BT116"/>
      <c r="BU116"/>
      <c r="BV116"/>
      <c r="BW116"/>
      <c r="BX116"/>
    </row>
    <row r="117" spans="5:76" x14ac:dyDescent="0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R117"/>
      <c r="BS117"/>
      <c r="BT117"/>
      <c r="BU117"/>
      <c r="BV117"/>
      <c r="BW117"/>
      <c r="BX117"/>
    </row>
    <row r="118" spans="5:76" x14ac:dyDescent="0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R118"/>
      <c r="BS118"/>
      <c r="BT118"/>
      <c r="BU118"/>
      <c r="BV118"/>
      <c r="BW118"/>
      <c r="BX118"/>
    </row>
    <row r="119" spans="5:76" x14ac:dyDescent="0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R119"/>
      <c r="BS119"/>
      <c r="BT119"/>
      <c r="BU119"/>
      <c r="BV119"/>
      <c r="BW119"/>
      <c r="BX119"/>
    </row>
    <row r="120" spans="5:76" x14ac:dyDescent="0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R120"/>
      <c r="BS120"/>
      <c r="BT120"/>
      <c r="BU120"/>
      <c r="BV120"/>
      <c r="BW120"/>
      <c r="BX120"/>
    </row>
    <row r="121" spans="5:76" x14ac:dyDescent="0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R121"/>
      <c r="BS121"/>
      <c r="BT121"/>
      <c r="BU121"/>
      <c r="BV121"/>
      <c r="BW121"/>
      <c r="BX121"/>
    </row>
    <row r="122" spans="5:76" x14ac:dyDescent="0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R122"/>
      <c r="BS122"/>
      <c r="BT122"/>
      <c r="BU122"/>
      <c r="BV122"/>
      <c r="BW122"/>
      <c r="BX122"/>
    </row>
    <row r="123" spans="5:76" x14ac:dyDescent="0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R123"/>
      <c r="BS123"/>
      <c r="BT123"/>
      <c r="BU123"/>
      <c r="BV123"/>
      <c r="BW123"/>
      <c r="BX123"/>
    </row>
    <row r="124" spans="5:76" x14ac:dyDescent="0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R124"/>
      <c r="BS124"/>
      <c r="BT124"/>
      <c r="BU124"/>
      <c r="BV124"/>
      <c r="BW124"/>
      <c r="BX124"/>
    </row>
    <row r="125" spans="5:76" x14ac:dyDescent="0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R125"/>
      <c r="BS125"/>
      <c r="BT125"/>
      <c r="BU125"/>
      <c r="BV125"/>
      <c r="BW125"/>
      <c r="BX125"/>
    </row>
    <row r="126" spans="5:76" x14ac:dyDescent="0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R126"/>
      <c r="BS126"/>
      <c r="BT126"/>
      <c r="BU126"/>
      <c r="BV126"/>
      <c r="BW126"/>
      <c r="BX126"/>
    </row>
    <row r="127" spans="5:76" x14ac:dyDescent="0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R127"/>
      <c r="BS127"/>
      <c r="BT127"/>
      <c r="BU127"/>
      <c r="BV127"/>
      <c r="BW127"/>
      <c r="BX127"/>
    </row>
    <row r="128" spans="5:76" x14ac:dyDescent="0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R128"/>
      <c r="BS128"/>
      <c r="BT128"/>
      <c r="BU128"/>
      <c r="BV128"/>
      <c r="BW128"/>
      <c r="BX128"/>
    </row>
    <row r="129" spans="5:76" x14ac:dyDescent="0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R129"/>
      <c r="BS129"/>
      <c r="BT129"/>
      <c r="BU129"/>
      <c r="BV129"/>
      <c r="BW129"/>
      <c r="BX129"/>
    </row>
    <row r="130" spans="5:76" x14ac:dyDescent="0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R130"/>
      <c r="BS130"/>
      <c r="BT130"/>
      <c r="BU130"/>
      <c r="BV130"/>
      <c r="BW130"/>
      <c r="BX130"/>
    </row>
    <row r="131" spans="5:76" x14ac:dyDescent="0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R131"/>
      <c r="BS131"/>
      <c r="BT131"/>
      <c r="BU131"/>
      <c r="BV131"/>
      <c r="BW131"/>
      <c r="BX131"/>
    </row>
    <row r="132" spans="5:76" x14ac:dyDescent="0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R132"/>
      <c r="BS132"/>
      <c r="BT132"/>
      <c r="BU132"/>
      <c r="BV132"/>
      <c r="BW132"/>
      <c r="BX132"/>
    </row>
    <row r="133" spans="5:76" x14ac:dyDescent="0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R133"/>
      <c r="BS133"/>
      <c r="BT133"/>
      <c r="BU133"/>
      <c r="BV133"/>
      <c r="BW133"/>
      <c r="BX133"/>
    </row>
    <row r="134" spans="5:76" x14ac:dyDescent="0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R134"/>
      <c r="BS134"/>
      <c r="BT134"/>
      <c r="BU134"/>
      <c r="BV134"/>
      <c r="BW134"/>
      <c r="BX134"/>
    </row>
    <row r="135" spans="5:76" x14ac:dyDescent="0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R135"/>
      <c r="BS135"/>
      <c r="BT135"/>
      <c r="BU135"/>
      <c r="BV135"/>
      <c r="BW135"/>
      <c r="BX135"/>
    </row>
    <row r="136" spans="5:76" x14ac:dyDescent="0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R136"/>
      <c r="BS136"/>
      <c r="BT136"/>
      <c r="BU136"/>
      <c r="BV136"/>
      <c r="BW136"/>
      <c r="BX136"/>
    </row>
    <row r="137" spans="5:76" x14ac:dyDescent="0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R137"/>
      <c r="BS137"/>
      <c r="BT137"/>
      <c r="BU137"/>
      <c r="BV137"/>
      <c r="BW137"/>
      <c r="BX137"/>
    </row>
    <row r="138" spans="5:76" x14ac:dyDescent="0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R138"/>
      <c r="BS138"/>
      <c r="BT138"/>
      <c r="BU138"/>
      <c r="BV138"/>
      <c r="BW138"/>
      <c r="BX138"/>
    </row>
    <row r="139" spans="5:76" x14ac:dyDescent="0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R139"/>
      <c r="BS139"/>
      <c r="BT139"/>
      <c r="BU139"/>
      <c r="BV139"/>
      <c r="BW139"/>
      <c r="BX139"/>
    </row>
    <row r="140" spans="5:76" x14ac:dyDescent="0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R140"/>
      <c r="BS140"/>
      <c r="BT140"/>
      <c r="BU140"/>
      <c r="BV140"/>
      <c r="BW140"/>
      <c r="BX140"/>
    </row>
    <row r="141" spans="5:76" x14ac:dyDescent="0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R141"/>
      <c r="BS141"/>
      <c r="BT141"/>
      <c r="BU141"/>
      <c r="BV141"/>
      <c r="BW141"/>
      <c r="BX141"/>
    </row>
    <row r="142" spans="5:76" x14ac:dyDescent="0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R142"/>
      <c r="BS142"/>
      <c r="BT142"/>
      <c r="BU142"/>
      <c r="BV142"/>
      <c r="BW142"/>
      <c r="BX142"/>
    </row>
    <row r="143" spans="5:76" x14ac:dyDescent="0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R143"/>
      <c r="BS143"/>
      <c r="BT143"/>
      <c r="BU143"/>
      <c r="BV143"/>
      <c r="BW143"/>
      <c r="BX143"/>
    </row>
    <row r="144" spans="5:76" x14ac:dyDescent="0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R144"/>
      <c r="BS144"/>
      <c r="BT144"/>
      <c r="BU144"/>
      <c r="BV144"/>
      <c r="BW144"/>
      <c r="BX144"/>
    </row>
    <row r="145" spans="5:76" x14ac:dyDescent="0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R145"/>
      <c r="BS145"/>
      <c r="BT145"/>
      <c r="BU145"/>
      <c r="BV145"/>
      <c r="BW145"/>
      <c r="BX145"/>
    </row>
  </sheetData>
  <autoFilter ref="A5:BN5" xr:uid="{96A2FA2D-2077-48E1-BE5C-BE6B40579CA5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sortState ref="A6:BN45">
      <sortCondition descending="1" ref="E5"/>
    </sortState>
  </autoFilter>
  <mergeCells count="19">
    <mergeCell ref="AQ1:AT1"/>
    <mergeCell ref="AA3:AD3"/>
    <mergeCell ref="AF3:AI3"/>
    <mergeCell ref="AK3:AN3"/>
    <mergeCell ref="AP3:AS3"/>
    <mergeCell ref="BK4:BM4"/>
    <mergeCell ref="H5:O5"/>
    <mergeCell ref="R5:Y5"/>
    <mergeCell ref="AZ3:BC3"/>
    <mergeCell ref="BE3:BH3"/>
    <mergeCell ref="BJ3:BM3"/>
    <mergeCell ref="AB4:AD4"/>
    <mergeCell ref="AG4:AI4"/>
    <mergeCell ref="AL4:AN4"/>
    <mergeCell ref="AQ4:AS4"/>
    <mergeCell ref="AV4:AX4"/>
    <mergeCell ref="BA4:BC4"/>
    <mergeCell ref="BF4:BH4"/>
    <mergeCell ref="AU3:AX3"/>
  </mergeCells>
  <conditionalFormatting sqref="H6:O6">
    <cfRule type="top10" dxfId="459" priority="83" bottom="1" rank="4"/>
  </conditionalFormatting>
  <conditionalFormatting sqref="H7:O7">
    <cfRule type="top10" dxfId="458" priority="82" bottom="1" rank="4"/>
  </conditionalFormatting>
  <conditionalFormatting sqref="H8:O8">
    <cfRule type="top10" dxfId="457" priority="80" bottom="1" rank="4"/>
  </conditionalFormatting>
  <conditionalFormatting sqref="H9:O9">
    <cfRule type="top10" dxfId="456" priority="79" bottom="1" rank="4"/>
  </conditionalFormatting>
  <conditionalFormatting sqref="H10:O10">
    <cfRule type="top10" dxfId="455" priority="78" bottom="1" rank="4"/>
  </conditionalFormatting>
  <conditionalFormatting sqref="H11:O11">
    <cfRule type="top10" dxfId="454" priority="77" bottom="1" rank="4"/>
  </conditionalFormatting>
  <conditionalFormatting sqref="H12:O12">
    <cfRule type="top10" dxfId="453" priority="76" bottom="1" rank="4"/>
  </conditionalFormatting>
  <conditionalFormatting sqref="H13:O13">
    <cfRule type="top10" dxfId="452" priority="75" bottom="1" rank="4"/>
  </conditionalFormatting>
  <conditionalFormatting sqref="H14:O14">
    <cfRule type="top10" dxfId="451" priority="74" bottom="1" rank="4"/>
  </conditionalFormatting>
  <conditionalFormatting sqref="H15:O15">
    <cfRule type="top10" dxfId="450" priority="73" bottom="1" rank="4"/>
  </conditionalFormatting>
  <conditionalFormatting sqref="H16:O16">
    <cfRule type="top10" dxfId="449" priority="72" bottom="1" rank="4"/>
  </conditionalFormatting>
  <conditionalFormatting sqref="H17:O17">
    <cfRule type="top10" dxfId="448" priority="71" bottom="1" rank="4"/>
  </conditionalFormatting>
  <conditionalFormatting sqref="H18:O18">
    <cfRule type="top10" dxfId="447" priority="70" bottom="1" rank="4"/>
  </conditionalFormatting>
  <conditionalFormatting sqref="H19:O19">
    <cfRule type="top10" dxfId="446" priority="69" bottom="1" rank="4"/>
  </conditionalFormatting>
  <conditionalFormatting sqref="H20:O20">
    <cfRule type="top10" dxfId="445" priority="68" bottom="1" rank="4"/>
  </conditionalFormatting>
  <conditionalFormatting sqref="H21:O21">
    <cfRule type="top10" dxfId="444" priority="67" bottom="1" rank="4"/>
  </conditionalFormatting>
  <conditionalFormatting sqref="H22:O22">
    <cfRule type="top10" dxfId="443" priority="66" bottom="1" rank="4"/>
  </conditionalFormatting>
  <conditionalFormatting sqref="H23:O23">
    <cfRule type="top10" dxfId="442" priority="65" bottom="1" rank="4"/>
  </conditionalFormatting>
  <conditionalFormatting sqref="H24:O24">
    <cfRule type="top10" dxfId="441" priority="64" bottom="1" rank="4"/>
  </conditionalFormatting>
  <conditionalFormatting sqref="H25:O25">
    <cfRule type="top10" dxfId="440" priority="63" bottom="1" rank="4"/>
  </conditionalFormatting>
  <conditionalFormatting sqref="H26:O26">
    <cfRule type="top10" dxfId="439" priority="62" bottom="1" rank="4"/>
  </conditionalFormatting>
  <conditionalFormatting sqref="H27:O27">
    <cfRule type="top10" dxfId="438" priority="61" bottom="1" rank="4"/>
  </conditionalFormatting>
  <conditionalFormatting sqref="H28:O28">
    <cfRule type="top10" dxfId="437" priority="60" bottom="1" rank="4"/>
  </conditionalFormatting>
  <conditionalFormatting sqref="H29:O29">
    <cfRule type="top10" dxfId="436" priority="59" bottom="1" rank="4"/>
  </conditionalFormatting>
  <conditionalFormatting sqref="H30:O30">
    <cfRule type="top10" dxfId="435" priority="58" bottom="1" rank="4"/>
  </conditionalFormatting>
  <conditionalFormatting sqref="H31:O32">
    <cfRule type="top10" dxfId="434" priority="57" bottom="1" rank="4"/>
  </conditionalFormatting>
  <conditionalFormatting sqref="H33:O33">
    <cfRule type="top10" dxfId="433" priority="55" bottom="1" rank="4"/>
  </conditionalFormatting>
  <conditionalFormatting sqref="H34:O34">
    <cfRule type="top10" dxfId="432" priority="54" bottom="1" rank="4"/>
  </conditionalFormatting>
  <conditionalFormatting sqref="H35:O35">
    <cfRule type="top10" dxfId="431" priority="53" bottom="1" rank="4"/>
  </conditionalFormatting>
  <conditionalFormatting sqref="R6:Y6">
    <cfRule type="top10" dxfId="430" priority="46" rank="4"/>
  </conditionalFormatting>
  <conditionalFormatting sqref="R7:Y7">
    <cfRule type="top10" dxfId="429" priority="41" rank="4"/>
  </conditionalFormatting>
  <conditionalFormatting sqref="R8:Y8">
    <cfRule type="top10" dxfId="428" priority="40" rank="4"/>
  </conditionalFormatting>
  <conditionalFormatting sqref="R9:Y9">
    <cfRule type="top10" dxfId="427" priority="39" rank="4"/>
  </conditionalFormatting>
  <conditionalFormatting sqref="R10:Y10">
    <cfRule type="top10" dxfId="426" priority="37" rank="4"/>
  </conditionalFormatting>
  <conditionalFormatting sqref="R11:Y11">
    <cfRule type="top10" dxfId="425" priority="36" rank="4"/>
  </conditionalFormatting>
  <conditionalFormatting sqref="R12:Y12">
    <cfRule type="top10" dxfId="424" priority="35" rank="4"/>
  </conditionalFormatting>
  <conditionalFormatting sqref="R13:Y13">
    <cfRule type="top10" dxfId="423" priority="34" rank="4"/>
  </conditionalFormatting>
  <conditionalFormatting sqref="R14:Y14">
    <cfRule type="top10" dxfId="422" priority="33" rank="4"/>
  </conditionalFormatting>
  <conditionalFormatting sqref="R15:Y15">
    <cfRule type="top10" dxfId="421" priority="32" rank="4"/>
  </conditionalFormatting>
  <conditionalFormatting sqref="R16:Y16">
    <cfRule type="top10" dxfId="420" priority="31" rank="4"/>
  </conditionalFormatting>
  <conditionalFormatting sqref="R17:Y17">
    <cfRule type="top10" dxfId="419" priority="30" rank="4"/>
  </conditionalFormatting>
  <conditionalFormatting sqref="R18:Y18">
    <cfRule type="top10" dxfId="418" priority="29" rank="4"/>
  </conditionalFormatting>
  <conditionalFormatting sqref="R19:Y19">
    <cfRule type="top10" dxfId="417" priority="28" rank="4"/>
  </conditionalFormatting>
  <conditionalFormatting sqref="R20:Y20">
    <cfRule type="top10" dxfId="416" priority="27" rank="4"/>
  </conditionalFormatting>
  <conditionalFormatting sqref="R21:Y21">
    <cfRule type="top10" dxfId="415" priority="26" rank="4"/>
  </conditionalFormatting>
  <conditionalFormatting sqref="R22:Y22">
    <cfRule type="top10" dxfId="414" priority="25" rank="4"/>
  </conditionalFormatting>
  <conditionalFormatting sqref="R23:Y23">
    <cfRule type="top10" dxfId="413" priority="24" rank="4"/>
  </conditionalFormatting>
  <conditionalFormatting sqref="R24:Y24">
    <cfRule type="top10" dxfId="412" priority="23" rank="4"/>
  </conditionalFormatting>
  <conditionalFormatting sqref="R25:Y25">
    <cfRule type="top10" dxfId="411" priority="22" rank="4"/>
  </conditionalFormatting>
  <conditionalFormatting sqref="R26:Y26">
    <cfRule type="top10" dxfId="410" priority="21" rank="4"/>
  </conditionalFormatting>
  <conditionalFormatting sqref="R27:Y27">
    <cfRule type="top10" dxfId="409" priority="20" rank="4"/>
  </conditionalFormatting>
  <conditionalFormatting sqref="R28:Y28">
    <cfRule type="top10" dxfId="408" priority="19" rank="4"/>
  </conditionalFormatting>
  <conditionalFormatting sqref="R29:Y29">
    <cfRule type="top10" dxfId="407" priority="18" rank="4"/>
  </conditionalFormatting>
  <conditionalFormatting sqref="R30:Y31">
    <cfRule type="top10" dxfId="406" priority="17" rank="4"/>
  </conditionalFormatting>
  <conditionalFormatting sqref="R32:Y32">
    <cfRule type="top10" dxfId="405" priority="16" rank="4"/>
  </conditionalFormatting>
  <conditionalFormatting sqref="R33:Y33">
    <cfRule type="top10" dxfId="404" priority="14" rank="4"/>
  </conditionalFormatting>
  <conditionalFormatting sqref="R34:Y34">
    <cfRule type="top10" dxfId="403" priority="13" rank="4"/>
  </conditionalFormatting>
  <conditionalFormatting sqref="R35:Y36">
    <cfRule type="top10" dxfId="402" priority="12" rank="4"/>
  </conditionalFormatting>
  <conditionalFormatting sqref="R37:Y37">
    <cfRule type="top10" dxfId="400" priority="10" rank="4"/>
  </conditionalFormatting>
  <conditionalFormatting sqref="R38:Y39">
    <cfRule type="top10" dxfId="399" priority="9" rank="4"/>
  </conditionalFormatting>
  <conditionalFormatting sqref="R40:Y40">
    <cfRule type="top10" dxfId="398" priority="7" rank="4"/>
  </conditionalFormatting>
  <conditionalFormatting sqref="R41:Y41">
    <cfRule type="top10" dxfId="397" priority="6" rank="4"/>
  </conditionalFormatting>
  <conditionalFormatting sqref="H40:O40">
    <cfRule type="top10" dxfId="396" priority="5" bottom="1" rank="4"/>
  </conditionalFormatting>
  <conditionalFormatting sqref="H39:O39">
    <cfRule type="top10" dxfId="395" priority="4" bottom="1" rank="4"/>
  </conditionalFormatting>
  <conditionalFormatting sqref="H38:O38">
    <cfRule type="top10" dxfId="394" priority="3" bottom="1" rank="4"/>
  </conditionalFormatting>
  <conditionalFormatting sqref="H37:O37">
    <cfRule type="top10" dxfId="393" priority="2" bottom="1" rank="4"/>
  </conditionalFormatting>
  <conditionalFormatting sqref="H36:O36">
    <cfRule type="top10" dxfId="392" priority="1" bottom="1" rank="4"/>
  </conditionalFormatting>
  <conditionalFormatting sqref="H41:O47">
    <cfRule type="top10" dxfId="391" priority="222" bottom="1" rank="4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6EC8D-9C8F-41D5-ADE9-FBCC79C1302E}">
  <dimension ref="A1:BX145"/>
  <sheetViews>
    <sheetView topLeftCell="A3" zoomScale="90" zoomScaleNormal="90" zoomScalePageLayoutView="90" workbookViewId="0">
      <pane xSplit="4" topLeftCell="E1" activePane="topRight" state="frozen"/>
      <selection pane="topRight" activeCell="V39" sqref="V39"/>
    </sheetView>
  </sheetViews>
  <sheetFormatPr defaultColWidth="11" defaultRowHeight="15.75" x14ac:dyDescent="0.25"/>
  <cols>
    <col min="1" max="1" width="8" customWidth="1"/>
    <col min="2" max="2" width="20" customWidth="1"/>
    <col min="3" max="3" width="23" bestFit="1" customWidth="1"/>
    <col min="4" max="4" width="12.875" customWidth="1"/>
    <col min="5" max="5" width="8.625" style="5" customWidth="1"/>
    <col min="6" max="6" width="7.5" style="5" bestFit="1" customWidth="1"/>
    <col min="7" max="7" width="2.5" style="3" customWidth="1"/>
    <col min="8" max="8" width="7.625" style="5" customWidth="1"/>
    <col min="9" max="9" width="7.375" style="5" bestFit="1" customWidth="1"/>
    <col min="10" max="12" width="5.875" style="5" customWidth="1"/>
    <col min="13" max="13" width="7.375" style="5" customWidth="1"/>
    <col min="14" max="14" width="7.625" style="5" customWidth="1"/>
    <col min="15" max="15" width="7" style="5" customWidth="1"/>
    <col min="16" max="16" width="2.5" style="3" customWidth="1"/>
    <col min="17" max="17" width="8.625" style="5" customWidth="1"/>
    <col min="18" max="22" width="5.875" style="5" customWidth="1"/>
    <col min="23" max="23" width="6.375" style="5" customWidth="1"/>
    <col min="24" max="25" width="6.5" style="5" customWidth="1"/>
    <col min="26" max="26" width="2.5" style="3" customWidth="1"/>
    <col min="27" max="27" width="5.125" style="3" customWidth="1"/>
    <col min="28" max="30" width="5.375" style="3" customWidth="1"/>
    <col min="31" max="31" width="2.5" style="3" customWidth="1"/>
    <col min="32" max="32" width="5.125" style="3" customWidth="1"/>
    <col min="33" max="35" width="5.375" style="3" customWidth="1"/>
    <col min="36" max="36" width="2.5" style="3" customWidth="1"/>
    <col min="37" max="37" width="5.125" style="3" customWidth="1"/>
    <col min="38" max="40" width="5.375" style="3" customWidth="1"/>
    <col min="41" max="41" width="2.5" style="3" customWidth="1"/>
    <col min="42" max="42" width="5.125" style="3" customWidth="1"/>
    <col min="43" max="45" width="5.375" style="3" customWidth="1"/>
    <col min="46" max="46" width="2.5" style="3" customWidth="1"/>
    <col min="47" max="47" width="5.125" style="3" customWidth="1"/>
    <col min="48" max="50" width="5.375" style="3" customWidth="1"/>
    <col min="51" max="51" width="2.5" style="3" customWidth="1"/>
    <col min="52" max="52" width="5.125" style="3" customWidth="1"/>
    <col min="53" max="55" width="5.375" style="3" customWidth="1"/>
    <col min="56" max="56" width="2.5" style="3" customWidth="1"/>
    <col min="57" max="57" width="5.125" style="3" customWidth="1"/>
    <col min="58" max="60" width="5.375" style="3" customWidth="1"/>
    <col min="61" max="61" width="2.5" style="3" customWidth="1"/>
    <col min="62" max="62" width="5.125" style="3" customWidth="1"/>
    <col min="63" max="65" width="5.375" style="3" customWidth="1"/>
    <col min="66" max="66" width="2.5" style="3" customWidth="1"/>
    <col min="70" max="75" width="13.875" style="3" customWidth="1"/>
    <col min="76" max="76" width="12.125" style="3" customWidth="1"/>
  </cols>
  <sheetData>
    <row r="1" spans="1:76" s="2" customFormat="1" ht="18.75" x14ac:dyDescent="0.3">
      <c r="A1" s="2" t="s">
        <v>292</v>
      </c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4"/>
      <c r="AH1" s="4"/>
      <c r="AJ1" s="4"/>
      <c r="AK1" s="4"/>
      <c r="AL1" s="4"/>
      <c r="AM1" s="4"/>
      <c r="AN1" s="4"/>
      <c r="AO1" s="4"/>
      <c r="AP1" s="4"/>
      <c r="AQ1" s="55"/>
      <c r="AR1" s="55"/>
      <c r="AS1" s="55"/>
      <c r="AT1" s="55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R1" s="4"/>
      <c r="BS1" s="4"/>
      <c r="BT1" s="4"/>
      <c r="BU1" s="4"/>
      <c r="BV1" s="4"/>
      <c r="BW1" s="4"/>
      <c r="BX1" s="4"/>
    </row>
    <row r="2" spans="1:76" x14ac:dyDescent="0.25">
      <c r="A2" s="26" t="str">
        <f>'Forside 2018'!A2</f>
        <v>Etter 7 av 8 renn</v>
      </c>
    </row>
    <row r="3" spans="1:76" s="17" customFormat="1" ht="101.25" x14ac:dyDescent="0.25">
      <c r="E3" s="18"/>
      <c r="F3" s="18"/>
      <c r="G3" s="19"/>
      <c r="H3" s="20" t="s">
        <v>80</v>
      </c>
      <c r="I3" s="32" t="s">
        <v>81</v>
      </c>
      <c r="J3" s="30" t="s">
        <v>93</v>
      </c>
      <c r="K3" s="30" t="s">
        <v>82</v>
      </c>
      <c r="L3" s="20" t="s">
        <v>83</v>
      </c>
      <c r="M3" s="20" t="s">
        <v>67</v>
      </c>
      <c r="N3" s="20" t="s">
        <v>94</v>
      </c>
      <c r="O3" s="20" t="s">
        <v>95</v>
      </c>
      <c r="P3" s="19"/>
      <c r="Q3" s="18"/>
      <c r="R3" s="20" t="s">
        <v>80</v>
      </c>
      <c r="S3" s="32" t="s">
        <v>81</v>
      </c>
      <c r="T3" s="30" t="s">
        <v>93</v>
      </c>
      <c r="U3" s="30" t="s">
        <v>82</v>
      </c>
      <c r="V3" s="20" t="s">
        <v>83</v>
      </c>
      <c r="W3" s="20" t="s">
        <v>67</v>
      </c>
      <c r="X3" s="20" t="s">
        <v>94</v>
      </c>
      <c r="Y3" s="20" t="s">
        <v>95</v>
      </c>
      <c r="Z3" s="19"/>
      <c r="AA3" s="55" t="s">
        <v>84</v>
      </c>
      <c r="AB3" s="55"/>
      <c r="AC3" s="55"/>
      <c r="AD3" s="55"/>
      <c r="AE3" s="19"/>
      <c r="AF3" s="55" t="s">
        <v>90</v>
      </c>
      <c r="AG3" s="55"/>
      <c r="AH3" s="55"/>
      <c r="AI3" s="55"/>
      <c r="AJ3" s="19"/>
      <c r="AK3" s="55" t="s">
        <v>88</v>
      </c>
      <c r="AL3" s="55"/>
      <c r="AM3" s="55"/>
      <c r="AN3" s="55"/>
      <c r="AO3" s="19"/>
      <c r="AP3" s="55" t="s">
        <v>89</v>
      </c>
      <c r="AQ3" s="55"/>
      <c r="AR3" s="55"/>
      <c r="AS3" s="55"/>
      <c r="AT3" s="19"/>
      <c r="AU3" s="55" t="s">
        <v>86</v>
      </c>
      <c r="AV3" s="55"/>
      <c r="AW3" s="55"/>
      <c r="AX3" s="55"/>
      <c r="AY3" s="19"/>
      <c r="AZ3" s="55" t="s">
        <v>78</v>
      </c>
      <c r="BA3" s="55"/>
      <c r="BB3" s="55"/>
      <c r="BC3" s="55"/>
      <c r="BD3" s="19"/>
      <c r="BE3" s="55" t="s">
        <v>99</v>
      </c>
      <c r="BF3" s="55"/>
      <c r="BG3" s="55"/>
      <c r="BH3" s="55"/>
      <c r="BI3" s="19"/>
      <c r="BJ3" s="55" t="s">
        <v>100</v>
      </c>
      <c r="BK3" s="55"/>
      <c r="BL3" s="55"/>
      <c r="BM3" s="55"/>
      <c r="BN3" s="19"/>
      <c r="BR3" s="18"/>
      <c r="BS3" s="18"/>
      <c r="BT3" s="18"/>
      <c r="BU3" s="18"/>
      <c r="BV3" s="18"/>
      <c r="BW3" s="18"/>
      <c r="BX3" s="18"/>
    </row>
    <row r="4" spans="1:76" s="17" customFormat="1" ht="15" x14ac:dyDescent="0.25">
      <c r="A4" s="18"/>
      <c r="E4" s="18"/>
      <c r="F4" s="18" t="s">
        <v>64</v>
      </c>
      <c r="G4" s="19"/>
      <c r="H4" s="31">
        <v>43134</v>
      </c>
      <c r="I4" s="29">
        <v>43135</v>
      </c>
      <c r="J4" s="33">
        <v>43141</v>
      </c>
      <c r="K4" s="23">
        <v>43142</v>
      </c>
      <c r="L4" s="23">
        <v>43145</v>
      </c>
      <c r="M4" s="29">
        <v>43159</v>
      </c>
      <c r="N4" s="23">
        <v>43162</v>
      </c>
      <c r="O4" s="23">
        <v>43163</v>
      </c>
      <c r="P4" s="19"/>
      <c r="Q4" s="18" t="s">
        <v>4</v>
      </c>
      <c r="R4" s="31">
        <v>43134</v>
      </c>
      <c r="S4" s="29">
        <v>43135</v>
      </c>
      <c r="T4" s="33">
        <v>43141</v>
      </c>
      <c r="U4" s="23">
        <v>43142</v>
      </c>
      <c r="V4" s="23">
        <v>43145</v>
      </c>
      <c r="W4" s="29">
        <v>43159</v>
      </c>
      <c r="X4" s="23">
        <v>43162</v>
      </c>
      <c r="Y4" s="23">
        <v>43163</v>
      </c>
      <c r="Z4" s="19"/>
      <c r="AA4" s="21"/>
      <c r="AB4" s="55" t="s">
        <v>98</v>
      </c>
      <c r="AC4" s="55"/>
      <c r="AD4" s="55"/>
      <c r="AE4" s="19"/>
      <c r="AF4" s="21"/>
      <c r="AG4" s="55" t="s">
        <v>98</v>
      </c>
      <c r="AH4" s="55"/>
      <c r="AI4" s="55"/>
      <c r="AJ4" s="19"/>
      <c r="AK4" s="21"/>
      <c r="AL4" s="55" t="s">
        <v>35</v>
      </c>
      <c r="AM4" s="55"/>
      <c r="AN4" s="55"/>
      <c r="AO4" s="19"/>
      <c r="AP4" s="21"/>
      <c r="AQ4" s="55" t="s">
        <v>35</v>
      </c>
      <c r="AR4" s="55"/>
      <c r="AS4" s="55"/>
      <c r="AT4" s="19"/>
      <c r="AU4" s="21"/>
      <c r="AV4" s="55" t="s">
        <v>35</v>
      </c>
      <c r="AW4" s="55"/>
      <c r="AX4" s="55"/>
      <c r="AY4" s="19"/>
      <c r="AZ4" s="21"/>
      <c r="BA4" s="55" t="s">
        <v>35</v>
      </c>
      <c r="BB4" s="55"/>
      <c r="BC4" s="55"/>
      <c r="BD4" s="19"/>
      <c r="BE4" s="21"/>
      <c r="BF4" s="55" t="s">
        <v>35</v>
      </c>
      <c r="BG4" s="55"/>
      <c r="BH4" s="55"/>
      <c r="BI4" s="19"/>
      <c r="BJ4" s="21"/>
      <c r="BK4" s="55" t="s">
        <v>35</v>
      </c>
      <c r="BL4" s="55"/>
      <c r="BM4" s="55"/>
      <c r="BN4" s="19"/>
      <c r="BQ4" s="18" t="s">
        <v>68</v>
      </c>
      <c r="BR4" s="18" t="s">
        <v>68</v>
      </c>
      <c r="BS4" s="18" t="s">
        <v>68</v>
      </c>
      <c r="BT4" s="18" t="s">
        <v>68</v>
      </c>
      <c r="BU4" s="18" t="s">
        <v>68</v>
      </c>
      <c r="BV4" s="18" t="s">
        <v>68</v>
      </c>
      <c r="BW4" s="18" t="s">
        <v>68</v>
      </c>
      <c r="BX4" s="18" t="s">
        <v>68</v>
      </c>
    </row>
    <row r="5" spans="1:76" s="17" customFormat="1" ht="15" x14ac:dyDescent="0.25">
      <c r="A5" s="38" t="s">
        <v>0</v>
      </c>
      <c r="B5" s="24" t="s">
        <v>1</v>
      </c>
      <c r="C5" s="24" t="s">
        <v>2</v>
      </c>
      <c r="D5" s="24" t="s">
        <v>3</v>
      </c>
      <c r="E5" s="38" t="s">
        <v>4</v>
      </c>
      <c r="F5" s="38" t="s">
        <v>65</v>
      </c>
      <c r="G5" s="25"/>
      <c r="H5" s="56" t="s">
        <v>96</v>
      </c>
      <c r="I5" s="56"/>
      <c r="J5" s="56"/>
      <c r="K5" s="56"/>
      <c r="L5" s="56"/>
      <c r="M5" s="56"/>
      <c r="N5" s="56"/>
      <c r="O5" s="56"/>
      <c r="P5" s="25"/>
      <c r="Q5" s="38" t="s">
        <v>63</v>
      </c>
      <c r="R5" s="56" t="s">
        <v>97</v>
      </c>
      <c r="S5" s="57"/>
      <c r="T5" s="57"/>
      <c r="U5" s="57"/>
      <c r="V5" s="57"/>
      <c r="W5" s="57"/>
      <c r="X5" s="57"/>
      <c r="Y5" s="57"/>
      <c r="Z5" s="25"/>
      <c r="AA5" s="38" t="s">
        <v>0</v>
      </c>
      <c r="AB5" s="38" t="s">
        <v>33</v>
      </c>
      <c r="AC5" s="38" t="s">
        <v>32</v>
      </c>
      <c r="AD5" s="38" t="s">
        <v>34</v>
      </c>
      <c r="AE5" s="25"/>
      <c r="AF5" s="38" t="s">
        <v>0</v>
      </c>
      <c r="AG5" s="38" t="s">
        <v>33</v>
      </c>
      <c r="AH5" s="38" t="s">
        <v>32</v>
      </c>
      <c r="AI5" s="38" t="s">
        <v>34</v>
      </c>
      <c r="AJ5" s="25"/>
      <c r="AK5" s="38" t="s">
        <v>0</v>
      </c>
      <c r="AL5" s="38" t="s">
        <v>33</v>
      </c>
      <c r="AM5" s="38" t="s">
        <v>32</v>
      </c>
      <c r="AN5" s="38" t="s">
        <v>34</v>
      </c>
      <c r="AO5" s="25"/>
      <c r="AP5" s="38" t="s">
        <v>0</v>
      </c>
      <c r="AQ5" s="38" t="s">
        <v>33</v>
      </c>
      <c r="AR5" s="38" t="s">
        <v>32</v>
      </c>
      <c r="AS5" s="38" t="s">
        <v>34</v>
      </c>
      <c r="AT5" s="25"/>
      <c r="AU5" s="38" t="s">
        <v>0</v>
      </c>
      <c r="AV5" s="38" t="s">
        <v>33</v>
      </c>
      <c r="AW5" s="38" t="s">
        <v>32</v>
      </c>
      <c r="AX5" s="38" t="s">
        <v>34</v>
      </c>
      <c r="AY5" s="25"/>
      <c r="AZ5" s="38" t="s">
        <v>0</v>
      </c>
      <c r="BA5" s="38" t="s">
        <v>33</v>
      </c>
      <c r="BB5" s="38" t="s">
        <v>32</v>
      </c>
      <c r="BC5" s="38" t="s">
        <v>34</v>
      </c>
      <c r="BD5" s="25"/>
      <c r="BE5" s="38" t="s">
        <v>0</v>
      </c>
      <c r="BF5" s="38" t="s">
        <v>33</v>
      </c>
      <c r="BG5" s="38" t="s">
        <v>32</v>
      </c>
      <c r="BH5" s="38" t="s">
        <v>34</v>
      </c>
      <c r="BI5" s="25"/>
      <c r="BJ5" s="38" t="s">
        <v>0</v>
      </c>
      <c r="BK5" s="38" t="s">
        <v>33</v>
      </c>
      <c r="BL5" s="38" t="s">
        <v>32</v>
      </c>
      <c r="BM5" s="38" t="s">
        <v>34</v>
      </c>
      <c r="BN5" s="25"/>
      <c r="BO5" s="17" t="s">
        <v>0</v>
      </c>
      <c r="BP5" s="17" t="s">
        <v>4</v>
      </c>
      <c r="BQ5" s="39" t="s">
        <v>91</v>
      </c>
      <c r="BR5" s="39" t="s">
        <v>69</v>
      </c>
      <c r="BS5" s="39" t="s">
        <v>71</v>
      </c>
      <c r="BT5" s="39" t="s">
        <v>72</v>
      </c>
      <c r="BU5" s="39" t="s">
        <v>73</v>
      </c>
      <c r="BV5" s="39" t="s">
        <v>74</v>
      </c>
      <c r="BW5" s="39" t="s">
        <v>75</v>
      </c>
      <c r="BX5" s="39" t="s">
        <v>70</v>
      </c>
    </row>
    <row r="6" spans="1:76" s="26" customFormat="1" ht="15" x14ac:dyDescent="0.25">
      <c r="A6" s="18">
        <f>IF(E6&lt;E5,BO6,A5)</f>
        <v>1</v>
      </c>
      <c r="B6" s="48" t="s">
        <v>265</v>
      </c>
      <c r="C6" s="48" t="s">
        <v>266</v>
      </c>
      <c r="D6" s="48" t="s">
        <v>185</v>
      </c>
      <c r="E6" s="18">
        <f>IF(F6&lt;=4,Q6,(Q6-SUM(SMALL(R6:Y6,{1;2;3;4}))))</f>
        <v>415</v>
      </c>
      <c r="F6" s="18">
        <f>(IF(AC6=5,1,0)+IF(AH6=5,1,0)+IF(AM6=5,1,0)+IF(AR6=5,1,0)+IF(AW6=5,1,0)+IF(BB6=5,1,0)+IF(BG6=5,1,0)+IF(BL6=5,1,0))</f>
        <v>7</v>
      </c>
      <c r="G6" s="27"/>
      <c r="H6" s="34">
        <f>IF(AA6="","",AA6)</f>
        <v>1</v>
      </c>
      <c r="I6" s="22">
        <f>IF(AF6="","",AF6)</f>
        <v>1</v>
      </c>
      <c r="J6" s="22">
        <f>IF(AK6="","",AK6)</f>
        <v>2</v>
      </c>
      <c r="K6" s="22">
        <f>IF(AP6="","",AP6)</f>
        <v>2</v>
      </c>
      <c r="L6" s="22">
        <f>IF(AU6="","",AU6)</f>
        <v>7</v>
      </c>
      <c r="M6" s="34">
        <f>IF(AZ6="","",AZ6)</f>
        <v>2</v>
      </c>
      <c r="N6" s="34">
        <f>IF(BE6="","",BE6)</f>
        <v>1</v>
      </c>
      <c r="O6" s="34" t="str">
        <f>IF(BJ6="","",BJ6)</f>
        <v/>
      </c>
      <c r="P6" s="27"/>
      <c r="Q6" s="18">
        <f>AD6+AI6+AN6+AS6+AX6+BC6+BH6</f>
        <v>611</v>
      </c>
      <c r="R6" s="34">
        <f>IF($F6&gt;=5,IF(AB6="","",AB6),"")</f>
        <v>100</v>
      </c>
      <c r="S6" s="22">
        <f>IF($F6&gt;=5,IF(AG6="","",AG6),"")</f>
        <v>100</v>
      </c>
      <c r="T6" s="22">
        <f>IF($F6&gt;=5,IF(AL6="","",AL6),"")</f>
        <v>80</v>
      </c>
      <c r="U6" s="22">
        <f>IF($F6&gt;=5,IF(AQ6="","",AQ6),"")</f>
        <v>80</v>
      </c>
      <c r="V6" s="22">
        <f>IF($F6&gt;=5,IF(AV6="","",AV6),"")</f>
        <v>36</v>
      </c>
      <c r="W6" s="34">
        <f>IF($F6&gt;=5,IF(BA6="","",BA6),"")</f>
        <v>80</v>
      </c>
      <c r="X6" s="34">
        <f>IF($F6&gt;=5,IF(BF6="","",BF6),"")</f>
        <v>100</v>
      </c>
      <c r="Y6" s="34">
        <f>IF($F6&gt;=5,IF(BK6="","",BK6),"")</f>
        <v>0</v>
      </c>
      <c r="Z6" s="27"/>
      <c r="AA6" s="22">
        <v>1</v>
      </c>
      <c r="AB6" s="22">
        <f>IF(ISNUMBER(AA6),(VLOOKUP(AA6,$BO$6:$BP$50,2)),0)</f>
        <v>100</v>
      </c>
      <c r="AC6" s="22">
        <f>IF(AA6&lt;&gt;"",5,0)</f>
        <v>5</v>
      </c>
      <c r="AD6" s="22">
        <f>AB6+AC6</f>
        <v>105</v>
      </c>
      <c r="AE6" s="27"/>
      <c r="AF6" s="22">
        <v>1</v>
      </c>
      <c r="AG6" s="22">
        <f>IF(ISNUMBER(AF6),(VLOOKUP(AF6,$BO$6:$BP$50,2)),0)</f>
        <v>100</v>
      </c>
      <c r="AH6" s="22">
        <f>IF(AF6&lt;&gt;"",5,0)</f>
        <v>5</v>
      </c>
      <c r="AI6" s="22">
        <f>AG6+AH6</f>
        <v>105</v>
      </c>
      <c r="AJ6" s="27"/>
      <c r="AK6" s="22">
        <v>2</v>
      </c>
      <c r="AL6" s="22">
        <f>IF(ISNUMBER(AK6),(VLOOKUP(AK6,$BO$6:$BP$50,2)),0)</f>
        <v>80</v>
      </c>
      <c r="AM6" s="22">
        <f>IF(AK6&lt;&gt;"",5,0)</f>
        <v>5</v>
      </c>
      <c r="AN6" s="22">
        <f>AL6+AM6</f>
        <v>85</v>
      </c>
      <c r="AO6" s="27"/>
      <c r="AP6" s="22">
        <v>2</v>
      </c>
      <c r="AQ6" s="22">
        <f>IF(ISNUMBER(AP6),(VLOOKUP(AP6,$BO$6:$BP$50,2)),0)</f>
        <v>80</v>
      </c>
      <c r="AR6" s="22">
        <f>IF(AP6&lt;&gt;"",5,0)</f>
        <v>5</v>
      </c>
      <c r="AS6" s="22">
        <f>AQ6+AR6</f>
        <v>85</v>
      </c>
      <c r="AT6" s="27"/>
      <c r="AU6" s="22">
        <v>7</v>
      </c>
      <c r="AV6" s="22">
        <f>IF(ISNUMBER(AU6),(VLOOKUP(AU6,$BO$6:$BP$50,2)),0)</f>
        <v>36</v>
      </c>
      <c r="AW6" s="22">
        <f>IF(AU6&lt;&gt;"",5,0)</f>
        <v>5</v>
      </c>
      <c r="AX6" s="22">
        <f>AV6+AW6</f>
        <v>41</v>
      </c>
      <c r="AY6" s="27"/>
      <c r="AZ6" s="22">
        <v>2</v>
      </c>
      <c r="BA6" s="22">
        <f>IF(ISNUMBER(AZ6),(VLOOKUP(AZ6,$BO$6:$BP$50,2)),0)</f>
        <v>80</v>
      </c>
      <c r="BB6" s="22">
        <f>IF(AZ6&lt;&gt;"",5,0)</f>
        <v>5</v>
      </c>
      <c r="BC6" s="22">
        <f>BA6+BB6</f>
        <v>85</v>
      </c>
      <c r="BD6" s="27"/>
      <c r="BE6" s="22">
        <v>1</v>
      </c>
      <c r="BF6" s="22">
        <f>IF(ISNUMBER(BE6),(VLOOKUP(BE6,$BO$6:$BP$50,2)),0)</f>
        <v>100</v>
      </c>
      <c r="BG6" s="22">
        <f>IF(BE6&lt;&gt;"",5,0)</f>
        <v>5</v>
      </c>
      <c r="BH6" s="22">
        <f>BF6+BG6</f>
        <v>105</v>
      </c>
      <c r="BI6" s="27"/>
      <c r="BJ6" s="22"/>
      <c r="BK6" s="22">
        <f>IF(ISNUMBER(BJ6),(VLOOKUP(BJ6,$BO$6:$BP$50,2)),0)</f>
        <v>0</v>
      </c>
      <c r="BL6" s="22">
        <f>IF(BJ6&lt;&gt;"",5,0)</f>
        <v>0</v>
      </c>
      <c r="BM6" s="22">
        <f>BK6+BL6</f>
        <v>0</v>
      </c>
      <c r="BN6" s="27"/>
      <c r="BO6" s="22">
        <v>1</v>
      </c>
      <c r="BP6" s="22">
        <v>100</v>
      </c>
      <c r="BQ6" s="22">
        <f>IF($F6=8,1,0)</f>
        <v>0</v>
      </c>
      <c r="BR6" s="22">
        <f t="shared" ref="BR6:BR17" si="0">IF($F6=7,1,0)</f>
        <v>1</v>
      </c>
      <c r="BS6" s="22">
        <f t="shared" ref="BS6:BS17" si="1">IF($F6=6,1,0)</f>
        <v>0</v>
      </c>
      <c r="BT6" s="22">
        <f t="shared" ref="BT6:BT17" si="2">IF($F6=5,1,0)</f>
        <v>0</v>
      </c>
      <c r="BU6" s="22">
        <f t="shared" ref="BU6:BU17" si="3">IF($F6=4,1,0)</f>
        <v>0</v>
      </c>
      <c r="BV6" s="22">
        <f t="shared" ref="BV6:BV17" si="4">IF($F6=3,1,0)</f>
        <v>0</v>
      </c>
      <c r="BW6" s="22">
        <f t="shared" ref="BW6:BW17" si="5">IF($F6=2,1,0)</f>
        <v>0</v>
      </c>
      <c r="BX6" s="22">
        <f t="shared" ref="BX6:BX17" si="6">IF($F6=1,1,0)</f>
        <v>0</v>
      </c>
    </row>
    <row r="7" spans="1:76" s="26" customFormat="1" ht="15" x14ac:dyDescent="0.25">
      <c r="A7" s="18">
        <f>IF(E7&lt;E6,BO7,A6)</f>
        <v>2</v>
      </c>
      <c r="B7" s="48" t="s">
        <v>269</v>
      </c>
      <c r="C7" s="48" t="s">
        <v>270</v>
      </c>
      <c r="D7" s="48" t="s">
        <v>6</v>
      </c>
      <c r="E7" s="18">
        <f>IF(F7&lt;=4,Q7,(Q7-SUM(SMALL(R7:Y7,{1;2;3;4}))))</f>
        <v>305</v>
      </c>
      <c r="F7" s="18">
        <f>(IF(AC7=5,1,0)+IF(AH7=5,1,0)+IF(AM7=5,1,0)+IF(AR7=5,1,0)+IF(AW7=5,1,0)+IF(BB7=5,1,0)+IF(BG7=5,1,0)+IF(BL7=5,1,0))</f>
        <v>7</v>
      </c>
      <c r="G7" s="27"/>
      <c r="H7" s="34">
        <f>IF(AA7="","",AA7)</f>
        <v>5</v>
      </c>
      <c r="I7" s="22">
        <f>IF(AF7="","",AF7)</f>
        <v>5</v>
      </c>
      <c r="J7" s="22">
        <f>IF(AK7="","",AK7)</f>
        <v>1</v>
      </c>
      <c r="K7" s="22" t="str">
        <f>IF(AP7="","",AP7)</f>
        <v>dnf</v>
      </c>
      <c r="L7" s="22">
        <f>IF(AU7="","",AU7)</f>
        <v>2</v>
      </c>
      <c r="M7" s="34">
        <f>IF(AZ7="","",AZ7)</f>
        <v>8</v>
      </c>
      <c r="N7" s="34">
        <f>IF(BE7="","",BE7)</f>
        <v>14</v>
      </c>
      <c r="O7" s="34" t="str">
        <f>IF(BJ7="","",BJ7)</f>
        <v/>
      </c>
      <c r="P7" s="27"/>
      <c r="Q7" s="18">
        <f>AD7+AI7+AN7+AS7+AX7+BC7+BH7</f>
        <v>355</v>
      </c>
      <c r="R7" s="34">
        <f>IF($F7&gt;=5,IF(AB7="","",AB7),"")</f>
        <v>45</v>
      </c>
      <c r="S7" s="22">
        <f>IF($F7&gt;=5,IF(AG7="","",AG7),"")</f>
        <v>45</v>
      </c>
      <c r="T7" s="22">
        <f>IF($F7&gt;=5,IF(AL7="","",AL7),"")</f>
        <v>100</v>
      </c>
      <c r="U7" s="22">
        <f>IF($F7&gt;=5,IF(AQ7="","",AQ7),"")</f>
        <v>0</v>
      </c>
      <c r="V7" s="22">
        <f>IF($F7&gt;=5,IF(AV7="","",AV7),"")</f>
        <v>80</v>
      </c>
      <c r="W7" s="34">
        <f>IF($F7&gt;=5,IF(BA7="","",BA7),"")</f>
        <v>32</v>
      </c>
      <c r="X7" s="34">
        <f>IF($F7&gt;=5,IF(BF7="","",BF7),"")</f>
        <v>18</v>
      </c>
      <c r="Y7" s="34">
        <f>IF($F7&gt;=5,IF(BK7="","",BK7),"")</f>
        <v>0</v>
      </c>
      <c r="Z7" s="27"/>
      <c r="AA7" s="22">
        <v>5</v>
      </c>
      <c r="AB7" s="22">
        <f>IF(ISNUMBER(AA7),(VLOOKUP(AA7,$BO$6:$BP$50,2)),0)</f>
        <v>45</v>
      </c>
      <c r="AC7" s="22">
        <f>IF(AA7&lt;&gt;"",5,0)</f>
        <v>5</v>
      </c>
      <c r="AD7" s="22">
        <f>AB7+AC7</f>
        <v>50</v>
      </c>
      <c r="AE7" s="27"/>
      <c r="AF7" s="22">
        <v>5</v>
      </c>
      <c r="AG7" s="22">
        <f>IF(ISNUMBER(AF7),(VLOOKUP(AF7,$BO$6:$BP$50,2)),0)</f>
        <v>45</v>
      </c>
      <c r="AH7" s="22">
        <f>IF(AF7&lt;&gt;"",5,0)</f>
        <v>5</v>
      </c>
      <c r="AI7" s="22">
        <f>AG7+AH7</f>
        <v>50</v>
      </c>
      <c r="AJ7" s="27"/>
      <c r="AK7" s="22">
        <v>1</v>
      </c>
      <c r="AL7" s="22">
        <f>IF(ISNUMBER(AK7),(VLOOKUP(AK7,$BO$6:$BP$50,2)),0)</f>
        <v>100</v>
      </c>
      <c r="AM7" s="22">
        <f>IF(AK7&lt;&gt;"",5,0)</f>
        <v>5</v>
      </c>
      <c r="AN7" s="22">
        <f>AL7+AM7</f>
        <v>105</v>
      </c>
      <c r="AO7" s="27"/>
      <c r="AP7" s="41" t="s">
        <v>257</v>
      </c>
      <c r="AQ7" s="22">
        <f>IF(ISNUMBER(AP7),(VLOOKUP(AP7,$BO$6:$BP$50,2)),0)</f>
        <v>0</v>
      </c>
      <c r="AR7" s="22">
        <f>IF(AP7&lt;&gt;"",5,0)</f>
        <v>5</v>
      </c>
      <c r="AS7" s="22">
        <f>AQ7+AR7</f>
        <v>5</v>
      </c>
      <c r="AT7" s="27"/>
      <c r="AU7" s="22">
        <v>2</v>
      </c>
      <c r="AV7" s="22">
        <f>IF(ISNUMBER(AU7),(VLOOKUP(AU7,$BO$6:$BP$50,2)),0)</f>
        <v>80</v>
      </c>
      <c r="AW7" s="22">
        <f>IF(AU7&lt;&gt;"",5,0)</f>
        <v>5</v>
      </c>
      <c r="AX7" s="22">
        <f>AV7+AW7</f>
        <v>85</v>
      </c>
      <c r="AY7" s="27"/>
      <c r="AZ7" s="22">
        <v>8</v>
      </c>
      <c r="BA7" s="22">
        <f>IF(ISNUMBER(AZ7),(VLOOKUP(AZ7,$BO$6:$BP$50,2)),0)</f>
        <v>32</v>
      </c>
      <c r="BB7" s="22">
        <f>IF(AZ7&lt;&gt;"",5,0)</f>
        <v>5</v>
      </c>
      <c r="BC7" s="22">
        <f>BA7+BB7</f>
        <v>37</v>
      </c>
      <c r="BD7" s="27"/>
      <c r="BE7" s="22">
        <v>14</v>
      </c>
      <c r="BF7" s="22">
        <f>IF(ISNUMBER(BE7),(VLOOKUP(BE7,$BO$6:$BP$50,2)),0)</f>
        <v>18</v>
      </c>
      <c r="BG7" s="22">
        <f>IF(BE7&lt;&gt;"",5,0)</f>
        <v>5</v>
      </c>
      <c r="BH7" s="22">
        <f>BF7+BG7</f>
        <v>23</v>
      </c>
      <c r="BI7" s="27"/>
      <c r="BJ7" s="22"/>
      <c r="BK7" s="22">
        <f>IF(ISNUMBER(BJ7),(VLOOKUP(BJ7,$BO$6:$BP$50,2)),0)</f>
        <v>0</v>
      </c>
      <c r="BL7" s="22">
        <f>IF(BJ7&lt;&gt;"",5,0)</f>
        <v>0</v>
      </c>
      <c r="BM7" s="22">
        <f>BK7+BL7</f>
        <v>0</v>
      </c>
      <c r="BN7" s="27"/>
      <c r="BO7" s="22">
        <v>2</v>
      </c>
      <c r="BP7" s="22">
        <v>80</v>
      </c>
      <c r="BQ7" s="22">
        <f t="shared" ref="BQ7:BQ52" si="7">IF($F7=8,1,0)</f>
        <v>0</v>
      </c>
      <c r="BR7" s="22">
        <f t="shared" si="0"/>
        <v>1</v>
      </c>
      <c r="BS7" s="22">
        <f t="shared" si="1"/>
        <v>0</v>
      </c>
      <c r="BT7" s="22">
        <f t="shared" si="2"/>
        <v>0</v>
      </c>
      <c r="BU7" s="22">
        <f t="shared" si="3"/>
        <v>0</v>
      </c>
      <c r="BV7" s="22">
        <f t="shared" si="4"/>
        <v>0</v>
      </c>
      <c r="BW7" s="22">
        <f t="shared" si="5"/>
        <v>0</v>
      </c>
      <c r="BX7" s="22">
        <f t="shared" si="6"/>
        <v>0</v>
      </c>
    </row>
    <row r="8" spans="1:76" s="26" customFormat="1" ht="15" x14ac:dyDescent="0.25">
      <c r="A8" s="18">
        <f>IF(E8&lt;E7,BO8,A7)</f>
        <v>3</v>
      </c>
      <c r="B8" s="48" t="s">
        <v>122</v>
      </c>
      <c r="C8" s="48" t="s">
        <v>8</v>
      </c>
      <c r="D8" s="48" t="s">
        <v>287</v>
      </c>
      <c r="E8" s="18">
        <f>IF(F8&lt;=4,Q8,(Q8-SUM(SMALL(R8:Y8,{1;2;3;4}))))</f>
        <v>295</v>
      </c>
      <c r="F8" s="18">
        <f>(IF(AC8=5,1,0)+IF(AH8=5,1,0)+IF(AM8=5,1,0)+IF(AR8=5,1,0)+IF(AW8=5,1,0)+IF(BB8=5,1,0)+IF(BG8=5,1,0)+IF(BL8=5,1,0))</f>
        <v>6</v>
      </c>
      <c r="G8" s="27"/>
      <c r="H8" s="34">
        <f>IF(AA8="","",AA8)</f>
        <v>2</v>
      </c>
      <c r="I8" s="22" t="str">
        <f>IF(AF8="","",AF8)</f>
        <v/>
      </c>
      <c r="J8" s="22">
        <f>IF(AK8="","",AK8)</f>
        <v>8</v>
      </c>
      <c r="K8" s="22">
        <f>IF(AP8="","",AP8)</f>
        <v>5</v>
      </c>
      <c r="L8" s="22">
        <f>IF(AU8="","",AU8)</f>
        <v>1</v>
      </c>
      <c r="M8" s="34">
        <f>IF(AZ8="","",AZ8)</f>
        <v>6</v>
      </c>
      <c r="N8" s="34" t="str">
        <f>IF(BE8="","",BE8)</f>
        <v>dnf</v>
      </c>
      <c r="O8" s="34" t="str">
        <f>IF(BJ8="","",BJ8)</f>
        <v/>
      </c>
      <c r="P8" s="27"/>
      <c r="Q8" s="18">
        <f>AD8+AI8+AN8+AS8+AX8+BC8+BH8</f>
        <v>327</v>
      </c>
      <c r="R8" s="34">
        <f>IF($F8&gt;=5,IF(AB8="","",AB8),"")</f>
        <v>80</v>
      </c>
      <c r="S8" s="22">
        <f>IF($F8&gt;=5,IF(AG8="","",AG8),"")</f>
        <v>0</v>
      </c>
      <c r="T8" s="22">
        <f>IF($F8&gt;=5,IF(AL8="","",AL8),"")</f>
        <v>32</v>
      </c>
      <c r="U8" s="22">
        <f>IF($F8&gt;=5,IF(AQ8="","",AQ8),"")</f>
        <v>45</v>
      </c>
      <c r="V8" s="22">
        <f>IF($F8&gt;=5,IF(AV8="","",AV8),"")</f>
        <v>100</v>
      </c>
      <c r="W8" s="34">
        <f>IF($F8&gt;=5,IF(BA8="","",BA8),"")</f>
        <v>40</v>
      </c>
      <c r="X8" s="34">
        <f>IF($F8&gt;=5,IF(BF8="","",BF8),"")</f>
        <v>0</v>
      </c>
      <c r="Y8" s="34">
        <f>IF($F8&gt;=5,IF(BK8="","",BK8),"")</f>
        <v>0</v>
      </c>
      <c r="Z8" s="27"/>
      <c r="AA8" s="22">
        <v>2</v>
      </c>
      <c r="AB8" s="22">
        <f>IF(ISNUMBER(AA8),(VLOOKUP(AA8,$BO$6:$BP$50,2)),0)</f>
        <v>80</v>
      </c>
      <c r="AC8" s="22">
        <f>IF(AA8&lt;&gt;"",5,0)</f>
        <v>5</v>
      </c>
      <c r="AD8" s="22">
        <f>AB8+AC8</f>
        <v>85</v>
      </c>
      <c r="AE8" s="27"/>
      <c r="AF8" s="22"/>
      <c r="AG8" s="22">
        <f>IF(ISNUMBER(AF8),(VLOOKUP(AF8,$BO$6:$BP$50,2)),0)</f>
        <v>0</v>
      </c>
      <c r="AH8" s="22">
        <f>IF(AF8&lt;&gt;"",5,0)</f>
        <v>0</v>
      </c>
      <c r="AI8" s="22">
        <f>AG8+AH8</f>
        <v>0</v>
      </c>
      <c r="AJ8" s="27"/>
      <c r="AK8" s="22">
        <v>8</v>
      </c>
      <c r="AL8" s="22">
        <f>IF(ISNUMBER(AK8),(VLOOKUP(AK8,$BO$6:$BP$50,2)),0)</f>
        <v>32</v>
      </c>
      <c r="AM8" s="22">
        <f>IF(AK8&lt;&gt;"",5,0)</f>
        <v>5</v>
      </c>
      <c r="AN8" s="22">
        <f>AL8+AM8</f>
        <v>37</v>
      </c>
      <c r="AO8" s="27"/>
      <c r="AP8" s="22">
        <v>5</v>
      </c>
      <c r="AQ8" s="22">
        <f>IF(ISNUMBER(AP8),(VLOOKUP(AP8,$BO$6:$BP$50,2)),0)</f>
        <v>45</v>
      </c>
      <c r="AR8" s="22">
        <f>IF(AP8&lt;&gt;"",5,0)</f>
        <v>5</v>
      </c>
      <c r="AS8" s="22">
        <f>AQ8+AR8</f>
        <v>50</v>
      </c>
      <c r="AT8" s="27"/>
      <c r="AU8" s="22">
        <v>1</v>
      </c>
      <c r="AV8" s="22">
        <f>IF(ISNUMBER(AU8),(VLOOKUP(AU8,$BO$6:$BP$50,2)),0)</f>
        <v>100</v>
      </c>
      <c r="AW8" s="22">
        <f>IF(AU8&lt;&gt;"",5,0)</f>
        <v>5</v>
      </c>
      <c r="AX8" s="22">
        <f>AV8+AW8</f>
        <v>105</v>
      </c>
      <c r="AY8" s="27"/>
      <c r="AZ8" s="22">
        <v>6</v>
      </c>
      <c r="BA8" s="22">
        <f>IF(ISNUMBER(AZ8),(VLOOKUP(AZ8,$BO$6:$BP$50,2)),0)</f>
        <v>40</v>
      </c>
      <c r="BB8" s="22">
        <f>IF(AZ8&lt;&gt;"",5,0)</f>
        <v>5</v>
      </c>
      <c r="BC8" s="22">
        <f>BA8+BB8</f>
        <v>45</v>
      </c>
      <c r="BD8" s="27"/>
      <c r="BE8" s="59" t="s">
        <v>257</v>
      </c>
      <c r="BF8" s="22">
        <f>IF(ISNUMBER(BE8),(VLOOKUP(BE8,$BO$6:$BP$50,2)),0)</f>
        <v>0</v>
      </c>
      <c r="BG8" s="22">
        <f>IF(BE8&lt;&gt;"",5,0)</f>
        <v>5</v>
      </c>
      <c r="BH8" s="22">
        <f>BF8+BG8</f>
        <v>5</v>
      </c>
      <c r="BI8" s="27"/>
      <c r="BJ8" s="22"/>
      <c r="BK8" s="22">
        <f>IF(ISNUMBER(BJ8),(VLOOKUP(BJ8,$BO$6:$BP$50,2)),0)</f>
        <v>0</v>
      </c>
      <c r="BL8" s="22">
        <f>IF(BJ8&lt;&gt;"",5,0)</f>
        <v>0</v>
      </c>
      <c r="BM8" s="22">
        <f>BK8+BL8</f>
        <v>0</v>
      </c>
      <c r="BN8" s="27"/>
      <c r="BO8" s="22">
        <v>3</v>
      </c>
      <c r="BP8" s="22">
        <v>60</v>
      </c>
      <c r="BQ8" s="22">
        <f t="shared" si="7"/>
        <v>0</v>
      </c>
      <c r="BR8" s="22">
        <f t="shared" si="0"/>
        <v>0</v>
      </c>
      <c r="BS8" s="22">
        <f t="shared" si="1"/>
        <v>1</v>
      </c>
      <c r="BT8" s="22">
        <f t="shared" si="2"/>
        <v>0</v>
      </c>
      <c r="BU8" s="22">
        <f t="shared" si="3"/>
        <v>0</v>
      </c>
      <c r="BV8" s="22">
        <f t="shared" si="4"/>
        <v>0</v>
      </c>
      <c r="BW8" s="22">
        <f t="shared" si="5"/>
        <v>0</v>
      </c>
      <c r="BX8" s="22">
        <f t="shared" si="6"/>
        <v>0</v>
      </c>
    </row>
    <row r="9" spans="1:76" s="26" customFormat="1" ht="15" x14ac:dyDescent="0.25">
      <c r="A9" s="18">
        <f>IF(E9&lt;E8,BO9,A8)</f>
        <v>4</v>
      </c>
      <c r="B9" s="48" t="s">
        <v>278</v>
      </c>
      <c r="C9" s="48" t="s">
        <v>104</v>
      </c>
      <c r="D9" s="50" t="s">
        <v>9</v>
      </c>
      <c r="E9" s="18">
        <f>IF(F9&lt;=4,Q9,(Q9-SUM(SMALL(R9:Y9,{1;2;3;4}))))</f>
        <v>265</v>
      </c>
      <c r="F9" s="18">
        <f>(IF(AC9=5,1,0)+IF(AH9=5,1,0)+IF(AM9=5,1,0)+IF(AR9=5,1,0)+IF(AW9=5,1,0)+IF(BB9=5,1,0)+IF(BG9=5,1,0)+IF(BL9=5,1,0))</f>
        <v>7</v>
      </c>
      <c r="G9" s="27"/>
      <c r="H9" s="34">
        <f>IF(AA9="","",AA9)</f>
        <v>3</v>
      </c>
      <c r="I9" s="22">
        <f>IF(AF9="","",AF9)</f>
        <v>3</v>
      </c>
      <c r="J9" s="22">
        <f>IF(AK9="","",AK9)</f>
        <v>4</v>
      </c>
      <c r="K9" s="22">
        <f>IF(AP9="","",AP9)</f>
        <v>4</v>
      </c>
      <c r="L9" s="22" t="str">
        <f>IF(AU9="","",AU9)</f>
        <v>dsq</v>
      </c>
      <c r="M9" s="34">
        <f>IF(AZ9="","",AZ9)</f>
        <v>4</v>
      </c>
      <c r="N9" s="34">
        <f>IF(BE9="","",BE9)</f>
        <v>3</v>
      </c>
      <c r="O9" s="34" t="str">
        <f>IF(BJ9="","",BJ9)</f>
        <v/>
      </c>
      <c r="P9" s="27"/>
      <c r="Q9" s="18">
        <f>AD9+AI9+AN9+AS9+AX9+BC9+BH9</f>
        <v>365</v>
      </c>
      <c r="R9" s="34">
        <f>IF($F9&gt;=5,IF(AB9="","",AB9),"")</f>
        <v>60</v>
      </c>
      <c r="S9" s="22">
        <f>IF($F9&gt;=5,IF(AG9="","",AG9),"")</f>
        <v>60</v>
      </c>
      <c r="T9" s="22">
        <f>IF($F9&gt;=5,IF(AL9="","",AL9),"")</f>
        <v>50</v>
      </c>
      <c r="U9" s="22">
        <f>IF($F9&gt;=5,IF(AQ9="","",AQ9),"")</f>
        <v>50</v>
      </c>
      <c r="V9" s="22">
        <f>IF($F9&gt;=5,IF(AV9="","",AV9),"")</f>
        <v>0</v>
      </c>
      <c r="W9" s="34">
        <f>IF($F9&gt;=5,IF(BA9="","",BA9),"")</f>
        <v>50</v>
      </c>
      <c r="X9" s="34">
        <f>IF($F9&gt;=5,IF(BF9="","",BF9),"")</f>
        <v>60</v>
      </c>
      <c r="Y9" s="34">
        <f>IF($F9&gt;=5,IF(BK9="","",BK9),"")</f>
        <v>0</v>
      </c>
      <c r="Z9" s="27"/>
      <c r="AA9" s="40">
        <v>3</v>
      </c>
      <c r="AB9" s="22">
        <f>IF(ISNUMBER(AA9),(VLOOKUP(AA9,$BO$6:$BP$50,2)),0)</f>
        <v>60</v>
      </c>
      <c r="AC9" s="22">
        <f>IF(AA9&lt;&gt;"",5,0)</f>
        <v>5</v>
      </c>
      <c r="AD9" s="22">
        <f>AB9+AC9</f>
        <v>65</v>
      </c>
      <c r="AE9" s="27"/>
      <c r="AF9" s="22">
        <v>3</v>
      </c>
      <c r="AG9" s="22">
        <f>IF(ISNUMBER(AF9),(VLOOKUP(AF9,$BO$6:$BP$50,2)),0)</f>
        <v>60</v>
      </c>
      <c r="AH9" s="22">
        <f>IF(AF9&lt;&gt;"",5,0)</f>
        <v>5</v>
      </c>
      <c r="AI9" s="22">
        <f>AG9+AH9</f>
        <v>65</v>
      </c>
      <c r="AJ9" s="27"/>
      <c r="AK9" s="22">
        <v>4</v>
      </c>
      <c r="AL9" s="22">
        <f>IF(ISNUMBER(AK9),(VLOOKUP(AK9,$BO$6:$BP$50,2)),0)</f>
        <v>50</v>
      </c>
      <c r="AM9" s="22">
        <f>IF(AK9&lt;&gt;"",5,0)</f>
        <v>5</v>
      </c>
      <c r="AN9" s="22">
        <f>AL9+AM9</f>
        <v>55</v>
      </c>
      <c r="AO9" s="27"/>
      <c r="AP9" s="22">
        <v>4</v>
      </c>
      <c r="AQ9" s="22">
        <f>IF(ISNUMBER(AP9),(VLOOKUP(AP9,$BO$6:$BP$50,2)),0)</f>
        <v>50</v>
      </c>
      <c r="AR9" s="22">
        <f>IF(AP9&lt;&gt;"",5,0)</f>
        <v>5</v>
      </c>
      <c r="AS9" s="22">
        <f>AQ9+AR9</f>
        <v>55</v>
      </c>
      <c r="AT9" s="27"/>
      <c r="AU9" s="43" t="s">
        <v>219</v>
      </c>
      <c r="AV9" s="22">
        <f>IF(ISNUMBER(AU9),(VLOOKUP(AU9,$BO$6:$BP$50,2)),0)</f>
        <v>0</v>
      </c>
      <c r="AW9" s="22">
        <f>IF(AU9&lt;&gt;"",5,0)</f>
        <v>5</v>
      </c>
      <c r="AX9" s="22">
        <f>AV9+AW9</f>
        <v>5</v>
      </c>
      <c r="AY9" s="27"/>
      <c r="AZ9" s="22">
        <v>4</v>
      </c>
      <c r="BA9" s="22">
        <f>IF(ISNUMBER(AZ9),(VLOOKUP(AZ9,$BO$6:$BP$50,2)),0)</f>
        <v>50</v>
      </c>
      <c r="BB9" s="22">
        <f>IF(AZ9&lt;&gt;"",5,0)</f>
        <v>5</v>
      </c>
      <c r="BC9" s="22">
        <f>BA9+BB9</f>
        <v>55</v>
      </c>
      <c r="BD9" s="27"/>
      <c r="BE9" s="22">
        <v>3</v>
      </c>
      <c r="BF9" s="22">
        <f>IF(ISNUMBER(BE9),(VLOOKUP(BE9,$BO$6:$BP$50,2)),0)</f>
        <v>60</v>
      </c>
      <c r="BG9" s="22">
        <f>IF(BE9&lt;&gt;"",5,0)</f>
        <v>5</v>
      </c>
      <c r="BH9" s="22">
        <f>BF9+BG9</f>
        <v>65</v>
      </c>
      <c r="BI9" s="27"/>
      <c r="BJ9" s="22"/>
      <c r="BK9" s="22">
        <f>IF(ISNUMBER(BJ9),(VLOOKUP(BJ9,$BO$6:$BP$50,2)),0)</f>
        <v>0</v>
      </c>
      <c r="BL9" s="22">
        <f>IF(BJ9&lt;&gt;"",5,0)</f>
        <v>0</v>
      </c>
      <c r="BM9" s="22">
        <f>BK9+BL9</f>
        <v>0</v>
      </c>
      <c r="BN9" s="27"/>
      <c r="BO9" s="22">
        <v>4</v>
      </c>
      <c r="BP9" s="22">
        <v>50</v>
      </c>
      <c r="BQ9" s="22">
        <f t="shared" si="7"/>
        <v>0</v>
      </c>
      <c r="BR9" s="22">
        <f t="shared" si="0"/>
        <v>1</v>
      </c>
      <c r="BS9" s="22">
        <f t="shared" si="1"/>
        <v>0</v>
      </c>
      <c r="BT9" s="22">
        <f t="shared" si="2"/>
        <v>0</v>
      </c>
      <c r="BU9" s="22">
        <f t="shared" si="3"/>
        <v>0</v>
      </c>
      <c r="BV9" s="22">
        <f t="shared" si="4"/>
        <v>0</v>
      </c>
      <c r="BW9" s="22">
        <f t="shared" si="5"/>
        <v>0</v>
      </c>
      <c r="BX9" s="22">
        <f t="shared" si="6"/>
        <v>0</v>
      </c>
    </row>
    <row r="10" spans="1:76" s="26" customFormat="1" ht="15" x14ac:dyDescent="0.25">
      <c r="A10" s="18">
        <f>IF(E10&lt;E9,BO10,A9)</f>
        <v>5</v>
      </c>
      <c r="B10" s="48" t="s">
        <v>289</v>
      </c>
      <c r="C10" s="48" t="s">
        <v>290</v>
      </c>
      <c r="D10" s="48" t="s">
        <v>40</v>
      </c>
      <c r="E10" s="18">
        <f>IF(F10&lt;=4,Q10,(Q10-SUM(SMALL(R10:Y10,{1;2;3;4}))))</f>
        <v>251</v>
      </c>
      <c r="F10" s="18">
        <f>(IF(AC10=5,1,0)+IF(AH10=5,1,0)+IF(AM10=5,1,0)+IF(AR10=5,1,0)+IF(AW10=5,1,0)+IF(BB10=5,1,0)+IF(BG10=5,1,0)+IF(BL10=5,1,0))</f>
        <v>6</v>
      </c>
      <c r="G10" s="27"/>
      <c r="H10" s="34" t="str">
        <f>IF(AA10="","",AA10)</f>
        <v/>
      </c>
      <c r="I10" s="22">
        <f>IF(AF10="","",AF10)</f>
        <v>2</v>
      </c>
      <c r="J10" s="22">
        <f>IF(AK10="","",AK10)</f>
        <v>7</v>
      </c>
      <c r="K10" s="22">
        <f>IF(AP10="","",AP10)</f>
        <v>3</v>
      </c>
      <c r="L10" s="22">
        <f>IF(AU10="","",AU10)</f>
        <v>8</v>
      </c>
      <c r="M10" s="34">
        <f>IF(AZ10="","",AZ10)</f>
        <v>5</v>
      </c>
      <c r="N10" s="34">
        <f>IF(BE10="","",BE10)</f>
        <v>18</v>
      </c>
      <c r="O10" s="34" t="str">
        <f>IF(BJ10="","",BJ10)</f>
        <v/>
      </c>
      <c r="P10" s="27"/>
      <c r="Q10" s="18">
        <f>AD10+AI10+AN10+AS10+AX10+BC10+BH10</f>
        <v>296</v>
      </c>
      <c r="R10" s="34">
        <f>IF($F10&gt;=5,IF(AB10="","",AB10),"")</f>
        <v>0</v>
      </c>
      <c r="S10" s="22">
        <f>IF($F10&gt;=5,IF(AG10="","",AG10),"")</f>
        <v>80</v>
      </c>
      <c r="T10" s="22">
        <f>IF($F10&gt;=5,IF(AL10="","",AL10),"")</f>
        <v>36</v>
      </c>
      <c r="U10" s="22">
        <f>IF($F10&gt;=5,IF(AQ10="","",AQ10),"")</f>
        <v>60</v>
      </c>
      <c r="V10" s="22">
        <f>IF($F10&gt;=5,IF(AV10="","",AV10),"")</f>
        <v>32</v>
      </c>
      <c r="W10" s="34">
        <f>IF($F10&gt;=5,IF(BA10="","",BA10),"")</f>
        <v>45</v>
      </c>
      <c r="X10" s="34">
        <f>IF($F10&gt;=5,IF(BF10="","",BF10),"")</f>
        <v>13</v>
      </c>
      <c r="Y10" s="34">
        <f>IF($F10&gt;=5,IF(BK10="","",BK10),"")</f>
        <v>0</v>
      </c>
      <c r="Z10" s="27"/>
      <c r="AA10" s="22"/>
      <c r="AB10" s="22">
        <f>IF(ISNUMBER(AA10),(VLOOKUP(AA10,$BO$6:$BP$50,2)),0)</f>
        <v>0</v>
      </c>
      <c r="AC10" s="22">
        <f>IF(AA10&lt;&gt;"",5,0)</f>
        <v>0</v>
      </c>
      <c r="AD10" s="22">
        <f>AB10+AC10</f>
        <v>0</v>
      </c>
      <c r="AE10" s="27"/>
      <c r="AF10" s="22">
        <v>2</v>
      </c>
      <c r="AG10" s="22">
        <f>IF(ISNUMBER(AF10),(VLOOKUP(AF10,$BO$6:$BP$50,2)),0)</f>
        <v>80</v>
      </c>
      <c r="AH10" s="22">
        <f>IF(AF10&lt;&gt;"",5,0)</f>
        <v>5</v>
      </c>
      <c r="AI10" s="22">
        <f>AG10+AH10</f>
        <v>85</v>
      </c>
      <c r="AJ10" s="27"/>
      <c r="AK10" s="28">
        <v>7</v>
      </c>
      <c r="AL10" s="22">
        <f>IF(ISNUMBER(AK10),(VLOOKUP(AK10,$BO$6:$BP$50,2)),0)</f>
        <v>36</v>
      </c>
      <c r="AM10" s="22">
        <f>IF(AK10&lt;&gt;"",5,0)</f>
        <v>5</v>
      </c>
      <c r="AN10" s="22">
        <f>AL10+AM10</f>
        <v>41</v>
      </c>
      <c r="AO10" s="27"/>
      <c r="AP10" s="37">
        <v>3</v>
      </c>
      <c r="AQ10" s="22">
        <f>IF(ISNUMBER(AP10),(VLOOKUP(AP10,$BO$6:$BP$50,2)),0)</f>
        <v>60</v>
      </c>
      <c r="AR10" s="22">
        <f>IF(AP10&lt;&gt;"",5,0)</f>
        <v>5</v>
      </c>
      <c r="AS10" s="22">
        <f>AQ10+AR10</f>
        <v>65</v>
      </c>
      <c r="AT10" s="27"/>
      <c r="AU10" s="37">
        <v>8</v>
      </c>
      <c r="AV10" s="22">
        <f>IF(ISNUMBER(AU10),(VLOOKUP(AU10,$BO$6:$BP$50,2)),0)</f>
        <v>32</v>
      </c>
      <c r="AW10" s="22">
        <f>IF(AU10&lt;&gt;"",5,0)</f>
        <v>5</v>
      </c>
      <c r="AX10" s="22">
        <f>AV10+AW10</f>
        <v>37</v>
      </c>
      <c r="AY10" s="27"/>
      <c r="AZ10" s="22">
        <v>5</v>
      </c>
      <c r="BA10" s="22">
        <f>IF(ISNUMBER(AZ10),(VLOOKUP(AZ10,$BO$6:$BP$50,2)),0)</f>
        <v>45</v>
      </c>
      <c r="BB10" s="22">
        <f>IF(AZ10&lt;&gt;"",5,0)</f>
        <v>5</v>
      </c>
      <c r="BC10" s="22">
        <f>BA10+BB10</f>
        <v>50</v>
      </c>
      <c r="BD10" s="27"/>
      <c r="BE10" s="22">
        <v>18</v>
      </c>
      <c r="BF10" s="22">
        <f>IF(ISNUMBER(BE10),(VLOOKUP(BE10,$BO$6:$BP$50,2)),0)</f>
        <v>13</v>
      </c>
      <c r="BG10" s="22">
        <f>IF(BE10&lt;&gt;"",5,0)</f>
        <v>5</v>
      </c>
      <c r="BH10" s="22">
        <f>BF10+BG10</f>
        <v>18</v>
      </c>
      <c r="BI10" s="27"/>
      <c r="BJ10" s="22"/>
      <c r="BK10" s="22">
        <f>IF(ISNUMBER(BJ10),(VLOOKUP(BJ10,$BO$6:$BP$50,2)),0)</f>
        <v>0</v>
      </c>
      <c r="BL10" s="22">
        <f>IF(BJ10&lt;&gt;"",5,0)</f>
        <v>0</v>
      </c>
      <c r="BM10" s="22">
        <f>BK10+BL10</f>
        <v>0</v>
      </c>
      <c r="BN10" s="27"/>
      <c r="BO10" s="22">
        <v>5</v>
      </c>
      <c r="BP10" s="22">
        <v>45</v>
      </c>
      <c r="BQ10" s="22">
        <f t="shared" si="7"/>
        <v>0</v>
      </c>
      <c r="BR10" s="22">
        <f t="shared" si="0"/>
        <v>0</v>
      </c>
      <c r="BS10" s="22">
        <f t="shared" si="1"/>
        <v>1</v>
      </c>
      <c r="BT10" s="22">
        <f t="shared" si="2"/>
        <v>0</v>
      </c>
      <c r="BU10" s="22">
        <f t="shared" si="3"/>
        <v>0</v>
      </c>
      <c r="BV10" s="22">
        <f t="shared" si="4"/>
        <v>0</v>
      </c>
      <c r="BW10" s="22">
        <f t="shared" si="5"/>
        <v>0</v>
      </c>
      <c r="BX10" s="22">
        <f t="shared" si="6"/>
        <v>0</v>
      </c>
    </row>
    <row r="11" spans="1:76" s="26" customFormat="1" ht="15" x14ac:dyDescent="0.25">
      <c r="A11" s="18">
        <f>IF(E11&lt;E10,BO11,A10)</f>
        <v>6</v>
      </c>
      <c r="B11" s="48" t="s">
        <v>13</v>
      </c>
      <c r="C11" s="48" t="s">
        <v>110</v>
      </c>
      <c r="D11" s="48" t="s">
        <v>6</v>
      </c>
      <c r="E11" s="18">
        <f>IF(F11&lt;=4,Q11,(Q11-SUM(SMALL(R11:Y11,{1;2;3;4}))))</f>
        <v>215</v>
      </c>
      <c r="F11" s="18">
        <f>(IF(AC11=5,1,0)+IF(AH11=5,1,0)+IF(AM11=5,1,0)+IF(AR11=5,1,0)+IF(AW11=5,1,0)+IF(BB11=5,1,0)+IF(BG11=5,1,0)+IF(BL11=5,1,0))</f>
        <v>3</v>
      </c>
      <c r="G11" s="27"/>
      <c r="H11" s="34" t="str">
        <f>IF(AA11="","",AA11)</f>
        <v/>
      </c>
      <c r="I11" s="22" t="str">
        <f>IF(AF11="","",AF11)</f>
        <v/>
      </c>
      <c r="J11" s="22">
        <f>IF(AK11="","",AK11)</f>
        <v>6</v>
      </c>
      <c r="K11" s="22">
        <f>IF(AP11="","",AP11)</f>
        <v>1</v>
      </c>
      <c r="L11" s="22">
        <f>IF(AU11="","",AU11)</f>
        <v>3</v>
      </c>
      <c r="M11" s="34" t="str">
        <f>IF(AZ11="","",AZ11)</f>
        <v/>
      </c>
      <c r="N11" s="34" t="str">
        <f>IF(BE11="","",BE11)</f>
        <v/>
      </c>
      <c r="O11" s="34" t="str">
        <f>IF(BJ11="","",BJ11)</f>
        <v/>
      </c>
      <c r="P11" s="27"/>
      <c r="Q11" s="18">
        <f>AD11+AI11+AN11+AS11+AX11+BC11+BH11</f>
        <v>215</v>
      </c>
      <c r="R11" s="34" t="str">
        <f>IF($F11&gt;=5,IF(AB11="","",AB11),"")</f>
        <v/>
      </c>
      <c r="S11" s="22" t="str">
        <f>IF($F11&gt;=5,IF(AG11="","",AG11),"")</f>
        <v/>
      </c>
      <c r="T11" s="22" t="str">
        <f>IF($F11&gt;=5,IF(AL11="","",AL11),"")</f>
        <v/>
      </c>
      <c r="U11" s="22" t="str">
        <f>IF($F11&gt;=5,IF(AQ11="","",AQ11),"")</f>
        <v/>
      </c>
      <c r="V11" s="22" t="str">
        <f>IF($F11&gt;=5,IF(AV11="","",AV11),"")</f>
        <v/>
      </c>
      <c r="W11" s="34" t="str">
        <f>IF($F11&gt;=5,IF(BA11="","",BA11),"")</f>
        <v/>
      </c>
      <c r="X11" s="34" t="str">
        <f>IF($F11&gt;=5,IF(BF11="","",BF11),"")</f>
        <v/>
      </c>
      <c r="Y11" s="34" t="str">
        <f>IF($F11&gt;=5,IF(BK11="","",BK11),"")</f>
        <v/>
      </c>
      <c r="Z11" s="27"/>
      <c r="AA11" s="40"/>
      <c r="AB11" s="22">
        <f>IF(ISNUMBER(AA11),(VLOOKUP(AA11,$BO$6:$BP$50,2)),0)</f>
        <v>0</v>
      </c>
      <c r="AC11" s="22">
        <f>IF(AA11&lt;&gt;"",5,0)</f>
        <v>0</v>
      </c>
      <c r="AD11" s="22">
        <f>AB11+AC11</f>
        <v>0</v>
      </c>
      <c r="AE11" s="27"/>
      <c r="AF11" s="22"/>
      <c r="AG11" s="22">
        <f>IF(ISNUMBER(AF11),(VLOOKUP(AF11,$BO$6:$BP$50,2)),0)</f>
        <v>0</v>
      </c>
      <c r="AH11" s="22">
        <f>IF(AF11&lt;&gt;"",5,0)</f>
        <v>0</v>
      </c>
      <c r="AI11" s="22">
        <f>AG11+AH11</f>
        <v>0</v>
      </c>
      <c r="AJ11" s="27"/>
      <c r="AK11" s="22">
        <v>6</v>
      </c>
      <c r="AL11" s="22">
        <f>IF(ISNUMBER(AK11),(VLOOKUP(AK11,$BO$6:$BP$50,2)),0)</f>
        <v>40</v>
      </c>
      <c r="AM11" s="22">
        <f>IF(AK11&lt;&gt;"",5,0)</f>
        <v>5</v>
      </c>
      <c r="AN11" s="22">
        <f>AL11+AM11</f>
        <v>45</v>
      </c>
      <c r="AO11" s="27"/>
      <c r="AP11" s="22">
        <v>1</v>
      </c>
      <c r="AQ11" s="22">
        <f>IF(ISNUMBER(AP11),(VLOOKUP(AP11,$BO$6:$BP$50,2)),0)</f>
        <v>100</v>
      </c>
      <c r="AR11" s="22">
        <f>IF(AP11&lt;&gt;"",5,0)</f>
        <v>5</v>
      </c>
      <c r="AS11" s="22">
        <f>AQ11+AR11</f>
        <v>105</v>
      </c>
      <c r="AT11" s="27"/>
      <c r="AU11" s="22">
        <v>3</v>
      </c>
      <c r="AV11" s="22">
        <f>IF(ISNUMBER(AU11),(VLOOKUP(AU11,$BO$6:$BP$50,2)),0)</f>
        <v>60</v>
      </c>
      <c r="AW11" s="22">
        <f>IF(AU11&lt;&gt;"",5,0)</f>
        <v>5</v>
      </c>
      <c r="AX11" s="22">
        <f>AV11+AW11</f>
        <v>65</v>
      </c>
      <c r="AY11" s="27"/>
      <c r="AZ11" s="22"/>
      <c r="BA11" s="22">
        <f>IF(ISNUMBER(AZ11),(VLOOKUP(AZ11,$BO$6:$BP$50,2)),0)</f>
        <v>0</v>
      </c>
      <c r="BB11" s="22">
        <f>IF(AZ11&lt;&gt;"",5,0)</f>
        <v>0</v>
      </c>
      <c r="BC11" s="22">
        <f>BA11+BB11</f>
        <v>0</v>
      </c>
      <c r="BD11" s="27"/>
      <c r="BE11" s="22"/>
      <c r="BF11" s="22">
        <f>IF(ISNUMBER(BE11),(VLOOKUP(BE11,$BO$6:$BP$50,2)),0)</f>
        <v>0</v>
      </c>
      <c r="BG11" s="22">
        <f>IF(BE11&lt;&gt;"",5,0)</f>
        <v>0</v>
      </c>
      <c r="BH11" s="22">
        <f>BF11+BG11</f>
        <v>0</v>
      </c>
      <c r="BI11" s="27"/>
      <c r="BJ11" s="22"/>
      <c r="BK11" s="22">
        <f>IF(ISNUMBER(BJ11),(VLOOKUP(BJ11,$BO$6:$BP$50,2)),0)</f>
        <v>0</v>
      </c>
      <c r="BL11" s="22">
        <f>IF(BJ11&lt;&gt;"",5,0)</f>
        <v>0</v>
      </c>
      <c r="BM11" s="22">
        <f>BK11+BL11</f>
        <v>0</v>
      </c>
      <c r="BN11" s="27"/>
      <c r="BO11" s="22">
        <v>6</v>
      </c>
      <c r="BP11" s="22">
        <v>40</v>
      </c>
      <c r="BQ11" s="22">
        <f t="shared" si="7"/>
        <v>0</v>
      </c>
      <c r="BR11" s="22">
        <f t="shared" si="0"/>
        <v>0</v>
      </c>
      <c r="BS11" s="22">
        <f t="shared" si="1"/>
        <v>0</v>
      </c>
      <c r="BT11" s="22">
        <f t="shared" si="2"/>
        <v>0</v>
      </c>
      <c r="BU11" s="22">
        <f t="shared" si="3"/>
        <v>0</v>
      </c>
      <c r="BV11" s="22">
        <f t="shared" si="4"/>
        <v>1</v>
      </c>
      <c r="BW11" s="22">
        <f t="shared" si="5"/>
        <v>0</v>
      </c>
      <c r="BX11" s="22">
        <f t="shared" si="6"/>
        <v>0</v>
      </c>
    </row>
    <row r="12" spans="1:76" s="26" customFormat="1" ht="15" x14ac:dyDescent="0.25">
      <c r="A12" s="18">
        <f>IF(E12&lt;E11,BO12,A11)</f>
        <v>7</v>
      </c>
      <c r="B12" s="48" t="s">
        <v>17</v>
      </c>
      <c r="C12" s="48" t="s">
        <v>275</v>
      </c>
      <c r="D12" s="48" t="s">
        <v>6</v>
      </c>
      <c r="E12" s="18">
        <f>IF(F12&lt;=4,Q12,(Q12-SUM(SMALL(R12:Y12,{1;2;3;4}))))</f>
        <v>199</v>
      </c>
      <c r="F12" s="18">
        <f>(IF(AC12=5,1,0)+IF(AH12=5,1,0)+IF(AM12=5,1,0)+IF(AR12=5,1,0)+IF(AW12=5,1,0)+IF(BB12=5,1,0)+IF(BG12=5,1,0)+IF(BL12=5,1,0))</f>
        <v>6</v>
      </c>
      <c r="G12" s="27"/>
      <c r="H12" s="34">
        <f>IF(AA12="","",AA12)</f>
        <v>8</v>
      </c>
      <c r="I12" s="22" t="str">
        <f>IF(AF12="","",AF12)</f>
        <v/>
      </c>
      <c r="J12" s="22">
        <f>IF(AK12="","",AK12)</f>
        <v>3</v>
      </c>
      <c r="K12" s="22">
        <f>IF(AP12="","",AP12)</f>
        <v>6</v>
      </c>
      <c r="L12" s="22">
        <f>IF(AU12="","",AU12)</f>
        <v>9</v>
      </c>
      <c r="M12" s="34">
        <f>IF(AZ12="","",AZ12)</f>
        <v>7</v>
      </c>
      <c r="N12" s="34">
        <f>IF(BE12="","",BE12)</f>
        <v>6</v>
      </c>
      <c r="O12" s="34" t="str">
        <f>IF(BJ12="","",BJ12)</f>
        <v/>
      </c>
      <c r="P12" s="27"/>
      <c r="Q12" s="18">
        <f>AD12+AI12+AN12+AS12+AX12+BC12+BH12</f>
        <v>267</v>
      </c>
      <c r="R12" s="34">
        <f>IF($F12&gt;=5,IF(AB12="","",AB12),"")</f>
        <v>32</v>
      </c>
      <c r="S12" s="22">
        <f>IF($F12&gt;=5,IF(AG12="","",AG12),"")</f>
        <v>0</v>
      </c>
      <c r="T12" s="22">
        <f>IF($F12&gt;=5,IF(AL12="","",AL12),"")</f>
        <v>60</v>
      </c>
      <c r="U12" s="22">
        <f>IF($F12&gt;=5,IF(AQ12="","",AQ12),"")</f>
        <v>40</v>
      </c>
      <c r="V12" s="22"/>
      <c r="W12" s="34">
        <f>IF($F12&gt;=5,IF(BA12="","",BA12),"")</f>
        <v>36</v>
      </c>
      <c r="X12" s="34">
        <f>IF($F12&gt;=5,IF(BF12="","",BF12),"")</f>
        <v>40</v>
      </c>
      <c r="Y12" s="34">
        <f>IF($F12&gt;=5,IF(BK12="","",BK12),"")</f>
        <v>0</v>
      </c>
      <c r="Z12" s="27"/>
      <c r="AA12" s="22">
        <v>8</v>
      </c>
      <c r="AB12" s="22">
        <f>IF(ISNUMBER(AA12),(VLOOKUP(AA12,$BO$6:$BP$50,2)),0)</f>
        <v>32</v>
      </c>
      <c r="AC12" s="22">
        <f>IF(AA12&lt;&gt;"",5,0)</f>
        <v>5</v>
      </c>
      <c r="AD12" s="22">
        <f>AB12+AC12</f>
        <v>37</v>
      </c>
      <c r="AE12" s="27"/>
      <c r="AF12" s="22"/>
      <c r="AG12" s="22">
        <f>IF(ISNUMBER(AF12),(VLOOKUP(AF12,$BO$6:$BP$50,2)),0)</f>
        <v>0</v>
      </c>
      <c r="AH12" s="22">
        <f>IF(AF12&lt;&gt;"",5,0)</f>
        <v>0</v>
      </c>
      <c r="AI12" s="22">
        <f>AG12+AH12</f>
        <v>0</v>
      </c>
      <c r="AJ12" s="27"/>
      <c r="AK12" s="22">
        <v>3</v>
      </c>
      <c r="AL12" s="22">
        <f>IF(ISNUMBER(AK12),(VLOOKUP(AK12,$BO$6:$BP$50,2)),0)</f>
        <v>60</v>
      </c>
      <c r="AM12" s="22">
        <f>IF(AK12&lt;&gt;"",5,0)</f>
        <v>5</v>
      </c>
      <c r="AN12" s="22">
        <f>AL12+AM12</f>
        <v>65</v>
      </c>
      <c r="AO12" s="27"/>
      <c r="AP12" s="36">
        <v>6</v>
      </c>
      <c r="AQ12" s="22">
        <f>IF(ISNUMBER(AP12),(VLOOKUP(AP12,$BO$6:$BP$50,2)),0)</f>
        <v>40</v>
      </c>
      <c r="AR12" s="22">
        <f>IF(AP12&lt;&gt;"",5,0)</f>
        <v>5</v>
      </c>
      <c r="AS12" s="22">
        <f>AQ12+AR12</f>
        <v>45</v>
      </c>
      <c r="AT12" s="27"/>
      <c r="AU12" s="22">
        <v>9</v>
      </c>
      <c r="AV12" s="22">
        <f>IF(ISNUMBER(AU12),(VLOOKUP(AU12,$BO$6:$BP$50,2)),0)</f>
        <v>29</v>
      </c>
      <c r="AW12" s="22">
        <f>IF(AU12&lt;&gt;"",5,0)</f>
        <v>5</v>
      </c>
      <c r="AX12" s="22">
        <f>AV12+AW12</f>
        <v>34</v>
      </c>
      <c r="AY12" s="27"/>
      <c r="AZ12" s="22">
        <v>7</v>
      </c>
      <c r="BA12" s="22">
        <f>IF(ISNUMBER(AZ12),(VLOOKUP(AZ12,$BO$6:$BP$50,2)),0)</f>
        <v>36</v>
      </c>
      <c r="BB12" s="22">
        <f>IF(AZ12&lt;&gt;"",5,0)</f>
        <v>5</v>
      </c>
      <c r="BC12" s="22">
        <f>BA12+BB12</f>
        <v>41</v>
      </c>
      <c r="BD12" s="27"/>
      <c r="BE12" s="22">
        <v>6</v>
      </c>
      <c r="BF12" s="22">
        <f>IF(ISNUMBER(BE12),(VLOOKUP(BE12,$BO$6:$BP$50,2)),0)</f>
        <v>40</v>
      </c>
      <c r="BG12" s="22">
        <f>IF(BE12&lt;&gt;"",5,0)</f>
        <v>5</v>
      </c>
      <c r="BH12" s="22">
        <f>BF12+BG12</f>
        <v>45</v>
      </c>
      <c r="BI12" s="27"/>
      <c r="BJ12" s="22"/>
      <c r="BK12" s="22">
        <f>IF(ISNUMBER(BJ12),(VLOOKUP(BJ12,$BO$6:$BP$50,2)),0)</f>
        <v>0</v>
      </c>
      <c r="BL12" s="22">
        <f>IF(BJ12&lt;&gt;"",5,0)</f>
        <v>0</v>
      </c>
      <c r="BM12" s="22">
        <f>BK12+BL12</f>
        <v>0</v>
      </c>
      <c r="BN12" s="27"/>
      <c r="BO12" s="22">
        <v>7</v>
      </c>
      <c r="BP12" s="22">
        <v>36</v>
      </c>
      <c r="BQ12" s="22">
        <f t="shared" si="7"/>
        <v>0</v>
      </c>
      <c r="BR12" s="22">
        <f t="shared" si="0"/>
        <v>0</v>
      </c>
      <c r="BS12" s="22">
        <f t="shared" si="1"/>
        <v>1</v>
      </c>
      <c r="BT12" s="22">
        <f t="shared" si="2"/>
        <v>0</v>
      </c>
      <c r="BU12" s="22">
        <f t="shared" si="3"/>
        <v>0</v>
      </c>
      <c r="BV12" s="22">
        <f t="shared" si="4"/>
        <v>0</v>
      </c>
      <c r="BW12" s="22">
        <f t="shared" si="5"/>
        <v>0</v>
      </c>
      <c r="BX12" s="22">
        <f t="shared" si="6"/>
        <v>0</v>
      </c>
    </row>
    <row r="13" spans="1:76" s="26" customFormat="1" ht="15" x14ac:dyDescent="0.25">
      <c r="A13" s="18">
        <f>IF(E13&lt;E12,BO13,A12)</f>
        <v>8</v>
      </c>
      <c r="B13" s="48" t="s">
        <v>271</v>
      </c>
      <c r="C13" s="48" t="s">
        <v>272</v>
      </c>
      <c r="D13" s="48" t="s">
        <v>10</v>
      </c>
      <c r="E13" s="18">
        <f>IF(F13&lt;=4,Q13,(Q13-SUM(SMALL(R13:Y13,{1;2;3;4}))))</f>
        <v>175</v>
      </c>
      <c r="F13" s="18">
        <f>(IF(AC13=5,1,0)+IF(AH13=5,1,0)+IF(AM13=5,1,0)+IF(AR13=5,1,0)+IF(AW13=5,1,0)+IF(BB13=5,1,0)+IF(BG13=5,1,0)+IF(BL13=5,1,0))</f>
        <v>7</v>
      </c>
      <c r="G13" s="27"/>
      <c r="H13" s="34">
        <f>IF(AA13="","",AA13)</f>
        <v>4</v>
      </c>
      <c r="I13" s="22">
        <f>IF(AF13="","",AF13)</f>
        <v>8</v>
      </c>
      <c r="J13" s="22">
        <f>IF(AK13="","",AK13)</f>
        <v>17</v>
      </c>
      <c r="K13" s="22">
        <f>IF(AP13="","",AP13)</f>
        <v>8</v>
      </c>
      <c r="L13" s="22">
        <f>IF(AU13="","",AU13)</f>
        <v>10</v>
      </c>
      <c r="M13" s="34">
        <f>IF(AZ13="","",AZ13)</f>
        <v>15</v>
      </c>
      <c r="N13" s="34" t="str">
        <f>IF(BE13="","",BE13)</f>
        <v>dsq</v>
      </c>
      <c r="O13" s="34" t="str">
        <f>IF(BJ13="","",BJ13)</f>
        <v/>
      </c>
      <c r="P13" s="27"/>
      <c r="Q13" s="18">
        <f>AD13+AI13+AN13+AS13+AX13+BC13+BH13</f>
        <v>205</v>
      </c>
      <c r="R13" s="34">
        <f>IF($F13&gt;=5,IF(AB13="","",AB13),"")</f>
        <v>50</v>
      </c>
      <c r="S13" s="22">
        <f>IF($F13&gt;=5,IF(AG13="","",AG13),"")</f>
        <v>32</v>
      </c>
      <c r="T13" s="22">
        <f>IF($F13&gt;=5,IF(AL13="","",AL13),"")</f>
        <v>14</v>
      </c>
      <c r="U13" s="22">
        <f>IF($F13&gt;=5,IF(AQ13="","",AQ13),"")</f>
        <v>32</v>
      </c>
      <c r="V13" s="22">
        <f>IF($F13&gt;=5,IF(AV13="","",AV13),"")</f>
        <v>26</v>
      </c>
      <c r="W13" s="34">
        <f>IF($F13&gt;=5,IF(BA13="","",BA13),"")</f>
        <v>16</v>
      </c>
      <c r="X13" s="34">
        <f>IF($F13&gt;=5,IF(BF13="","",BF13),"")</f>
        <v>0</v>
      </c>
      <c r="Y13" s="34">
        <f>IF($F13&gt;=5,IF(BK13="","",BK13),"")</f>
        <v>0</v>
      </c>
      <c r="Z13" s="27"/>
      <c r="AA13" s="37">
        <v>4</v>
      </c>
      <c r="AB13" s="22">
        <f>IF(ISNUMBER(AA13),(VLOOKUP(AA13,$BO$6:$BP$50,2)),0)</f>
        <v>50</v>
      </c>
      <c r="AC13" s="22">
        <f>IF(AA13&lt;&gt;"",5,0)</f>
        <v>5</v>
      </c>
      <c r="AD13" s="22">
        <f>AB13+AC13</f>
        <v>55</v>
      </c>
      <c r="AE13" s="27"/>
      <c r="AF13" s="22">
        <v>8</v>
      </c>
      <c r="AG13" s="22">
        <f>IF(ISNUMBER(AF13),(VLOOKUP(AF13,$BO$6:$BP$50,2)),0)</f>
        <v>32</v>
      </c>
      <c r="AH13" s="22">
        <f>IF(AF13&lt;&gt;"",5,0)</f>
        <v>5</v>
      </c>
      <c r="AI13" s="22">
        <f>AG13+AH13</f>
        <v>37</v>
      </c>
      <c r="AJ13" s="27"/>
      <c r="AK13" s="22">
        <v>17</v>
      </c>
      <c r="AL13" s="22">
        <f>IF(ISNUMBER(AK13),(VLOOKUP(AK13,$BO$6:$BP$50,2)),0)</f>
        <v>14</v>
      </c>
      <c r="AM13" s="22">
        <f>IF(AK13&lt;&gt;"",5,0)</f>
        <v>5</v>
      </c>
      <c r="AN13" s="22">
        <f>AL13+AM13</f>
        <v>19</v>
      </c>
      <c r="AO13" s="27"/>
      <c r="AP13" s="22">
        <v>8</v>
      </c>
      <c r="AQ13" s="22">
        <f>IF(ISNUMBER(AP13),(VLOOKUP(AP13,$BO$6:$BP$50,2)),0)</f>
        <v>32</v>
      </c>
      <c r="AR13" s="22">
        <f>IF(AP13&lt;&gt;"",5,0)</f>
        <v>5</v>
      </c>
      <c r="AS13" s="22">
        <f>AQ13+AR13</f>
        <v>37</v>
      </c>
      <c r="AT13" s="27"/>
      <c r="AU13" s="22">
        <v>10</v>
      </c>
      <c r="AV13" s="22">
        <f>IF(ISNUMBER(AU13),(VLOOKUP(AU13,$BO$6:$BP$50,2)),0)</f>
        <v>26</v>
      </c>
      <c r="AW13" s="22">
        <f>IF(AU13&lt;&gt;"",5,0)</f>
        <v>5</v>
      </c>
      <c r="AX13" s="22">
        <f>AV13+AW13</f>
        <v>31</v>
      </c>
      <c r="AY13" s="27"/>
      <c r="AZ13" s="22">
        <v>15</v>
      </c>
      <c r="BA13" s="22">
        <f>IF(ISNUMBER(AZ13),(VLOOKUP(AZ13,$BO$6:$BP$50,2)),0)</f>
        <v>16</v>
      </c>
      <c r="BB13" s="22">
        <f>IF(AZ13&lt;&gt;"",5,0)</f>
        <v>5</v>
      </c>
      <c r="BC13" s="22">
        <f>BA13+BB13</f>
        <v>21</v>
      </c>
      <c r="BD13" s="27"/>
      <c r="BE13" s="59" t="s">
        <v>219</v>
      </c>
      <c r="BF13" s="22">
        <f>IF(ISNUMBER(BE13),(VLOOKUP(BE13,$BO$6:$BP$50,2)),0)</f>
        <v>0</v>
      </c>
      <c r="BG13" s="22">
        <f>IF(BE13&lt;&gt;"",5,0)</f>
        <v>5</v>
      </c>
      <c r="BH13" s="22">
        <f>BF13+BG13</f>
        <v>5</v>
      </c>
      <c r="BI13" s="27"/>
      <c r="BJ13" s="22"/>
      <c r="BK13" s="22">
        <f>IF(ISNUMBER(BJ13),(VLOOKUP(BJ13,$BO$6:$BP$50,2)),0)</f>
        <v>0</v>
      </c>
      <c r="BL13" s="22">
        <f>IF(BJ13&lt;&gt;"",5,0)</f>
        <v>0</v>
      </c>
      <c r="BM13" s="22">
        <f>BK13+BL13</f>
        <v>0</v>
      </c>
      <c r="BN13" s="27"/>
      <c r="BO13" s="22">
        <v>8</v>
      </c>
      <c r="BP13" s="22">
        <v>32</v>
      </c>
      <c r="BQ13" s="22">
        <f t="shared" si="7"/>
        <v>0</v>
      </c>
      <c r="BR13" s="22">
        <f t="shared" si="0"/>
        <v>1</v>
      </c>
      <c r="BS13" s="22">
        <f t="shared" si="1"/>
        <v>0</v>
      </c>
      <c r="BT13" s="22">
        <f t="shared" si="2"/>
        <v>0</v>
      </c>
      <c r="BU13" s="22">
        <f t="shared" si="3"/>
        <v>0</v>
      </c>
      <c r="BV13" s="22">
        <f t="shared" si="4"/>
        <v>0</v>
      </c>
      <c r="BW13" s="22">
        <f t="shared" si="5"/>
        <v>0</v>
      </c>
      <c r="BX13" s="22">
        <f t="shared" si="6"/>
        <v>0</v>
      </c>
    </row>
    <row r="14" spans="1:76" s="26" customFormat="1" ht="15" x14ac:dyDescent="0.25">
      <c r="A14" s="18">
        <f>IF(E14&lt;E13,BO14,A13)</f>
        <v>9</v>
      </c>
      <c r="B14" s="48" t="s">
        <v>283</v>
      </c>
      <c r="C14" s="48" t="s">
        <v>284</v>
      </c>
      <c r="D14" s="48" t="s">
        <v>85</v>
      </c>
      <c r="E14" s="18">
        <f>IF(F14&lt;=4,Q14,(Q14-SUM(SMALL(R14:Y14,{1;2;3;4}))))</f>
        <v>162</v>
      </c>
      <c r="F14" s="18">
        <f>(IF(AC14=5,1,0)+IF(AH14=5,1,0)+IF(AM14=5,1,0)+IF(AR14=5,1,0)+IF(AW14=5,1,0)+IF(BB14=5,1,0)+IF(BG14=5,1,0)+IF(BL14=5,1,0))</f>
        <v>6</v>
      </c>
      <c r="G14" s="27"/>
      <c r="H14" s="34">
        <f>IF(AA14="","",AA14)</f>
        <v>7</v>
      </c>
      <c r="I14" s="22">
        <f>IF(AF14="","",AF14)</f>
        <v>4</v>
      </c>
      <c r="J14" s="22">
        <f>IF(AK14="","",AK14)</f>
        <v>12</v>
      </c>
      <c r="K14" s="22" t="str">
        <f>IF(AP14="","",AP14)</f>
        <v/>
      </c>
      <c r="L14" s="22">
        <f>IF(AU14="","",AU14)</f>
        <v>12</v>
      </c>
      <c r="M14" s="34">
        <f>IF(AZ14="","",AZ14)</f>
        <v>11</v>
      </c>
      <c r="N14" s="34" t="str">
        <f>IF(BE14="","",BE14)</f>
        <v>dsq</v>
      </c>
      <c r="O14" s="34" t="str">
        <f>IF(BJ14="","",BJ14)</f>
        <v/>
      </c>
      <c r="P14" s="27"/>
      <c r="Q14" s="18">
        <f>AD14+AI14+AN14+AS14+AX14+BC14+BH14</f>
        <v>184</v>
      </c>
      <c r="R14" s="34">
        <f>IF($F14&gt;=5,IF(AB14="","",AB14),"")</f>
        <v>36</v>
      </c>
      <c r="S14" s="22">
        <f>IF($F14&gt;=5,IF(AG14="","",AG14),"")</f>
        <v>50</v>
      </c>
      <c r="T14" s="22">
        <f>IF($F14&gt;=5,IF(AL14="","",AL14),"")</f>
        <v>22</v>
      </c>
      <c r="U14" s="22">
        <f>IF($F14&gt;=5,IF(AQ14="","",AQ14),"")</f>
        <v>0</v>
      </c>
      <c r="V14" s="22">
        <f>IF($F14&gt;=5,IF(AV14="","",AV14),"")</f>
        <v>22</v>
      </c>
      <c r="W14" s="34">
        <f>IF($F14&gt;=5,IF(BA14="","",BA14),"")</f>
        <v>24</v>
      </c>
      <c r="X14" s="34">
        <f>IF($F14&gt;=5,IF(BF14="","",BF14),"")</f>
        <v>0</v>
      </c>
      <c r="Y14" s="34">
        <f>IF($F14&gt;=5,IF(BK14="","",BK14),"")</f>
        <v>0</v>
      </c>
      <c r="Z14" s="27"/>
      <c r="AA14" s="40">
        <v>7</v>
      </c>
      <c r="AB14" s="22">
        <f>IF(ISNUMBER(AA14),(VLOOKUP(AA14,$BO$6:$BP$50,2)),0)</f>
        <v>36</v>
      </c>
      <c r="AC14" s="22">
        <f>IF(AA14&lt;&gt;"",5,0)</f>
        <v>5</v>
      </c>
      <c r="AD14" s="22">
        <f>AB14+AC14</f>
        <v>41</v>
      </c>
      <c r="AE14" s="27"/>
      <c r="AF14" s="40">
        <v>4</v>
      </c>
      <c r="AG14" s="22">
        <f>IF(ISNUMBER(AF14),(VLOOKUP(AF14,$BO$6:$BP$50,2)),0)</f>
        <v>50</v>
      </c>
      <c r="AH14" s="22">
        <f>IF(AF14&lt;&gt;"",5,0)</f>
        <v>5</v>
      </c>
      <c r="AI14" s="22">
        <f>AG14+AH14</f>
        <v>55</v>
      </c>
      <c r="AJ14" s="27"/>
      <c r="AK14" s="22">
        <v>12</v>
      </c>
      <c r="AL14" s="22">
        <f>IF(ISNUMBER(AK14),(VLOOKUP(AK14,$BO$6:$BP$50,2)),0)</f>
        <v>22</v>
      </c>
      <c r="AM14" s="22">
        <f>IF(AK14&lt;&gt;"",5,0)</f>
        <v>5</v>
      </c>
      <c r="AN14" s="22">
        <f>AL14+AM14</f>
        <v>27</v>
      </c>
      <c r="AO14" s="27"/>
      <c r="AP14" s="22"/>
      <c r="AQ14" s="22">
        <f>IF(ISNUMBER(AP14),(VLOOKUP(AP14,$BO$6:$BP$50,2)),0)</f>
        <v>0</v>
      </c>
      <c r="AR14" s="22">
        <f>IF(AP14&lt;&gt;"",5,0)</f>
        <v>0</v>
      </c>
      <c r="AS14" s="22">
        <f>AQ14+AR14</f>
        <v>0</v>
      </c>
      <c r="AT14" s="27"/>
      <c r="AU14" s="22">
        <v>12</v>
      </c>
      <c r="AV14" s="22">
        <f>IF(ISNUMBER(AU14),(VLOOKUP(AU14,$BO$6:$BP$50,2)),0)</f>
        <v>22</v>
      </c>
      <c r="AW14" s="22">
        <f>IF(AU14&lt;&gt;"",5,0)</f>
        <v>5</v>
      </c>
      <c r="AX14" s="22">
        <f>AV14+AW14</f>
        <v>27</v>
      </c>
      <c r="AY14" s="27"/>
      <c r="AZ14" s="22">
        <v>11</v>
      </c>
      <c r="BA14" s="22">
        <f>IF(ISNUMBER(AZ14),(VLOOKUP(AZ14,$BO$6:$BP$50,2)),0)</f>
        <v>24</v>
      </c>
      <c r="BB14" s="22">
        <f>IF(AZ14&lt;&gt;"",5,0)</f>
        <v>5</v>
      </c>
      <c r="BC14" s="22">
        <f>BA14+BB14</f>
        <v>29</v>
      </c>
      <c r="BD14" s="27"/>
      <c r="BE14" s="59" t="s">
        <v>219</v>
      </c>
      <c r="BF14" s="22">
        <f>IF(ISNUMBER(BE14),(VLOOKUP(BE14,$BO$6:$BP$50,2)),0)</f>
        <v>0</v>
      </c>
      <c r="BG14" s="22">
        <f>IF(BE14&lt;&gt;"",5,0)</f>
        <v>5</v>
      </c>
      <c r="BH14" s="22">
        <f>BF14+BG14</f>
        <v>5</v>
      </c>
      <c r="BI14" s="27"/>
      <c r="BJ14" s="22"/>
      <c r="BK14" s="22">
        <f>IF(ISNUMBER(BJ14),(VLOOKUP(BJ14,$BO$6:$BP$50,2)),0)</f>
        <v>0</v>
      </c>
      <c r="BL14" s="22">
        <f>IF(BJ14&lt;&gt;"",5,0)</f>
        <v>0</v>
      </c>
      <c r="BM14" s="22">
        <f>BK14+BL14</f>
        <v>0</v>
      </c>
      <c r="BN14" s="27"/>
      <c r="BO14" s="22">
        <v>9</v>
      </c>
      <c r="BP14" s="22">
        <v>29</v>
      </c>
      <c r="BQ14" s="22">
        <f t="shared" si="7"/>
        <v>0</v>
      </c>
      <c r="BR14" s="22">
        <f t="shared" si="0"/>
        <v>0</v>
      </c>
      <c r="BS14" s="22">
        <f t="shared" si="1"/>
        <v>1</v>
      </c>
      <c r="BT14" s="22">
        <f t="shared" si="2"/>
        <v>0</v>
      </c>
      <c r="BU14" s="22">
        <f t="shared" si="3"/>
        <v>0</v>
      </c>
      <c r="BV14" s="22">
        <f t="shared" si="4"/>
        <v>0</v>
      </c>
      <c r="BW14" s="22">
        <f t="shared" si="5"/>
        <v>0</v>
      </c>
      <c r="BX14" s="22">
        <f t="shared" si="6"/>
        <v>0</v>
      </c>
    </row>
    <row r="15" spans="1:76" s="26" customFormat="1" ht="15" x14ac:dyDescent="0.25">
      <c r="A15" s="18">
        <f>IF(E15&lt;E14,BO15,A14)</f>
        <v>10</v>
      </c>
      <c r="B15" s="48" t="s">
        <v>364</v>
      </c>
      <c r="C15" s="48" t="s">
        <v>365</v>
      </c>
      <c r="D15" s="48" t="s">
        <v>6</v>
      </c>
      <c r="E15" s="18">
        <f>IF(F15&lt;=4,Q15,(Q15-SUM(SMALL(R15:Y15,{1;2;3;4}))))</f>
        <v>150</v>
      </c>
      <c r="F15" s="18">
        <f>(IF(AC15=5,1,0)+IF(AH15=5,1,0)+IF(AM15=5,1,0)+IF(AR15=5,1,0)+IF(AW15=5,1,0)+IF(BB15=5,1,0)+IF(BG15=5,1,0)+IF(BL15=5,1,0))</f>
        <v>3</v>
      </c>
      <c r="G15" s="27"/>
      <c r="H15" s="34" t="str">
        <f>IF(AA15="","",AA15)</f>
        <v/>
      </c>
      <c r="I15" s="22" t="str">
        <f>IF(AF15="","",AF15)</f>
        <v/>
      </c>
      <c r="J15" s="22">
        <f>IF(AK15="","",AK15)</f>
        <v>5</v>
      </c>
      <c r="K15" s="22" t="str">
        <f>IF(AP15="","",AP15)</f>
        <v/>
      </c>
      <c r="L15" s="22">
        <f>IF(AU15="","",AU15)</f>
        <v>6</v>
      </c>
      <c r="M15" s="34" t="str">
        <f>IF(AZ15="","",AZ15)</f>
        <v/>
      </c>
      <c r="N15" s="34">
        <f>IF(BE15="","",BE15)</f>
        <v>4</v>
      </c>
      <c r="O15" s="34" t="str">
        <f>IF(BJ15="","",BJ15)</f>
        <v/>
      </c>
      <c r="P15" s="27"/>
      <c r="Q15" s="18">
        <f>AD15+AI15+AN15+AS15+AX15+BC15+BH15</f>
        <v>150</v>
      </c>
      <c r="R15" s="34" t="str">
        <f>IF($F15&gt;=5,IF(AB15="","",AB15),"")</f>
        <v/>
      </c>
      <c r="S15" s="22" t="str">
        <f>IF($F15&gt;=5,IF(AG15="","",AG15),"")</f>
        <v/>
      </c>
      <c r="T15" s="22" t="str">
        <f>IF($F15&gt;=5,IF(AL15="","",AL15),"")</f>
        <v/>
      </c>
      <c r="U15" s="22" t="str">
        <f>IF($F15&gt;=5,IF(AQ15="","",AQ15),"")</f>
        <v/>
      </c>
      <c r="V15" s="22" t="str">
        <f>IF($F15&gt;=5,IF(AV15="","",AV15),"")</f>
        <v/>
      </c>
      <c r="W15" s="34" t="str">
        <f>IF($F15&gt;=5,IF(BA15="","",BA15),"")</f>
        <v/>
      </c>
      <c r="X15" s="34" t="str">
        <f>IF($F15&gt;=5,IF(BF15="","",BF15),"")</f>
        <v/>
      </c>
      <c r="Y15" s="34" t="str">
        <f>IF($F15&gt;=5,IF(BK15="","",BK15),"")</f>
        <v/>
      </c>
      <c r="Z15" s="27"/>
      <c r="AA15" s="37"/>
      <c r="AB15" s="22">
        <f>IF(ISNUMBER(AA15),(VLOOKUP(AA15,$BO$6:$BP$50,2)),0)</f>
        <v>0</v>
      </c>
      <c r="AC15" s="22">
        <f>IF(AA15&lt;&gt;"",5,0)</f>
        <v>0</v>
      </c>
      <c r="AD15" s="22">
        <f>AB15+AC15</f>
        <v>0</v>
      </c>
      <c r="AE15" s="27"/>
      <c r="AF15" s="37"/>
      <c r="AG15" s="22">
        <f>IF(ISNUMBER(AF15),(VLOOKUP(AF15,$BO$6:$BP$50,2)),0)</f>
        <v>0</v>
      </c>
      <c r="AH15" s="22">
        <f>IF(AF15&lt;&gt;"",5,0)</f>
        <v>0</v>
      </c>
      <c r="AI15" s="22">
        <f>AG15+AH15</f>
        <v>0</v>
      </c>
      <c r="AJ15" s="27"/>
      <c r="AK15" s="36">
        <v>5</v>
      </c>
      <c r="AL15" s="22">
        <f>IF(ISNUMBER(AK15),(VLOOKUP(AK15,$BO$6:$BP$50,2)),0)</f>
        <v>45</v>
      </c>
      <c r="AM15" s="22">
        <f>IF(AK15&lt;&gt;"",5,0)</f>
        <v>5</v>
      </c>
      <c r="AN15" s="22">
        <f>AL15+AM15</f>
        <v>50</v>
      </c>
      <c r="AO15" s="27"/>
      <c r="AP15" s="22"/>
      <c r="AQ15" s="22">
        <f>IF(ISNUMBER(AP15),(VLOOKUP(AP15,$BO$6:$BP$50,2)),0)</f>
        <v>0</v>
      </c>
      <c r="AR15" s="22">
        <f>IF(AP15&lt;&gt;"",5,0)</f>
        <v>0</v>
      </c>
      <c r="AS15" s="22">
        <f>AQ15+AR15</f>
        <v>0</v>
      </c>
      <c r="AT15" s="27"/>
      <c r="AU15" s="37">
        <v>6</v>
      </c>
      <c r="AV15" s="22">
        <f>IF(ISNUMBER(AU15),(VLOOKUP(AU15,$BO$6:$BP$50,2)),0)</f>
        <v>40</v>
      </c>
      <c r="AW15" s="22">
        <f>IF(AU15&lt;&gt;"",5,0)</f>
        <v>5</v>
      </c>
      <c r="AX15" s="22">
        <f>AV15+AW15</f>
        <v>45</v>
      </c>
      <c r="AY15" s="27"/>
      <c r="AZ15" s="22"/>
      <c r="BA15" s="22">
        <f>IF(ISNUMBER(AZ15),(VLOOKUP(AZ15,$BO$6:$BP$50,2)),0)</f>
        <v>0</v>
      </c>
      <c r="BB15" s="22">
        <f>IF(AZ15&lt;&gt;"",5,0)</f>
        <v>0</v>
      </c>
      <c r="BC15" s="22">
        <f>BA15+BB15</f>
        <v>0</v>
      </c>
      <c r="BD15" s="27"/>
      <c r="BE15" s="28">
        <v>4</v>
      </c>
      <c r="BF15" s="22">
        <f>IF(ISNUMBER(BE15),(VLOOKUP(BE15,$BO$6:$BP$50,2)),0)</f>
        <v>50</v>
      </c>
      <c r="BG15" s="22">
        <f>IF(BE15&lt;&gt;"",5,0)</f>
        <v>5</v>
      </c>
      <c r="BH15" s="22">
        <f>BF15+BG15</f>
        <v>55</v>
      </c>
      <c r="BI15" s="27"/>
      <c r="BJ15" s="22"/>
      <c r="BK15" s="22">
        <f>IF(ISNUMBER(BJ15),(VLOOKUP(BJ15,$BO$6:$BP$50,2)),0)</f>
        <v>0</v>
      </c>
      <c r="BL15" s="22">
        <f>IF(BJ15&lt;&gt;"",5,0)</f>
        <v>0</v>
      </c>
      <c r="BM15" s="22">
        <f>BK15+BL15</f>
        <v>0</v>
      </c>
      <c r="BN15" s="27"/>
      <c r="BO15" s="22">
        <v>10</v>
      </c>
      <c r="BP15" s="22">
        <v>26</v>
      </c>
      <c r="BQ15" s="22">
        <f t="shared" si="7"/>
        <v>0</v>
      </c>
      <c r="BR15" s="22">
        <f t="shared" si="0"/>
        <v>0</v>
      </c>
      <c r="BS15" s="22">
        <f t="shared" si="1"/>
        <v>0</v>
      </c>
      <c r="BT15" s="22">
        <f t="shared" si="2"/>
        <v>0</v>
      </c>
      <c r="BU15" s="22">
        <f t="shared" si="3"/>
        <v>0</v>
      </c>
      <c r="BV15" s="22">
        <f t="shared" si="4"/>
        <v>1</v>
      </c>
      <c r="BW15" s="22">
        <f t="shared" si="5"/>
        <v>0</v>
      </c>
      <c r="BX15" s="22">
        <f t="shared" si="6"/>
        <v>0</v>
      </c>
    </row>
    <row r="16" spans="1:76" s="26" customFormat="1" ht="15" x14ac:dyDescent="0.25">
      <c r="A16" s="18">
        <f>IF(E16&lt;E15,BO16,A15)</f>
        <v>11</v>
      </c>
      <c r="B16" s="48" t="s">
        <v>263</v>
      </c>
      <c r="C16" s="48" t="s">
        <v>264</v>
      </c>
      <c r="D16" s="48" t="s">
        <v>40</v>
      </c>
      <c r="E16" s="18">
        <f>IF(F16&lt;=4,Q16,(Q16-SUM(SMALL(R16:Y16,{1;2;3;4}))))</f>
        <v>145</v>
      </c>
      <c r="F16" s="18">
        <f>(IF(AC16=5,1,0)+IF(AH16=5,1,0)+IF(AM16=5,1,0)+IF(AR16=5,1,0)+IF(AW16=5,1,0)+IF(BB16=5,1,0)+IF(BG16=5,1,0)+IF(BL16=5,1,0))</f>
        <v>6</v>
      </c>
      <c r="G16" s="27"/>
      <c r="H16" s="34">
        <f>IF(AA16="","",AA16)</f>
        <v>10</v>
      </c>
      <c r="I16" s="22" t="str">
        <f>IF(AF16="","",AF16)</f>
        <v>dsq</v>
      </c>
      <c r="J16" s="22">
        <f>IF(AK16="","",AK16)</f>
        <v>19</v>
      </c>
      <c r="K16" s="22">
        <f>IF(AP16="","",AP16)</f>
        <v>14</v>
      </c>
      <c r="L16" s="22" t="str">
        <f>IF(AU16="","",AU16)</f>
        <v/>
      </c>
      <c r="M16" s="34">
        <f>IF(AZ16="","",AZ16)</f>
        <v>10</v>
      </c>
      <c r="N16" s="34">
        <f>IF(BE16="","",BE16)</f>
        <v>5</v>
      </c>
      <c r="O16" s="34" t="str">
        <f>IF(BJ16="","",BJ16)</f>
        <v/>
      </c>
      <c r="P16" s="27"/>
      <c r="Q16" s="18">
        <f>AD16+AI16+AN16+AS16+AX16+BC16+BH16</f>
        <v>157</v>
      </c>
      <c r="R16" s="34">
        <f>IF($F16&gt;=5,IF(AB16="","",AB16),"")</f>
        <v>26</v>
      </c>
      <c r="S16" s="22">
        <f>IF($F16&gt;=5,IF(AG16="","",AG16),"")</f>
        <v>0</v>
      </c>
      <c r="T16" s="22">
        <f>IF($F16&gt;=5,IF(AL16="","",AL16),"")</f>
        <v>12</v>
      </c>
      <c r="U16" s="22">
        <f>IF($F16&gt;=5,IF(AQ16="","",AQ16),"")</f>
        <v>18</v>
      </c>
      <c r="V16" s="22">
        <f>IF($F16&gt;=5,IF(AV16="","",AV16),"")</f>
        <v>0</v>
      </c>
      <c r="W16" s="34">
        <f>IF($F16&gt;=5,IF(BA16="","",BA16),"")</f>
        <v>26</v>
      </c>
      <c r="X16" s="34">
        <f>IF($F16&gt;=5,IF(BF16="","",BF16),"")</f>
        <v>45</v>
      </c>
      <c r="Y16" s="34">
        <f>IF($F16&gt;=5,IF(BK16="","",BK16),"")</f>
        <v>0</v>
      </c>
      <c r="Z16" s="27"/>
      <c r="AA16" s="22">
        <v>10</v>
      </c>
      <c r="AB16" s="22">
        <f>IF(ISNUMBER(AA16),(VLOOKUP(AA16,$BO$6:$BP$50,2)),0)</f>
        <v>26</v>
      </c>
      <c r="AC16" s="22">
        <f>IF(AA16&lt;&gt;"",5,0)</f>
        <v>5</v>
      </c>
      <c r="AD16" s="22">
        <f>AB16+AC16</f>
        <v>31</v>
      </c>
      <c r="AE16" s="27"/>
      <c r="AF16" s="40" t="s">
        <v>219</v>
      </c>
      <c r="AG16" s="22">
        <f>IF(ISNUMBER(AF16),(VLOOKUP(AF16,$BO$6:$BP$50,2)),0)</f>
        <v>0</v>
      </c>
      <c r="AH16" s="22">
        <f>IF(AF16&lt;&gt;"",5,0)</f>
        <v>5</v>
      </c>
      <c r="AI16" s="22">
        <f>AG16+AH16</f>
        <v>5</v>
      </c>
      <c r="AJ16" s="27"/>
      <c r="AK16" s="36">
        <v>19</v>
      </c>
      <c r="AL16" s="22">
        <f>IF(ISNUMBER(AK16),(VLOOKUP(AK16,$BO$6:$BP$50,2)),0)</f>
        <v>12</v>
      </c>
      <c r="AM16" s="22">
        <f>IF(AK16&lt;&gt;"",5,0)</f>
        <v>5</v>
      </c>
      <c r="AN16" s="22">
        <f>AL16+AM16</f>
        <v>17</v>
      </c>
      <c r="AO16" s="27"/>
      <c r="AP16" s="22">
        <v>14</v>
      </c>
      <c r="AQ16" s="22">
        <f>IF(ISNUMBER(AP16),(VLOOKUP(AP16,$BO$6:$BP$50,2)),0)</f>
        <v>18</v>
      </c>
      <c r="AR16" s="22">
        <f>IF(AP16&lt;&gt;"",5,0)</f>
        <v>5</v>
      </c>
      <c r="AS16" s="22">
        <f>AQ16+AR16</f>
        <v>23</v>
      </c>
      <c r="AT16" s="27"/>
      <c r="AU16" s="22"/>
      <c r="AV16" s="22">
        <f>IF(ISNUMBER(AU16),(VLOOKUP(AU16,$BO$6:$BP$50,2)),0)</f>
        <v>0</v>
      </c>
      <c r="AW16" s="22">
        <f>IF(AU16&lt;&gt;"",5,0)</f>
        <v>0</v>
      </c>
      <c r="AX16" s="22">
        <f>AV16+AW16</f>
        <v>0</v>
      </c>
      <c r="AY16" s="27"/>
      <c r="AZ16" s="22">
        <v>10</v>
      </c>
      <c r="BA16" s="22">
        <f>IF(ISNUMBER(AZ16),(VLOOKUP(AZ16,$BO$6:$BP$50,2)),0)</f>
        <v>26</v>
      </c>
      <c r="BB16" s="22">
        <f>IF(AZ16&lt;&gt;"",5,0)</f>
        <v>5</v>
      </c>
      <c r="BC16" s="22">
        <f>BA16+BB16</f>
        <v>31</v>
      </c>
      <c r="BD16" s="27"/>
      <c r="BE16" s="22">
        <v>5</v>
      </c>
      <c r="BF16" s="22">
        <f>IF(ISNUMBER(BE16),(VLOOKUP(BE16,$BO$6:$BP$50,2)),0)</f>
        <v>45</v>
      </c>
      <c r="BG16" s="22">
        <f>IF(BE16&lt;&gt;"",5,0)</f>
        <v>5</v>
      </c>
      <c r="BH16" s="22">
        <f>BF16+BG16</f>
        <v>50</v>
      </c>
      <c r="BI16" s="27"/>
      <c r="BJ16" s="22"/>
      <c r="BK16" s="22">
        <f>IF(ISNUMBER(BJ16),(VLOOKUP(BJ16,$BO$6:$BP$50,2)),0)</f>
        <v>0</v>
      </c>
      <c r="BL16" s="22">
        <f>IF(BJ16&lt;&gt;"",5,0)</f>
        <v>0</v>
      </c>
      <c r="BM16" s="22">
        <f>BK16+BL16</f>
        <v>0</v>
      </c>
      <c r="BN16" s="27"/>
      <c r="BO16" s="22">
        <v>11</v>
      </c>
      <c r="BP16" s="22">
        <v>24</v>
      </c>
      <c r="BQ16" s="22">
        <f t="shared" si="7"/>
        <v>0</v>
      </c>
      <c r="BR16" s="22">
        <f t="shared" si="0"/>
        <v>0</v>
      </c>
      <c r="BS16" s="22">
        <f t="shared" si="1"/>
        <v>1</v>
      </c>
      <c r="BT16" s="22">
        <f t="shared" si="2"/>
        <v>0</v>
      </c>
      <c r="BU16" s="22">
        <f t="shared" si="3"/>
        <v>0</v>
      </c>
      <c r="BV16" s="22">
        <f t="shared" si="4"/>
        <v>0</v>
      </c>
      <c r="BW16" s="22">
        <f t="shared" si="5"/>
        <v>0</v>
      </c>
      <c r="BX16" s="22">
        <f t="shared" si="6"/>
        <v>0</v>
      </c>
    </row>
    <row r="17" spans="1:76" s="26" customFormat="1" ht="15" x14ac:dyDescent="0.25">
      <c r="A17" s="18">
        <f>IF(E17&lt;E16,BO17,A16)</f>
        <v>12</v>
      </c>
      <c r="B17" s="48" t="s">
        <v>281</v>
      </c>
      <c r="C17" s="48" t="s">
        <v>282</v>
      </c>
      <c r="D17" s="50" t="s">
        <v>9</v>
      </c>
      <c r="E17" s="18">
        <f>IF(F17&lt;=4,Q17,(Q17-SUM(SMALL(R17:Y17,{1;2;3;4}))))</f>
        <v>133</v>
      </c>
      <c r="F17" s="18">
        <f>(IF(AC17=5,1,0)+IF(AH17=5,1,0)+IF(AM17=5,1,0)+IF(AR17=5,1,0)+IF(AW17=5,1,0)+IF(BB17=5,1,0)+IF(BG17=5,1,0)+IF(BL17=5,1,0))</f>
        <v>7</v>
      </c>
      <c r="G17" s="27"/>
      <c r="H17" s="34">
        <f>IF(AA17="","",AA17)</f>
        <v>12</v>
      </c>
      <c r="I17" s="22">
        <f>IF(AF17="","",AF17)</f>
        <v>6</v>
      </c>
      <c r="J17" s="22">
        <f>IF(AK17="","",AK17)</f>
        <v>20</v>
      </c>
      <c r="K17" s="22">
        <f>IF(AP17="","",AP17)</f>
        <v>15</v>
      </c>
      <c r="L17" s="22">
        <f>IF(AU17="","",AU17)</f>
        <v>19</v>
      </c>
      <c r="M17" s="34">
        <f>IF(AZ17="","",AZ17)</f>
        <v>21</v>
      </c>
      <c r="N17" s="34">
        <f>IF(BE17="","",BE17)</f>
        <v>13</v>
      </c>
      <c r="O17" s="34" t="str">
        <f>IF(BJ17="","",BJ17)</f>
        <v/>
      </c>
      <c r="P17" s="27"/>
      <c r="Q17" s="18">
        <f>AD17+AI17+AN17+AS17+AX17+BC17+BH17</f>
        <v>166</v>
      </c>
      <c r="R17" s="34">
        <f>IF($F17&gt;=5,IF(AB17="","",AB17),"")</f>
        <v>22</v>
      </c>
      <c r="S17" s="22">
        <f>IF($F17&gt;=5,IF(AG17="","",AG17),"")</f>
        <v>40</v>
      </c>
      <c r="T17" s="22">
        <f>IF($F17&gt;=5,IF(AL17="","",AL17),"")</f>
        <v>11</v>
      </c>
      <c r="U17" s="22">
        <f>IF($F17&gt;=5,IF(AQ17="","",AQ17),"")</f>
        <v>16</v>
      </c>
      <c r="V17" s="22">
        <f>IF($F17&gt;=5,IF(AV17="","",AV17),"")</f>
        <v>12</v>
      </c>
      <c r="W17" s="34">
        <f>IF($F17&gt;=5,IF(BA17="","",BA17),"")</f>
        <v>10</v>
      </c>
      <c r="X17" s="34">
        <f>IF($F17&gt;=5,IF(BF17="","",BF17),"")</f>
        <v>20</v>
      </c>
      <c r="Y17" s="34">
        <f>IF($F17&gt;=5,IF(BK17="","",BK17),"")</f>
        <v>0</v>
      </c>
      <c r="Z17" s="27"/>
      <c r="AA17" s="22">
        <v>12</v>
      </c>
      <c r="AB17" s="22">
        <f>IF(ISNUMBER(AA17),(VLOOKUP(AA17,$BO$6:$BP$50,2)),0)</f>
        <v>22</v>
      </c>
      <c r="AC17" s="22">
        <f>IF(AA17&lt;&gt;"",5,0)</f>
        <v>5</v>
      </c>
      <c r="AD17" s="22">
        <f>AB17+AC17</f>
        <v>27</v>
      </c>
      <c r="AE17" s="27"/>
      <c r="AF17" s="22">
        <v>6</v>
      </c>
      <c r="AG17" s="22">
        <f>IF(ISNUMBER(AF17),(VLOOKUP(AF17,$BO$6:$BP$50,2)),0)</f>
        <v>40</v>
      </c>
      <c r="AH17" s="22">
        <f>IF(AF17&lt;&gt;"",5,0)</f>
        <v>5</v>
      </c>
      <c r="AI17" s="22">
        <f>AG17+AH17</f>
        <v>45</v>
      </c>
      <c r="AJ17" s="27"/>
      <c r="AK17" s="22">
        <v>20</v>
      </c>
      <c r="AL17" s="22">
        <f>IF(ISNUMBER(AK17),(VLOOKUP(AK17,$BO$6:$BP$50,2)),0)</f>
        <v>11</v>
      </c>
      <c r="AM17" s="22">
        <f>IF(AK17&lt;&gt;"",5,0)</f>
        <v>5</v>
      </c>
      <c r="AN17" s="22">
        <f>AL17+AM17</f>
        <v>16</v>
      </c>
      <c r="AO17" s="27"/>
      <c r="AP17" s="22">
        <v>15</v>
      </c>
      <c r="AQ17" s="22">
        <f>IF(ISNUMBER(AP17),(VLOOKUP(AP17,$BO$6:$BP$50,2)),0)</f>
        <v>16</v>
      </c>
      <c r="AR17" s="22">
        <f>IF(AP17&lt;&gt;"",5,0)</f>
        <v>5</v>
      </c>
      <c r="AS17" s="22">
        <f>AQ17+AR17</f>
        <v>21</v>
      </c>
      <c r="AT17" s="27"/>
      <c r="AU17" s="22">
        <v>19</v>
      </c>
      <c r="AV17" s="22">
        <f>IF(ISNUMBER(AU17),(VLOOKUP(AU17,$BO$6:$BP$50,2)),0)</f>
        <v>12</v>
      </c>
      <c r="AW17" s="22">
        <f>IF(AU17&lt;&gt;"",5,0)</f>
        <v>5</v>
      </c>
      <c r="AX17" s="22">
        <f>AV17+AW17</f>
        <v>17</v>
      </c>
      <c r="AY17" s="27"/>
      <c r="AZ17" s="22">
        <v>21</v>
      </c>
      <c r="BA17" s="22">
        <f>IF(ISNUMBER(AZ17),(VLOOKUP(AZ17,$BO$6:$BP$50,2)),0)</f>
        <v>10</v>
      </c>
      <c r="BB17" s="22">
        <f>IF(AZ17&lt;&gt;"",5,0)</f>
        <v>5</v>
      </c>
      <c r="BC17" s="22">
        <f>BA17+BB17</f>
        <v>15</v>
      </c>
      <c r="BD17" s="27"/>
      <c r="BE17" s="22">
        <v>13</v>
      </c>
      <c r="BF17" s="22">
        <f>IF(ISNUMBER(BE17),(VLOOKUP(BE17,$BO$6:$BP$50,2)),0)</f>
        <v>20</v>
      </c>
      <c r="BG17" s="22">
        <f>IF(BE17&lt;&gt;"",5,0)</f>
        <v>5</v>
      </c>
      <c r="BH17" s="22">
        <f>BF17+BG17</f>
        <v>25</v>
      </c>
      <c r="BI17" s="27"/>
      <c r="BJ17" s="22"/>
      <c r="BK17" s="22">
        <f>IF(ISNUMBER(BJ17),(VLOOKUP(BJ17,$BO$6:$BP$50,2)),0)</f>
        <v>0</v>
      </c>
      <c r="BL17" s="22">
        <f>IF(BJ17&lt;&gt;"",5,0)</f>
        <v>0</v>
      </c>
      <c r="BM17" s="22">
        <f>BK17+BL17</f>
        <v>0</v>
      </c>
      <c r="BN17" s="27"/>
      <c r="BO17" s="22">
        <v>12</v>
      </c>
      <c r="BP17" s="22">
        <v>22</v>
      </c>
      <c r="BQ17" s="22">
        <f t="shared" si="7"/>
        <v>0</v>
      </c>
      <c r="BR17" s="22">
        <f t="shared" si="0"/>
        <v>1</v>
      </c>
      <c r="BS17" s="22">
        <f t="shared" si="1"/>
        <v>0</v>
      </c>
      <c r="BT17" s="22">
        <f t="shared" si="2"/>
        <v>0</v>
      </c>
      <c r="BU17" s="22">
        <f t="shared" si="3"/>
        <v>0</v>
      </c>
      <c r="BV17" s="22">
        <f t="shared" si="4"/>
        <v>0</v>
      </c>
      <c r="BW17" s="22">
        <f t="shared" si="5"/>
        <v>0</v>
      </c>
      <c r="BX17" s="22">
        <f t="shared" si="6"/>
        <v>0</v>
      </c>
    </row>
    <row r="18" spans="1:76" s="26" customFormat="1" ht="15" x14ac:dyDescent="0.25">
      <c r="A18" s="18">
        <f>IF(E18&lt;E17,BO18,A17)</f>
        <v>13</v>
      </c>
      <c r="B18" s="48" t="s">
        <v>393</v>
      </c>
      <c r="C18" s="48" t="s">
        <v>55</v>
      </c>
      <c r="D18" s="48" t="s">
        <v>39</v>
      </c>
      <c r="E18" s="18">
        <f>IF(F18&lt;=4,Q18,(Q18-SUM(SMALL(R18:Y18,{1;2;3;4}))))</f>
        <v>120</v>
      </c>
      <c r="F18" s="18">
        <f>(IF(AC18=5,1,0)+IF(AH18=5,1,0)+IF(AM18=5,1,0)+IF(AR18=5,1,0)+IF(AW18=5,1,0)+IF(BB18=5,1,0)+IF(BG18=5,1,0)+IF(BL18=5,1,0))</f>
        <v>2</v>
      </c>
      <c r="G18" s="27"/>
      <c r="H18" s="34" t="str">
        <f>IF(AA18="","",AA18)</f>
        <v/>
      </c>
      <c r="I18" s="22" t="str">
        <f>IF(AF18="","",AF18)</f>
        <v/>
      </c>
      <c r="J18" s="22" t="str">
        <f>IF(AK18="","",AK18)</f>
        <v/>
      </c>
      <c r="K18" s="22" t="str">
        <f>IF(AP18="","",AP18)</f>
        <v/>
      </c>
      <c r="L18" s="22">
        <f>IF(AU18="","",AU18)</f>
        <v>4</v>
      </c>
      <c r="M18" s="34">
        <f>IF(AZ18="","",AZ18)</f>
        <v>3</v>
      </c>
      <c r="N18" s="34" t="str">
        <f>IF(BE18="","",BE18)</f>
        <v/>
      </c>
      <c r="O18" s="34" t="str">
        <f>IF(BJ18="","",BJ18)</f>
        <v/>
      </c>
      <c r="P18" s="27"/>
      <c r="Q18" s="18">
        <f>AD18+AI18+AN18+AS18+AX18+BC18+BH18</f>
        <v>120</v>
      </c>
      <c r="R18" s="34" t="str">
        <f>IF($F18&gt;=5,IF(AB18="","",AB18),"")</f>
        <v/>
      </c>
      <c r="S18" s="22" t="str">
        <f>IF($F18&gt;=5,IF(AG18="","",AG18),"")</f>
        <v/>
      </c>
      <c r="T18" s="22" t="str">
        <f>IF($F18&gt;=5,IF(AL18="","",AL18),"")</f>
        <v/>
      </c>
      <c r="U18" s="22" t="str">
        <f>IF($F18&gt;=5,IF(AQ18="","",AQ18),"")</f>
        <v/>
      </c>
      <c r="V18" s="22" t="str">
        <f>IF($F18&gt;=5,IF(AV18="","",AV18),"")</f>
        <v/>
      </c>
      <c r="W18" s="34" t="str">
        <f>IF($F18&gt;=5,IF(BA18="","",BA18),"")</f>
        <v/>
      </c>
      <c r="X18" s="34" t="str">
        <f>IF($F18&gt;=5,IF(BF18="","",BF18),"")</f>
        <v/>
      </c>
      <c r="Y18" s="34" t="str">
        <f>IF($F18&gt;=5,IF(BK18="","",BK18),"")</f>
        <v/>
      </c>
      <c r="Z18" s="27"/>
      <c r="AA18" s="22"/>
      <c r="AB18" s="22">
        <f>IF(ISNUMBER(AA18),(VLOOKUP(AA18,$BO$6:$BP$50,2)),0)</f>
        <v>0</v>
      </c>
      <c r="AC18" s="22">
        <f>IF(AA18&lt;&gt;"",5,0)</f>
        <v>0</v>
      </c>
      <c r="AD18" s="22">
        <f>AB18+AC18</f>
        <v>0</v>
      </c>
      <c r="AE18" s="27"/>
      <c r="AF18" s="22"/>
      <c r="AG18" s="22">
        <f>IF(ISNUMBER(AF18),(VLOOKUP(AF18,$BO$6:$BP$50,2)),0)</f>
        <v>0</v>
      </c>
      <c r="AH18" s="22">
        <f>IF(AF18&lt;&gt;"",5,0)</f>
        <v>0</v>
      </c>
      <c r="AI18" s="22">
        <f>AG18+AH18</f>
        <v>0</v>
      </c>
      <c r="AJ18" s="27"/>
      <c r="AK18" s="22"/>
      <c r="AL18" s="22">
        <f>IF(ISNUMBER(AK18),(VLOOKUP(AK18,$BO$6:$BP$50,2)),0)</f>
        <v>0</v>
      </c>
      <c r="AM18" s="22">
        <f>IF(AK18&lt;&gt;"",5,0)</f>
        <v>0</v>
      </c>
      <c r="AN18" s="22">
        <f>AL18+AM18</f>
        <v>0</v>
      </c>
      <c r="AO18" s="27"/>
      <c r="AP18" s="22"/>
      <c r="AQ18" s="22">
        <f>IF(ISNUMBER(AP18),(VLOOKUP(AP18,$BO$6:$BP$50,2)),0)</f>
        <v>0</v>
      </c>
      <c r="AR18" s="22">
        <f>IF(AP18&lt;&gt;"",5,0)</f>
        <v>0</v>
      </c>
      <c r="AS18" s="22">
        <f>AQ18+AR18</f>
        <v>0</v>
      </c>
      <c r="AT18" s="27"/>
      <c r="AU18" s="22">
        <v>4</v>
      </c>
      <c r="AV18" s="22">
        <f>IF(ISNUMBER(AU18),(VLOOKUP(AU18,$BO$6:$BP$50,2)),0)</f>
        <v>50</v>
      </c>
      <c r="AW18" s="22">
        <f>IF(AU18&lt;&gt;"",5,0)</f>
        <v>5</v>
      </c>
      <c r="AX18" s="22">
        <f>AV18+AW18</f>
        <v>55</v>
      </c>
      <c r="AY18" s="27"/>
      <c r="AZ18" s="22">
        <v>3</v>
      </c>
      <c r="BA18" s="22">
        <f>IF(ISNUMBER(AZ18),(VLOOKUP(AZ18,$BO$6:$BP$50,2)),0)</f>
        <v>60</v>
      </c>
      <c r="BB18" s="22">
        <f>IF(AZ18&lt;&gt;"",5,0)</f>
        <v>5</v>
      </c>
      <c r="BC18" s="22">
        <f>BA18+BB18</f>
        <v>65</v>
      </c>
      <c r="BD18" s="27"/>
      <c r="BE18" s="22"/>
      <c r="BF18" s="22">
        <f>IF(ISNUMBER(BE18),(VLOOKUP(BE18,$BO$6:$BP$50,2)),0)</f>
        <v>0</v>
      </c>
      <c r="BG18" s="22">
        <f>IF(BE18&lt;&gt;"",5,0)</f>
        <v>0</v>
      </c>
      <c r="BH18" s="22">
        <f>BF18+BG18</f>
        <v>0</v>
      </c>
      <c r="BI18" s="27"/>
      <c r="BJ18" s="22"/>
      <c r="BK18" s="22">
        <f>IF(ISNUMBER(BJ18),(VLOOKUP(BJ18,$BO$6:$BP$50,2)),0)</f>
        <v>0</v>
      </c>
      <c r="BL18" s="22">
        <f>IF(BJ18&lt;&gt;"",5,0)</f>
        <v>0</v>
      </c>
      <c r="BM18" s="22">
        <f>BK18+BL18</f>
        <v>0</v>
      </c>
      <c r="BN18" s="27"/>
      <c r="BO18" s="22">
        <v>13</v>
      </c>
      <c r="BP18" s="22">
        <v>20</v>
      </c>
      <c r="BQ18" s="22">
        <f t="shared" si="7"/>
        <v>0</v>
      </c>
      <c r="BR18" s="22">
        <f>IF($F17=7,1,0)</f>
        <v>1</v>
      </c>
      <c r="BS18" s="22">
        <f>IF($F17=6,1,0)</f>
        <v>0</v>
      </c>
      <c r="BT18" s="22">
        <f>IF($F17=5,1,0)</f>
        <v>0</v>
      </c>
      <c r="BU18" s="22">
        <f>IF($F17=4,1,0)</f>
        <v>0</v>
      </c>
      <c r="BV18" s="22">
        <f>IF($F17=3,1,0)</f>
        <v>0</v>
      </c>
      <c r="BW18" s="22">
        <f>IF($F17=2,1,0)</f>
        <v>0</v>
      </c>
      <c r="BX18" s="22">
        <f>IF($F17=1,1,0)</f>
        <v>0</v>
      </c>
    </row>
    <row r="19" spans="1:76" s="26" customFormat="1" ht="15" x14ac:dyDescent="0.25">
      <c r="A19" s="18">
        <f>IF(E19&lt;E18,BO19,A18)</f>
        <v>13</v>
      </c>
      <c r="B19" s="48" t="s">
        <v>273</v>
      </c>
      <c r="C19" s="48" t="s">
        <v>274</v>
      </c>
      <c r="D19" s="50" t="s">
        <v>9</v>
      </c>
      <c r="E19" s="18">
        <f>IF(F19&lt;=4,Q19,(Q19-SUM(SMALL(R19:Y19,{1;2;3;4}))))</f>
        <v>120</v>
      </c>
      <c r="F19" s="18">
        <f>(IF(AC19=5,1,0)+IF(AH19=5,1,0)+IF(AM19=5,1,0)+IF(AR19=5,1,0)+IF(AW19=5,1,0)+IF(BB19=5,1,0)+IF(BG19=5,1,0)+IF(BL19=5,1,0))</f>
        <v>4</v>
      </c>
      <c r="G19" s="27"/>
      <c r="H19" s="34">
        <f>IF(AA19="","",AA19)</f>
        <v>9</v>
      </c>
      <c r="I19" s="22" t="str">
        <f>IF(AF19="","",AF19)</f>
        <v/>
      </c>
      <c r="J19" s="22">
        <f>IF(AK19="","",AK19)</f>
        <v>18</v>
      </c>
      <c r="K19" s="22">
        <f>IF(AP19="","",AP19)</f>
        <v>12</v>
      </c>
      <c r="L19" s="22" t="str">
        <f>IF(AU19="","",AU19)</f>
        <v/>
      </c>
      <c r="M19" s="34" t="str">
        <f>IF(AZ19="","",AZ19)</f>
        <v/>
      </c>
      <c r="N19" s="34">
        <f>IF(BE19="","",BE19)</f>
        <v>7</v>
      </c>
      <c r="O19" s="34" t="str">
        <f>IF(BJ19="","",BJ19)</f>
        <v/>
      </c>
      <c r="P19" s="27"/>
      <c r="Q19" s="18">
        <f>AD19+AI19+AN19+AS19+AX19+BC19+BH19</f>
        <v>120</v>
      </c>
      <c r="R19" s="34" t="str">
        <f>IF($F19&gt;=5,IF(AB19="","",AB19),"")</f>
        <v/>
      </c>
      <c r="S19" s="22" t="str">
        <f>IF($F19&gt;=5,IF(AG19="","",AG19),"")</f>
        <v/>
      </c>
      <c r="T19" s="22" t="str">
        <f>IF($F19&gt;=5,IF(AL19="","",AL19),"")</f>
        <v/>
      </c>
      <c r="U19" s="22" t="str">
        <f>IF($F19&gt;=5,IF(AQ19="","",AQ19),"")</f>
        <v/>
      </c>
      <c r="V19" s="22" t="str">
        <f>IF($F19&gt;=5,IF(AV19="","",AV19),"")</f>
        <v/>
      </c>
      <c r="W19" s="34" t="str">
        <f>IF($F19&gt;=5,IF(BA19="","",BA19),"")</f>
        <v/>
      </c>
      <c r="X19" s="34" t="str">
        <f>IF($F19&gt;=5,IF(BF19="","",BF19),"")</f>
        <v/>
      </c>
      <c r="Y19" s="34" t="str">
        <f>IF($F19&gt;=5,IF(BK19="","",BK19),"")</f>
        <v/>
      </c>
      <c r="Z19" s="27"/>
      <c r="AA19" s="22">
        <v>9</v>
      </c>
      <c r="AB19" s="22">
        <f>IF(ISNUMBER(AA19),(VLOOKUP(AA19,$BO$6:$BP$50,2)),0)</f>
        <v>29</v>
      </c>
      <c r="AC19" s="22">
        <f>IF(AA19&lt;&gt;"",5,0)</f>
        <v>5</v>
      </c>
      <c r="AD19" s="22">
        <f>AB19+AC19</f>
        <v>34</v>
      </c>
      <c r="AE19" s="27"/>
      <c r="AF19" s="37"/>
      <c r="AG19" s="22">
        <f>IF(ISNUMBER(AF19),(VLOOKUP(AF19,$BO$6:$BP$50,2)),0)</f>
        <v>0</v>
      </c>
      <c r="AH19" s="22">
        <f>IF(AF19&lt;&gt;"",5,0)</f>
        <v>0</v>
      </c>
      <c r="AI19" s="22">
        <f>AG19+AH19</f>
        <v>0</v>
      </c>
      <c r="AJ19" s="27"/>
      <c r="AK19" s="22">
        <v>18</v>
      </c>
      <c r="AL19" s="22">
        <f>IF(ISNUMBER(AK19),(VLOOKUP(AK19,$BO$6:$BP$50,2)),0)</f>
        <v>13</v>
      </c>
      <c r="AM19" s="22">
        <f>IF(AK19&lt;&gt;"",5,0)</f>
        <v>5</v>
      </c>
      <c r="AN19" s="22">
        <f>AL19+AM19</f>
        <v>18</v>
      </c>
      <c r="AO19" s="27"/>
      <c r="AP19" s="22">
        <v>12</v>
      </c>
      <c r="AQ19" s="22">
        <f>IF(ISNUMBER(AP19),(VLOOKUP(AP19,$BO$6:$BP$50,2)),0)</f>
        <v>22</v>
      </c>
      <c r="AR19" s="22">
        <f>IF(AP19&lt;&gt;"",5,0)</f>
        <v>5</v>
      </c>
      <c r="AS19" s="22">
        <f>AQ19+AR19</f>
        <v>27</v>
      </c>
      <c r="AT19" s="27"/>
      <c r="AU19" s="22"/>
      <c r="AV19" s="22">
        <f>IF(ISNUMBER(AU19),(VLOOKUP(AU19,$BO$6:$BP$50,2)),0)</f>
        <v>0</v>
      </c>
      <c r="AW19" s="22">
        <f>IF(AU19&lt;&gt;"",5,0)</f>
        <v>0</v>
      </c>
      <c r="AX19" s="22">
        <f>AV19+AW19</f>
        <v>0</v>
      </c>
      <c r="AY19" s="27"/>
      <c r="AZ19" s="22"/>
      <c r="BA19" s="22">
        <f>IF(ISNUMBER(AZ19),(VLOOKUP(AZ19,$BO$6:$BP$50,2)),0)</f>
        <v>0</v>
      </c>
      <c r="BB19" s="22">
        <f>IF(AZ19&lt;&gt;"",5,0)</f>
        <v>0</v>
      </c>
      <c r="BC19" s="22">
        <f>BA19+BB19</f>
        <v>0</v>
      </c>
      <c r="BD19" s="27"/>
      <c r="BE19" s="22">
        <v>7</v>
      </c>
      <c r="BF19" s="22">
        <f>IF(ISNUMBER(BE19),(VLOOKUP(BE19,$BO$6:$BP$50,2)),0)</f>
        <v>36</v>
      </c>
      <c r="BG19" s="22">
        <f>IF(BE19&lt;&gt;"",5,0)</f>
        <v>5</v>
      </c>
      <c r="BH19" s="22">
        <f>BF19+BG19</f>
        <v>41</v>
      </c>
      <c r="BI19" s="27"/>
      <c r="BJ19" s="22"/>
      <c r="BK19" s="22">
        <f>IF(ISNUMBER(BJ19),(VLOOKUP(BJ19,$BO$6:$BP$50,2)),0)</f>
        <v>0</v>
      </c>
      <c r="BL19" s="22">
        <f>IF(BJ19&lt;&gt;"",5,0)</f>
        <v>0</v>
      </c>
      <c r="BM19" s="22">
        <f>BK19+BL19</f>
        <v>0</v>
      </c>
      <c r="BN19" s="27"/>
      <c r="BO19" s="22">
        <v>14</v>
      </c>
      <c r="BP19" s="22">
        <v>18</v>
      </c>
      <c r="BQ19" s="22">
        <f t="shared" si="7"/>
        <v>0</v>
      </c>
      <c r="BR19" s="22">
        <f>IF($F18=7,1,0)</f>
        <v>0</v>
      </c>
      <c r="BS19" s="22">
        <f>IF($F18=6,1,0)</f>
        <v>0</v>
      </c>
      <c r="BT19" s="22">
        <f>IF($F18=5,1,0)</f>
        <v>0</v>
      </c>
      <c r="BU19" s="22">
        <f>IF($F18=4,1,0)</f>
        <v>0</v>
      </c>
      <c r="BV19" s="22">
        <f>IF($F18=3,1,0)</f>
        <v>0</v>
      </c>
      <c r="BW19" s="22">
        <f>IF($F18=2,1,0)</f>
        <v>1</v>
      </c>
      <c r="BX19" s="22">
        <f>IF($F18=1,1,0)</f>
        <v>0</v>
      </c>
    </row>
    <row r="20" spans="1:76" s="26" customFormat="1" ht="15" x14ac:dyDescent="0.25">
      <c r="A20" s="18">
        <f>IF(E20&lt;E19,BO20,A19)</f>
        <v>15</v>
      </c>
      <c r="B20" s="48" t="s">
        <v>262</v>
      </c>
      <c r="C20" s="48" t="s">
        <v>36</v>
      </c>
      <c r="D20" s="48" t="s">
        <v>239</v>
      </c>
      <c r="E20" s="18">
        <f>IF(F20&lt;=4,Q20,(Q20-SUM(SMALL(R20:Y20,{1;2;3;4}))))</f>
        <v>116</v>
      </c>
      <c r="F20" s="18">
        <f>(IF(AC20=5,1,0)+IF(AH20=5,1,0)+IF(AM20=5,1,0)+IF(AR20=5,1,0)+IF(AW20=5,1,0)+IF(BB20=5,1,0)+IF(BG20=5,1,0)+IF(BL20=5,1,0))</f>
        <v>7</v>
      </c>
      <c r="G20" s="27"/>
      <c r="H20" s="34">
        <f>IF(AA20="","",AA20)</f>
        <v>16</v>
      </c>
      <c r="I20" s="22" t="str">
        <f>IF(AF20="","",AF20)</f>
        <v>dsq</v>
      </c>
      <c r="J20" s="22">
        <f>IF(AK20="","",AK20)</f>
        <v>22</v>
      </c>
      <c r="K20" s="22">
        <f>IF(AP20="","",AP20)</f>
        <v>11</v>
      </c>
      <c r="L20" s="22">
        <f>IF(AU20="","",AU20)</f>
        <v>15</v>
      </c>
      <c r="M20" s="34">
        <f>IF(AZ20="","",AZ20)</f>
        <v>20</v>
      </c>
      <c r="N20" s="34">
        <f>IF(BE20="","",BE20)</f>
        <v>10</v>
      </c>
      <c r="O20" s="34" t="str">
        <f>IF(BJ20="","",BJ20)</f>
        <v/>
      </c>
      <c r="P20" s="27"/>
      <c r="Q20" s="18">
        <f>AD20+AI20+AN20+AS20+AX20+BC20+BH20</f>
        <v>136</v>
      </c>
      <c r="R20" s="34">
        <f>IF($F20&gt;=5,IF(AB20="","",AB20),"")</f>
        <v>15</v>
      </c>
      <c r="S20" s="22">
        <f>IF($F20&gt;=5,IF(AG20="","",AG20),"")</f>
        <v>0</v>
      </c>
      <c r="T20" s="22">
        <f>IF($F20&gt;=5,IF(AL20="","",AL20),"")</f>
        <v>9</v>
      </c>
      <c r="U20" s="22">
        <f>IF($F20&gt;=5,IF(AQ20="","",AQ20),"")</f>
        <v>24</v>
      </c>
      <c r="V20" s="22">
        <f>IF($F20&gt;=5,IF(AV20="","",AV20),"")</f>
        <v>16</v>
      </c>
      <c r="W20" s="34">
        <f>IF($F20&gt;=5,IF(BA20="","",BA20),"")</f>
        <v>11</v>
      </c>
      <c r="X20" s="34">
        <f>IF($F20&gt;=5,IF(BF20="","",BF20),"")</f>
        <v>26</v>
      </c>
      <c r="Y20" s="34">
        <f>IF($F20&gt;=5,IF(BK20="","",BK20),"")</f>
        <v>0</v>
      </c>
      <c r="Z20" s="27"/>
      <c r="AA20" s="40">
        <v>16</v>
      </c>
      <c r="AB20" s="22">
        <f>IF(ISNUMBER(AA20),(VLOOKUP(AA20,$BO$6:$BP$50,2)),0)</f>
        <v>15</v>
      </c>
      <c r="AC20" s="22">
        <f>IF(AA20&lt;&gt;"",5,0)</f>
        <v>5</v>
      </c>
      <c r="AD20" s="22">
        <f>AB20+AC20</f>
        <v>20</v>
      </c>
      <c r="AE20" s="27"/>
      <c r="AF20" s="40" t="s">
        <v>219</v>
      </c>
      <c r="AG20" s="22">
        <f>IF(ISNUMBER(AF20),(VLOOKUP(AF20,$BO$6:$BP$50,2)),0)</f>
        <v>0</v>
      </c>
      <c r="AH20" s="22">
        <f>IF(AF20&lt;&gt;"",5,0)</f>
        <v>5</v>
      </c>
      <c r="AI20" s="22">
        <f>AG20+AH20</f>
        <v>5</v>
      </c>
      <c r="AJ20" s="27"/>
      <c r="AK20" s="22">
        <v>22</v>
      </c>
      <c r="AL20" s="22">
        <f>IF(ISNUMBER(AK20),(VLOOKUP(AK20,$BO$6:$BP$50,2)),0)</f>
        <v>9</v>
      </c>
      <c r="AM20" s="22">
        <f>IF(AK20&lt;&gt;"",5,0)</f>
        <v>5</v>
      </c>
      <c r="AN20" s="22">
        <f>AL20+AM20</f>
        <v>14</v>
      </c>
      <c r="AO20" s="27"/>
      <c r="AP20" s="22">
        <v>11</v>
      </c>
      <c r="AQ20" s="22">
        <f>IF(ISNUMBER(AP20),(VLOOKUP(AP20,$BO$6:$BP$50,2)),0)</f>
        <v>24</v>
      </c>
      <c r="AR20" s="22">
        <f>IF(AP20&lt;&gt;"",5,0)</f>
        <v>5</v>
      </c>
      <c r="AS20" s="22">
        <f>AQ20+AR20</f>
        <v>29</v>
      </c>
      <c r="AT20" s="27"/>
      <c r="AU20" s="22">
        <v>15</v>
      </c>
      <c r="AV20" s="22">
        <f>IF(ISNUMBER(AU20),(VLOOKUP(AU20,$BO$6:$BP$50,2)),0)</f>
        <v>16</v>
      </c>
      <c r="AW20" s="22">
        <f>IF(AU20&lt;&gt;"",5,0)</f>
        <v>5</v>
      </c>
      <c r="AX20" s="22">
        <f>AV20+AW20</f>
        <v>21</v>
      </c>
      <c r="AY20" s="27"/>
      <c r="AZ20" s="22">
        <v>20</v>
      </c>
      <c r="BA20" s="22">
        <f>IF(ISNUMBER(AZ20),(VLOOKUP(AZ20,$BO$6:$BP$50,2)),0)</f>
        <v>11</v>
      </c>
      <c r="BB20" s="22">
        <f>IF(AZ20&lt;&gt;"",5,0)</f>
        <v>5</v>
      </c>
      <c r="BC20" s="22">
        <f>BA20+BB20</f>
        <v>16</v>
      </c>
      <c r="BD20" s="27"/>
      <c r="BE20" s="28">
        <v>10</v>
      </c>
      <c r="BF20" s="22">
        <f>IF(ISNUMBER(BE20),(VLOOKUP(BE20,$BO$6:$BP$50,2)),0)</f>
        <v>26</v>
      </c>
      <c r="BG20" s="22">
        <f>IF(BE20&lt;&gt;"",5,0)</f>
        <v>5</v>
      </c>
      <c r="BH20" s="22">
        <f>BF20+BG20</f>
        <v>31</v>
      </c>
      <c r="BI20" s="27"/>
      <c r="BJ20" s="22"/>
      <c r="BK20" s="22">
        <f>IF(ISNUMBER(BJ20),(VLOOKUP(BJ20,$BO$6:$BP$50,2)),0)</f>
        <v>0</v>
      </c>
      <c r="BL20" s="22">
        <f>IF(BJ20&lt;&gt;"",5,0)</f>
        <v>0</v>
      </c>
      <c r="BM20" s="22">
        <f>BK20+BL20</f>
        <v>0</v>
      </c>
      <c r="BN20" s="27"/>
      <c r="BO20" s="22">
        <v>15</v>
      </c>
      <c r="BP20" s="22">
        <v>16</v>
      </c>
      <c r="BQ20" s="22">
        <f t="shared" si="7"/>
        <v>0</v>
      </c>
      <c r="BR20" s="22">
        <f>IF($F19=7,1,0)</f>
        <v>0</v>
      </c>
      <c r="BS20" s="22">
        <f>IF($F19=6,1,0)</f>
        <v>0</v>
      </c>
      <c r="BT20" s="22">
        <f>IF($F19=5,1,0)</f>
        <v>0</v>
      </c>
      <c r="BU20" s="22">
        <f>IF($F19=4,1,0)</f>
        <v>1</v>
      </c>
      <c r="BV20" s="22">
        <f>IF($F19=3,1,0)</f>
        <v>0</v>
      </c>
      <c r="BW20" s="22">
        <f>IF($F19=2,1,0)</f>
        <v>0</v>
      </c>
      <c r="BX20" s="22">
        <f>IF($F19=1,1,0)</f>
        <v>0</v>
      </c>
    </row>
    <row r="21" spans="1:76" s="26" customFormat="1" ht="15" x14ac:dyDescent="0.25">
      <c r="A21" s="18">
        <f>IF(E21&lt;E20,BO21,A20)</f>
        <v>16</v>
      </c>
      <c r="B21" s="48" t="s">
        <v>421</v>
      </c>
      <c r="C21" s="48" t="s">
        <v>422</v>
      </c>
      <c r="D21" s="48" t="s">
        <v>10</v>
      </c>
      <c r="E21" s="18">
        <f>IF(F21&lt;=4,Q21,(Q21-SUM(SMALL(R21:Y21,{1;2;3;4}))))</f>
        <v>110</v>
      </c>
      <c r="F21" s="18">
        <f>(IF(AC21=5,1,0)+IF(AH21=5,1,0)+IF(AM21=5,1,0)+IF(AR21=5,1,0)+IF(AW21=5,1,0)+IF(BB21=5,1,0)+IF(BG21=5,1,0)+IF(BL21=5,1,0))</f>
        <v>2</v>
      </c>
      <c r="G21" s="27"/>
      <c r="H21" s="34" t="str">
        <f>IF(AA21="","",AA21)</f>
        <v/>
      </c>
      <c r="I21" s="22" t="str">
        <f>IF(AF21="","",AF21)</f>
        <v/>
      </c>
      <c r="J21" s="22" t="str">
        <f>IF(AK21="","",AK21)</f>
        <v/>
      </c>
      <c r="K21" s="22" t="str">
        <f>IF(AP21="","",AP21)</f>
        <v/>
      </c>
      <c r="L21" s="22" t="str">
        <f>IF(AU21="","",AU21)</f>
        <v/>
      </c>
      <c r="M21" s="34">
        <f>IF(AZ21="","",AZ21)</f>
        <v>1</v>
      </c>
      <c r="N21" s="34" t="str">
        <f>IF(BE21="","",BE21)</f>
        <v>dsq</v>
      </c>
      <c r="O21" s="34" t="str">
        <f>IF(BJ21="","",BJ21)</f>
        <v/>
      </c>
      <c r="P21" s="27"/>
      <c r="Q21" s="18">
        <f>AD21+AI21+AN21+AS21+AX21+BC21+BH21</f>
        <v>110</v>
      </c>
      <c r="R21" s="34" t="str">
        <f>IF($F21&gt;=5,IF(AB21="","",AB21),"")</f>
        <v/>
      </c>
      <c r="S21" s="22" t="str">
        <f>IF($F21&gt;=5,IF(AG21="","",AG21),"")</f>
        <v/>
      </c>
      <c r="T21" s="22" t="str">
        <f>IF($F21&gt;=5,IF(AL21="","",AL21),"")</f>
        <v/>
      </c>
      <c r="U21" s="22" t="str">
        <f>IF($F21&gt;=5,IF(AQ21="","",AQ21),"")</f>
        <v/>
      </c>
      <c r="V21" s="22" t="str">
        <f>IF($F21&gt;=5,IF(AV21="","",AV21),"")</f>
        <v/>
      </c>
      <c r="W21" s="34" t="str">
        <f>IF($F21&gt;=5,IF(BA21="","",BA21),"")</f>
        <v/>
      </c>
      <c r="X21" s="34" t="str">
        <f>IF($F21&gt;=5,IF(BF21="","",BF21),"")</f>
        <v/>
      </c>
      <c r="Y21" s="34" t="str">
        <f>IF($F21&gt;=5,IF(BK21="","",BK21),"")</f>
        <v/>
      </c>
      <c r="Z21" s="27"/>
      <c r="AA21" s="22"/>
      <c r="AB21" s="22">
        <f>IF(ISNUMBER(AA21),(VLOOKUP(AA21,$BO$6:$BP$50,2)),0)</f>
        <v>0</v>
      </c>
      <c r="AC21" s="22">
        <f>IF(AA21&lt;&gt;"",5,0)</f>
        <v>0</v>
      </c>
      <c r="AD21" s="22">
        <f>AB21+AC21</f>
        <v>0</v>
      </c>
      <c r="AE21" s="27"/>
      <c r="AF21" s="40"/>
      <c r="AG21" s="22">
        <f>IF(ISNUMBER(AF21),(VLOOKUP(AF21,$BO$6:$BP$50,2)),0)</f>
        <v>0</v>
      </c>
      <c r="AH21" s="22">
        <f>IF(AF21&lt;&gt;"",5,0)</f>
        <v>0</v>
      </c>
      <c r="AI21" s="22">
        <f>AG21+AH21</f>
        <v>0</v>
      </c>
      <c r="AJ21" s="27"/>
      <c r="AK21" s="22"/>
      <c r="AL21" s="22">
        <f>IF(ISNUMBER(AK21),(VLOOKUP(AK21,$BO$6:$BP$50,2)),0)</f>
        <v>0</v>
      </c>
      <c r="AM21" s="22">
        <f>IF(AK21&lt;&gt;"",5,0)</f>
        <v>0</v>
      </c>
      <c r="AN21" s="22">
        <f>AL21+AM21</f>
        <v>0</v>
      </c>
      <c r="AO21" s="27"/>
      <c r="AP21" s="22"/>
      <c r="AQ21" s="22">
        <f>IF(ISNUMBER(AP21),(VLOOKUP(AP21,$BO$6:$BP$50,2)),0)</f>
        <v>0</v>
      </c>
      <c r="AR21" s="22">
        <f>IF(AP21&lt;&gt;"",5,0)</f>
        <v>0</v>
      </c>
      <c r="AS21" s="22">
        <f>AQ21+AR21</f>
        <v>0</v>
      </c>
      <c r="AT21" s="27"/>
      <c r="AU21" s="22"/>
      <c r="AV21" s="22">
        <f>IF(ISNUMBER(AU21),(VLOOKUP(AU21,$BO$6:$BP$50,2)),0)</f>
        <v>0</v>
      </c>
      <c r="AW21" s="22">
        <f>IF(AU21&lt;&gt;"",5,0)</f>
        <v>0</v>
      </c>
      <c r="AX21" s="22">
        <f>AV21+AW21</f>
        <v>0</v>
      </c>
      <c r="AY21" s="27"/>
      <c r="AZ21" s="22">
        <v>1</v>
      </c>
      <c r="BA21" s="22">
        <f>IF(ISNUMBER(AZ21),(VLOOKUP(AZ21,$BO$6:$BP$50,2)),0)</f>
        <v>100</v>
      </c>
      <c r="BB21" s="22">
        <f>IF(AZ21&lt;&gt;"",5,0)</f>
        <v>5</v>
      </c>
      <c r="BC21" s="22">
        <f>BA21+BB21</f>
        <v>105</v>
      </c>
      <c r="BD21" s="27"/>
      <c r="BE21" s="59" t="s">
        <v>219</v>
      </c>
      <c r="BF21" s="22">
        <f>IF(ISNUMBER(BE21),(VLOOKUP(BE21,$BO$6:$BP$50,2)),0)</f>
        <v>0</v>
      </c>
      <c r="BG21" s="22">
        <f>IF(BE21&lt;&gt;"",5,0)</f>
        <v>5</v>
      </c>
      <c r="BH21" s="22">
        <f>BF21+BG21</f>
        <v>5</v>
      </c>
      <c r="BI21" s="27"/>
      <c r="BJ21" s="22"/>
      <c r="BK21" s="22">
        <f>IF(ISNUMBER(BJ21),(VLOOKUP(BJ21,$BO$6:$BP$50,2)),0)</f>
        <v>0</v>
      </c>
      <c r="BL21" s="22">
        <f>IF(BJ21&lt;&gt;"",5,0)</f>
        <v>0</v>
      </c>
      <c r="BM21" s="22">
        <f>BK21+BL21</f>
        <v>0</v>
      </c>
      <c r="BN21" s="27"/>
      <c r="BO21" s="22">
        <v>16</v>
      </c>
      <c r="BP21" s="22">
        <v>15</v>
      </c>
      <c r="BQ21" s="22">
        <f t="shared" si="7"/>
        <v>0</v>
      </c>
      <c r="BR21" s="22">
        <f t="shared" ref="BR21:BR27" si="8">IF($F19=7,1,0)</f>
        <v>0</v>
      </c>
      <c r="BS21" s="22">
        <f t="shared" ref="BS21:BS27" si="9">IF($F19=6,1,0)</f>
        <v>0</v>
      </c>
      <c r="BT21" s="22">
        <f t="shared" ref="BT21:BT27" si="10">IF($F19=5,1,0)</f>
        <v>0</v>
      </c>
      <c r="BU21" s="22">
        <f t="shared" ref="BU21:BU27" si="11">IF($F19=4,1,0)</f>
        <v>1</v>
      </c>
      <c r="BV21" s="22">
        <f t="shared" ref="BV21:BV27" si="12">IF($F19=3,1,0)</f>
        <v>0</v>
      </c>
      <c r="BW21" s="22">
        <f t="shared" ref="BW21:BW27" si="13">IF($F19=2,1,0)</f>
        <v>0</v>
      </c>
      <c r="BX21" s="22">
        <f t="shared" ref="BX21:BX27" si="14">IF($F19=1,1,0)</f>
        <v>0</v>
      </c>
    </row>
    <row r="22" spans="1:76" s="26" customFormat="1" ht="15" x14ac:dyDescent="0.25">
      <c r="A22" s="18">
        <f>IF(E22&lt;E21,BO22,A21)</f>
        <v>17</v>
      </c>
      <c r="B22" s="48" t="s">
        <v>368</v>
      </c>
      <c r="C22" s="48" t="s">
        <v>36</v>
      </c>
      <c r="D22" s="48" t="s">
        <v>6</v>
      </c>
      <c r="E22" s="18">
        <f>IF(F22&lt;=4,Q22,(Q22-SUM(SMALL(R22:Y22,{1;2;3;4}))))</f>
        <v>100</v>
      </c>
      <c r="F22" s="18">
        <f>(IF(AC22=5,1,0)+IF(AH22=5,1,0)+IF(AM22=5,1,0)+IF(AR22=5,1,0)+IF(AW22=5,1,0)+IF(BB22=5,1,0)+IF(BG22=5,1,0)+IF(BL22=5,1,0))</f>
        <v>3</v>
      </c>
      <c r="G22" s="27"/>
      <c r="H22" s="34" t="str">
        <f>IF(AA22="","",AA22)</f>
        <v/>
      </c>
      <c r="I22" s="22" t="str">
        <f>IF(AF22="","",AF22)</f>
        <v/>
      </c>
      <c r="J22" s="22">
        <f>IF(AK22="","",AK22)</f>
        <v>9</v>
      </c>
      <c r="K22" s="22">
        <f>IF(AP22="","",AP22)</f>
        <v>7</v>
      </c>
      <c r="L22" s="22">
        <f>IF(AU22="","",AU22)</f>
        <v>13</v>
      </c>
      <c r="M22" s="34" t="str">
        <f>IF(AZ22="","",AZ22)</f>
        <v/>
      </c>
      <c r="N22" s="34" t="str">
        <f>IF(BE22="","",BE22)</f>
        <v/>
      </c>
      <c r="O22" s="34" t="str">
        <f>IF(BJ22="","",BJ22)</f>
        <v/>
      </c>
      <c r="P22" s="27"/>
      <c r="Q22" s="18">
        <f>AD22+AI22+AN22+AS22+AX22+BC22+BH22</f>
        <v>100</v>
      </c>
      <c r="R22" s="34" t="str">
        <f>IF($F22&gt;=5,IF(AB22="","",AB22),"")</f>
        <v/>
      </c>
      <c r="S22" s="22" t="str">
        <f>IF($F22&gt;=5,IF(AG22="","",AG22),"")</f>
        <v/>
      </c>
      <c r="T22" s="22" t="str">
        <f>IF($F22&gt;=5,IF(AL22="","",AL22),"")</f>
        <v/>
      </c>
      <c r="U22" s="22" t="str">
        <f>IF($F22&gt;=5,IF(AQ22="","",AQ22),"")</f>
        <v/>
      </c>
      <c r="V22" s="22" t="str">
        <f>IF($F22&gt;=5,IF(AV22="","",AV22),"")</f>
        <v/>
      </c>
      <c r="W22" s="34" t="str">
        <f>IF($F22&gt;=5,IF(BA22="","",BA22),"")</f>
        <v/>
      </c>
      <c r="X22" s="34" t="str">
        <f>IF($F22&gt;=5,IF(BF22="","",BF22),"")</f>
        <v/>
      </c>
      <c r="Y22" s="34" t="str">
        <f>IF($F22&gt;=5,IF(BK22="","",BK22),"")</f>
        <v/>
      </c>
      <c r="Z22" s="27"/>
      <c r="AA22" s="22"/>
      <c r="AB22" s="22">
        <f>IF(ISNUMBER(AA22),(VLOOKUP(AA22,$BO$6:$BP$50,2)),0)</f>
        <v>0</v>
      </c>
      <c r="AC22" s="22">
        <f>IF(AA22&lt;&gt;"",5,0)</f>
        <v>0</v>
      </c>
      <c r="AD22" s="22">
        <f>AB22+AC22</f>
        <v>0</v>
      </c>
      <c r="AE22" s="27"/>
      <c r="AF22" s="40"/>
      <c r="AG22" s="22">
        <f>IF(ISNUMBER(AF22),(VLOOKUP(AF22,$BO$6:$BP$50,2)),0)</f>
        <v>0</v>
      </c>
      <c r="AH22" s="22">
        <f>IF(AF22&lt;&gt;"",5,0)</f>
        <v>0</v>
      </c>
      <c r="AI22" s="22">
        <f>AG22+AH22</f>
        <v>0</v>
      </c>
      <c r="AJ22" s="27"/>
      <c r="AK22" s="22">
        <v>9</v>
      </c>
      <c r="AL22" s="22">
        <f>IF(ISNUMBER(AK22),(VLOOKUP(AK22,$BO$6:$BP$50,2)),0)</f>
        <v>29</v>
      </c>
      <c r="AM22" s="22">
        <f>IF(AK22&lt;&gt;"",5,0)</f>
        <v>5</v>
      </c>
      <c r="AN22" s="22">
        <f>AL22+AM22</f>
        <v>34</v>
      </c>
      <c r="AO22" s="27"/>
      <c r="AP22" s="22">
        <v>7</v>
      </c>
      <c r="AQ22" s="22">
        <f>IF(ISNUMBER(AP22),(VLOOKUP(AP22,$BO$6:$BP$50,2)),0)</f>
        <v>36</v>
      </c>
      <c r="AR22" s="22">
        <f>IF(AP22&lt;&gt;"",5,0)</f>
        <v>5</v>
      </c>
      <c r="AS22" s="22">
        <f>AQ22+AR22</f>
        <v>41</v>
      </c>
      <c r="AT22" s="27"/>
      <c r="AU22" s="22">
        <v>13</v>
      </c>
      <c r="AV22" s="22">
        <f>IF(ISNUMBER(AU22),(VLOOKUP(AU22,$BO$6:$BP$50,2)),0)</f>
        <v>20</v>
      </c>
      <c r="AW22" s="22">
        <f>IF(AU22&lt;&gt;"",5,0)</f>
        <v>5</v>
      </c>
      <c r="AX22" s="22">
        <f>AV22+AW22</f>
        <v>25</v>
      </c>
      <c r="AY22" s="27"/>
      <c r="AZ22" s="22"/>
      <c r="BA22" s="22">
        <f>IF(ISNUMBER(AZ22),(VLOOKUP(AZ22,$BO$6:$BP$50,2)),0)</f>
        <v>0</v>
      </c>
      <c r="BB22" s="22">
        <f>IF(AZ22&lt;&gt;"",5,0)</f>
        <v>0</v>
      </c>
      <c r="BC22" s="22">
        <f>BA22+BB22</f>
        <v>0</v>
      </c>
      <c r="BD22" s="27"/>
      <c r="BE22" s="22"/>
      <c r="BF22" s="22">
        <f>IF(ISNUMBER(BE22),(VLOOKUP(BE22,$BO$6:$BP$50,2)),0)</f>
        <v>0</v>
      </c>
      <c r="BG22" s="22">
        <f>IF(BE22&lt;&gt;"",5,0)</f>
        <v>0</v>
      </c>
      <c r="BH22" s="22">
        <f>BF22+BG22</f>
        <v>0</v>
      </c>
      <c r="BI22" s="27"/>
      <c r="BJ22" s="22"/>
      <c r="BK22" s="22">
        <f>IF(ISNUMBER(BJ22),(VLOOKUP(BJ22,$BO$6:$BP$50,2)),0)</f>
        <v>0</v>
      </c>
      <c r="BL22" s="22">
        <f>IF(BJ22&lt;&gt;"",5,0)</f>
        <v>0</v>
      </c>
      <c r="BM22" s="22">
        <f>BK22+BL22</f>
        <v>0</v>
      </c>
      <c r="BN22" s="27"/>
      <c r="BO22" s="22">
        <v>17</v>
      </c>
      <c r="BP22" s="22">
        <v>14</v>
      </c>
      <c r="BQ22" s="22">
        <f t="shared" si="7"/>
        <v>0</v>
      </c>
      <c r="BR22" s="22">
        <f t="shared" si="8"/>
        <v>1</v>
      </c>
      <c r="BS22" s="22">
        <f t="shared" si="9"/>
        <v>0</v>
      </c>
      <c r="BT22" s="22">
        <f t="shared" si="10"/>
        <v>0</v>
      </c>
      <c r="BU22" s="22">
        <f t="shared" si="11"/>
        <v>0</v>
      </c>
      <c r="BV22" s="22">
        <f t="shared" si="12"/>
        <v>0</v>
      </c>
      <c r="BW22" s="22">
        <f t="shared" si="13"/>
        <v>0</v>
      </c>
      <c r="BX22" s="22">
        <f t="shared" si="14"/>
        <v>0</v>
      </c>
    </row>
    <row r="23" spans="1:76" s="26" customFormat="1" ht="15" x14ac:dyDescent="0.25">
      <c r="A23" s="18">
        <f>IF(E23&lt;E22,BO23,A22)</f>
        <v>18</v>
      </c>
      <c r="B23" s="48" t="s">
        <v>279</v>
      </c>
      <c r="C23" s="48" t="s">
        <v>280</v>
      </c>
      <c r="D23" s="48" t="s">
        <v>6</v>
      </c>
      <c r="E23" s="18">
        <f>IF(F23&lt;=4,Q23,(Q23-SUM(SMALL(R23:Y23,{1;2;3;4}))))</f>
        <v>98</v>
      </c>
      <c r="F23" s="18">
        <f>(IF(AC23=5,1,0)+IF(AH23=5,1,0)+IF(AM23=5,1,0)+IF(AR23=5,1,0)+IF(AW23=5,1,0)+IF(BB23=5,1,0)+IF(BG23=5,1,0)+IF(BL23=5,1,0))</f>
        <v>4</v>
      </c>
      <c r="G23" s="27"/>
      <c r="H23" s="34" t="str">
        <f>IF(AA23="","",AA23)</f>
        <v>dsq</v>
      </c>
      <c r="I23" s="22" t="str">
        <f>IF(AF23="","",AF23)</f>
        <v/>
      </c>
      <c r="J23" s="22">
        <f>IF(AK23="","",AK23)</f>
        <v>13</v>
      </c>
      <c r="K23" s="22">
        <f>IF(AP23="","",AP23)</f>
        <v>9</v>
      </c>
      <c r="L23" s="22" t="str">
        <f>IF(AU23="","",AU23)</f>
        <v/>
      </c>
      <c r="M23" s="34" t="str">
        <f>IF(AZ23="","",AZ23)</f>
        <v/>
      </c>
      <c r="N23" s="34">
        <f>IF(BE23="","",BE23)</f>
        <v>9</v>
      </c>
      <c r="O23" s="34" t="str">
        <f>IF(BJ23="","",BJ23)</f>
        <v/>
      </c>
      <c r="P23" s="27"/>
      <c r="Q23" s="18">
        <f>AD23+AI23+AN23+AS23+AX23+BC23+BH23</f>
        <v>98</v>
      </c>
      <c r="R23" s="34" t="str">
        <f>IF($F23&gt;=5,IF(AB23="","",AB23),"")</f>
        <v/>
      </c>
      <c r="S23" s="22" t="str">
        <f>IF($F23&gt;=5,IF(AG23="","",AG23),"")</f>
        <v/>
      </c>
      <c r="T23" s="22" t="str">
        <f>IF($F23&gt;=5,IF(AL23="","",AL23),"")</f>
        <v/>
      </c>
      <c r="U23" s="22" t="str">
        <f>IF($F23&gt;=5,IF(AQ23="","",AQ23),"")</f>
        <v/>
      </c>
      <c r="V23" s="22" t="str">
        <f>IF($F23&gt;=5,IF(AV23="","",AV23),"")</f>
        <v/>
      </c>
      <c r="W23" s="34" t="str">
        <f>IF($F23&gt;=5,IF(BA23="","",BA23),"")</f>
        <v/>
      </c>
      <c r="X23" s="34" t="str">
        <f>IF($F23&gt;=5,IF(BF23="","",BF23),"")</f>
        <v/>
      </c>
      <c r="Y23" s="34" t="str">
        <f>IF($F23&gt;=5,IF(BK23="","",BK23),"")</f>
        <v/>
      </c>
      <c r="Z23" s="27"/>
      <c r="AA23" s="40" t="s">
        <v>219</v>
      </c>
      <c r="AB23" s="22">
        <f>IF(ISNUMBER(AA23),(VLOOKUP(AA23,$BO$6:$BP$50,2)),0)</f>
        <v>0</v>
      </c>
      <c r="AC23" s="22">
        <f>IF(AA23&lt;&gt;"",5,0)</f>
        <v>5</v>
      </c>
      <c r="AD23" s="22">
        <f>AB23+AC23</f>
        <v>5</v>
      </c>
      <c r="AE23" s="27"/>
      <c r="AF23" s="22"/>
      <c r="AG23" s="22">
        <f>IF(ISNUMBER(AF23),(VLOOKUP(AF23,$BO$6:$BP$50,2)),0)</f>
        <v>0</v>
      </c>
      <c r="AH23" s="22">
        <f>IF(AF23&lt;&gt;"",5,0)</f>
        <v>0</v>
      </c>
      <c r="AI23" s="22">
        <f>AG23+AH23</f>
        <v>0</v>
      </c>
      <c r="AJ23" s="27"/>
      <c r="AK23" s="22">
        <v>13</v>
      </c>
      <c r="AL23" s="22">
        <f>IF(ISNUMBER(AK23),(VLOOKUP(AK23,$BO$6:$BP$50,2)),0)</f>
        <v>20</v>
      </c>
      <c r="AM23" s="22">
        <f>IF(AK23&lt;&gt;"",5,0)</f>
        <v>5</v>
      </c>
      <c r="AN23" s="22">
        <f>AL23+AM23</f>
        <v>25</v>
      </c>
      <c r="AO23" s="27"/>
      <c r="AP23" s="22">
        <v>9</v>
      </c>
      <c r="AQ23" s="22">
        <f>IF(ISNUMBER(AP23),(VLOOKUP(AP23,$BO$6:$BP$50,2)),0)</f>
        <v>29</v>
      </c>
      <c r="AR23" s="22">
        <f>IF(AP23&lt;&gt;"",5,0)</f>
        <v>5</v>
      </c>
      <c r="AS23" s="22">
        <f>AQ23+AR23</f>
        <v>34</v>
      </c>
      <c r="AT23" s="27"/>
      <c r="AU23" s="22"/>
      <c r="AV23" s="22">
        <f>IF(ISNUMBER(AU23),(VLOOKUP(AU23,$BO$6:$BP$50,2)),0)</f>
        <v>0</v>
      </c>
      <c r="AW23" s="22">
        <f>IF(AU23&lt;&gt;"",5,0)</f>
        <v>0</v>
      </c>
      <c r="AX23" s="22">
        <f>AV23+AW23</f>
        <v>0</v>
      </c>
      <c r="AY23" s="27"/>
      <c r="AZ23" s="22"/>
      <c r="BA23" s="22">
        <f>IF(ISNUMBER(AZ23),(VLOOKUP(AZ23,$BO$6:$BP$50,2)),0)</f>
        <v>0</v>
      </c>
      <c r="BB23" s="22">
        <f>IF(AZ23&lt;&gt;"",5,0)</f>
        <v>0</v>
      </c>
      <c r="BC23" s="22">
        <f>BA23+BB23</f>
        <v>0</v>
      </c>
      <c r="BD23" s="27"/>
      <c r="BE23" s="22">
        <v>9</v>
      </c>
      <c r="BF23" s="22">
        <f>IF(ISNUMBER(BE23),(VLOOKUP(BE23,$BO$6:$BP$50,2)),0)</f>
        <v>29</v>
      </c>
      <c r="BG23" s="22">
        <f>IF(BE23&lt;&gt;"",5,0)</f>
        <v>5</v>
      </c>
      <c r="BH23" s="22">
        <f>BF23+BG23</f>
        <v>34</v>
      </c>
      <c r="BI23" s="27"/>
      <c r="BJ23" s="22"/>
      <c r="BK23" s="22">
        <f>IF(ISNUMBER(BJ23),(VLOOKUP(BJ23,$BO$6:$BP$50,2)),0)</f>
        <v>0</v>
      </c>
      <c r="BL23" s="22">
        <f>IF(BJ23&lt;&gt;"",5,0)</f>
        <v>0</v>
      </c>
      <c r="BM23" s="22">
        <f>BK23+BL23</f>
        <v>0</v>
      </c>
      <c r="BN23" s="27"/>
      <c r="BO23" s="22">
        <v>18</v>
      </c>
      <c r="BP23" s="22">
        <v>13</v>
      </c>
      <c r="BQ23" s="22">
        <f t="shared" si="7"/>
        <v>0</v>
      </c>
      <c r="BR23" s="22">
        <f t="shared" si="8"/>
        <v>0</v>
      </c>
      <c r="BS23" s="22">
        <f t="shared" si="9"/>
        <v>0</v>
      </c>
      <c r="BT23" s="22">
        <f t="shared" si="10"/>
        <v>0</v>
      </c>
      <c r="BU23" s="22">
        <f t="shared" si="11"/>
        <v>0</v>
      </c>
      <c r="BV23" s="22">
        <f t="shared" si="12"/>
        <v>0</v>
      </c>
      <c r="BW23" s="22">
        <f t="shared" si="13"/>
        <v>1</v>
      </c>
      <c r="BX23" s="22">
        <f t="shared" si="14"/>
        <v>0</v>
      </c>
    </row>
    <row r="24" spans="1:76" s="26" customFormat="1" ht="15" x14ac:dyDescent="0.25">
      <c r="A24" s="18">
        <f>IF(E24&lt;E23,BO24,A23)</f>
        <v>19</v>
      </c>
      <c r="B24" s="48" t="s">
        <v>183</v>
      </c>
      <c r="C24" s="48" t="s">
        <v>56</v>
      </c>
      <c r="D24" s="48" t="s">
        <v>6</v>
      </c>
      <c r="E24" s="18">
        <f>IF(F24&lt;=4,Q24,(Q24-SUM(SMALL(R24:Y24,{1;2;3;4}))))</f>
        <v>97</v>
      </c>
      <c r="F24" s="18">
        <f>(IF(AC24=5,1,0)+IF(AH24=5,1,0)+IF(AM24=5,1,0)+IF(AR24=5,1,0)+IF(AW24=5,1,0)+IF(BB24=5,1,0)+IF(BG24=5,1,0)+IF(BL24=5,1,0))</f>
        <v>2</v>
      </c>
      <c r="G24" s="27"/>
      <c r="H24" s="34" t="str">
        <f>IF(AA24="","",AA24)</f>
        <v/>
      </c>
      <c r="I24" s="22" t="str">
        <f>IF(AF24="","",AF24)</f>
        <v/>
      </c>
      <c r="J24" s="22" t="str">
        <f>IF(AK24="","",AK24)</f>
        <v/>
      </c>
      <c r="K24" s="22" t="str">
        <f>IF(AP24="","",AP24)</f>
        <v/>
      </c>
      <c r="L24" s="22">
        <f>IF(AU24="","",AU24)</f>
        <v>24</v>
      </c>
      <c r="M24" s="34" t="str">
        <f>IF(AZ24="","",AZ24)</f>
        <v/>
      </c>
      <c r="N24" s="34">
        <f>IF(BE24="","",BE24)</f>
        <v>2</v>
      </c>
      <c r="O24" s="34" t="str">
        <f>IF(BJ24="","",BJ24)</f>
        <v/>
      </c>
      <c r="P24" s="27"/>
      <c r="Q24" s="18">
        <f>AD24+AI24+AN24+AS24+AX24+BC24+BH24</f>
        <v>97</v>
      </c>
      <c r="R24" s="34" t="str">
        <f>IF($F24&gt;=5,IF(AB24="","",AB24),"")</f>
        <v/>
      </c>
      <c r="S24" s="22" t="str">
        <f>IF($F24&gt;=5,IF(AG24="","",AG24),"")</f>
        <v/>
      </c>
      <c r="T24" s="22" t="str">
        <f>IF($F24&gt;=5,IF(AL24="","",AL24),"")</f>
        <v/>
      </c>
      <c r="U24" s="22" t="str">
        <f>IF($F24&gt;=5,IF(AQ24="","",AQ24),"")</f>
        <v/>
      </c>
      <c r="V24" s="22" t="str">
        <f>IF($F24&gt;=5,IF(AV24="","",AV24),"")</f>
        <v/>
      </c>
      <c r="W24" s="34" t="str">
        <f>IF($F24&gt;=5,IF(BA24="","",BA24),"")</f>
        <v/>
      </c>
      <c r="X24" s="34" t="str">
        <f>IF($F24&gt;=5,IF(BF24="","",BF24),"")</f>
        <v/>
      </c>
      <c r="Y24" s="34" t="str">
        <f>IF($F24&gt;=5,IF(BK24="","",BK24),"")</f>
        <v/>
      </c>
      <c r="Z24" s="27"/>
      <c r="AA24" s="22"/>
      <c r="AB24" s="22">
        <f>IF(ISNUMBER(AA24),(VLOOKUP(AA24,$BO$6:$BP$50,2)),0)</f>
        <v>0</v>
      </c>
      <c r="AC24" s="22">
        <f>IF(AA24&lt;&gt;"",5,0)</f>
        <v>0</v>
      </c>
      <c r="AD24" s="22">
        <f>AB24+AC24</f>
        <v>0</v>
      </c>
      <c r="AE24" s="27"/>
      <c r="AF24" s="22"/>
      <c r="AG24" s="22">
        <f>IF(ISNUMBER(AF24),(VLOOKUP(AF24,$BO$6:$BP$50,2)),0)</f>
        <v>0</v>
      </c>
      <c r="AH24" s="22">
        <f>IF(AF24&lt;&gt;"",5,0)</f>
        <v>0</v>
      </c>
      <c r="AI24" s="22">
        <f>AG24+AH24</f>
        <v>0</v>
      </c>
      <c r="AJ24" s="27"/>
      <c r="AK24" s="22"/>
      <c r="AL24" s="22">
        <f>IF(ISNUMBER(AK24),(VLOOKUP(AK24,$BO$6:$BP$50,2)),0)</f>
        <v>0</v>
      </c>
      <c r="AM24" s="22">
        <f>IF(AK24&lt;&gt;"",5,0)</f>
        <v>0</v>
      </c>
      <c r="AN24" s="22">
        <f>AL24+AM24</f>
        <v>0</v>
      </c>
      <c r="AO24" s="27"/>
      <c r="AP24" s="22"/>
      <c r="AQ24" s="22">
        <f>IF(ISNUMBER(AP24),(VLOOKUP(AP24,$BO$6:$BP$50,2)),0)</f>
        <v>0</v>
      </c>
      <c r="AR24" s="22">
        <f>IF(AP24&lt;&gt;"",5,0)</f>
        <v>0</v>
      </c>
      <c r="AS24" s="22">
        <f>AQ24+AR24</f>
        <v>0</v>
      </c>
      <c r="AT24" s="27"/>
      <c r="AU24" s="22">
        <v>24</v>
      </c>
      <c r="AV24" s="22">
        <f>IF(ISNUMBER(AU24),(VLOOKUP(AU24,$BO$6:$BP$50,2)),0)</f>
        <v>7</v>
      </c>
      <c r="AW24" s="22">
        <f>IF(AU24&lt;&gt;"",5,0)</f>
        <v>5</v>
      </c>
      <c r="AX24" s="22">
        <f>AV24+AW24</f>
        <v>12</v>
      </c>
      <c r="AY24" s="27"/>
      <c r="AZ24" s="22"/>
      <c r="BA24" s="22">
        <f>IF(ISNUMBER(AZ24),(VLOOKUP(AZ24,$BO$6:$BP$50,2)),0)</f>
        <v>0</v>
      </c>
      <c r="BB24" s="22">
        <f>IF(AZ24&lt;&gt;"",5,0)</f>
        <v>0</v>
      </c>
      <c r="BC24" s="22">
        <f>BA24+BB24</f>
        <v>0</v>
      </c>
      <c r="BD24" s="27"/>
      <c r="BE24" s="22">
        <v>2</v>
      </c>
      <c r="BF24" s="22">
        <f>IF(ISNUMBER(BE24),(VLOOKUP(BE24,$BO$6:$BP$50,2)),0)</f>
        <v>80</v>
      </c>
      <c r="BG24" s="22">
        <f>IF(BE24&lt;&gt;"",5,0)</f>
        <v>5</v>
      </c>
      <c r="BH24" s="22">
        <f>BF24+BG24</f>
        <v>85</v>
      </c>
      <c r="BI24" s="27"/>
      <c r="BJ24" s="22"/>
      <c r="BK24" s="22">
        <f>IF(ISNUMBER(BJ24),(VLOOKUP(BJ24,$BO$6:$BP$50,2)),0)</f>
        <v>0</v>
      </c>
      <c r="BL24" s="22">
        <f>IF(BJ24&lt;&gt;"",5,0)</f>
        <v>0</v>
      </c>
      <c r="BM24" s="22">
        <f>BK24+BL24</f>
        <v>0</v>
      </c>
      <c r="BN24" s="27"/>
      <c r="BO24" s="22">
        <v>19</v>
      </c>
      <c r="BP24" s="22">
        <v>12</v>
      </c>
      <c r="BQ24" s="22">
        <f t="shared" si="7"/>
        <v>0</v>
      </c>
      <c r="BR24" s="22">
        <f t="shared" si="8"/>
        <v>0</v>
      </c>
      <c r="BS24" s="22">
        <f t="shared" si="9"/>
        <v>0</v>
      </c>
      <c r="BT24" s="22">
        <f t="shared" si="10"/>
        <v>0</v>
      </c>
      <c r="BU24" s="22">
        <f t="shared" si="11"/>
        <v>0</v>
      </c>
      <c r="BV24" s="22">
        <f t="shared" si="12"/>
        <v>1</v>
      </c>
      <c r="BW24" s="22">
        <f t="shared" si="13"/>
        <v>0</v>
      </c>
      <c r="BX24" s="22">
        <f t="shared" si="14"/>
        <v>0</v>
      </c>
    </row>
    <row r="25" spans="1:76" s="26" customFormat="1" ht="15" x14ac:dyDescent="0.25">
      <c r="A25" s="18">
        <f>IF(E25&lt;E24,BO25,A24)</f>
        <v>20</v>
      </c>
      <c r="B25" s="48" t="s">
        <v>285</v>
      </c>
      <c r="C25" s="48" t="s">
        <v>286</v>
      </c>
      <c r="D25" s="48" t="s">
        <v>10</v>
      </c>
      <c r="E25" s="18">
        <f>IF(F25&lt;=4,Q25,(Q25-SUM(SMALL(R25:Y25,{1;2;3;4}))))</f>
        <v>96</v>
      </c>
      <c r="F25" s="18">
        <f>(IF(AC25=5,1,0)+IF(AH25=5,1,0)+IF(AM25=5,1,0)+IF(AR25=5,1,0)+IF(AW25=5,1,0)+IF(BB25=5,1,0)+IF(BG25=5,1,0)+IF(BL25=5,1,0))</f>
        <v>4</v>
      </c>
      <c r="G25" s="27"/>
      <c r="H25" s="34">
        <f>IF(AA25="","",AA25)</f>
        <v>14</v>
      </c>
      <c r="I25" s="22">
        <f>IF(AF25="","",AF25)</f>
        <v>7</v>
      </c>
      <c r="J25" s="22" t="str">
        <f>IF(AK25="","",AK25)</f>
        <v/>
      </c>
      <c r="K25" s="22" t="str">
        <f>IF(AP25="","",AP25)</f>
        <v/>
      </c>
      <c r="L25" s="22">
        <f>IF(AU25="","",AU25)</f>
        <v>21</v>
      </c>
      <c r="M25" s="34" t="str">
        <f>IF(AZ25="","",AZ25)</f>
        <v/>
      </c>
      <c r="N25" s="34">
        <f>IF(BE25="","",BE25)</f>
        <v>19</v>
      </c>
      <c r="O25" s="34" t="str">
        <f>IF(BJ25="","",BJ25)</f>
        <v/>
      </c>
      <c r="P25" s="27"/>
      <c r="Q25" s="18">
        <f>AD25+AI25+AN25+AS25+AX25+BC25+BH25</f>
        <v>96</v>
      </c>
      <c r="R25" s="34" t="str">
        <f>IF($F25&gt;=5,IF(AB25="","",AB25),"")</f>
        <v/>
      </c>
      <c r="S25" s="22" t="str">
        <f>IF($F25&gt;=5,IF(AG25="","",AG25),"")</f>
        <v/>
      </c>
      <c r="T25" s="22" t="str">
        <f>IF($F25&gt;=5,IF(AL25="","",AL25),"")</f>
        <v/>
      </c>
      <c r="U25" s="22" t="str">
        <f>IF($F25&gt;=5,IF(AQ25="","",AQ25),"")</f>
        <v/>
      </c>
      <c r="V25" s="22" t="str">
        <f>IF($F25&gt;=5,IF(AV25="","",AV25),"")</f>
        <v/>
      </c>
      <c r="W25" s="34" t="str">
        <f>IF($F25&gt;=5,IF(BA25="","",BA25),"")</f>
        <v/>
      </c>
      <c r="X25" s="34" t="str">
        <f>IF($F25&gt;=5,IF(BF25="","",BF25),"")</f>
        <v/>
      </c>
      <c r="Y25" s="34" t="str">
        <f>IF($F25&gt;=5,IF(BK25="","",BK25),"")</f>
        <v/>
      </c>
      <c r="Z25" s="27"/>
      <c r="AA25" s="22">
        <v>14</v>
      </c>
      <c r="AB25" s="22">
        <f>IF(ISNUMBER(AA25),(VLOOKUP(AA25,$BO$6:$BP$50,2)),0)</f>
        <v>18</v>
      </c>
      <c r="AC25" s="22">
        <f>IF(AA25&lt;&gt;"",5,0)</f>
        <v>5</v>
      </c>
      <c r="AD25" s="22">
        <f>AB25+AC25</f>
        <v>23</v>
      </c>
      <c r="AE25" s="27"/>
      <c r="AF25" s="40">
        <v>7</v>
      </c>
      <c r="AG25" s="22">
        <f>IF(ISNUMBER(AF25),(VLOOKUP(AF25,$BO$6:$BP$50,2)),0)</f>
        <v>36</v>
      </c>
      <c r="AH25" s="22">
        <f>IF(AF25&lt;&gt;"",5,0)</f>
        <v>5</v>
      </c>
      <c r="AI25" s="22">
        <f>AG25+AH25</f>
        <v>41</v>
      </c>
      <c r="AJ25" s="27"/>
      <c r="AK25" s="36"/>
      <c r="AL25" s="22">
        <f>IF(ISNUMBER(AK25),(VLOOKUP(AK25,$BO$6:$BP$50,2)),0)</f>
        <v>0</v>
      </c>
      <c r="AM25" s="22">
        <f>IF(AK25&lt;&gt;"",5,0)</f>
        <v>0</v>
      </c>
      <c r="AN25" s="22">
        <f>AL25+AM25</f>
        <v>0</v>
      </c>
      <c r="AO25" s="27"/>
      <c r="AP25" s="22"/>
      <c r="AQ25" s="22">
        <f>IF(ISNUMBER(AP25),(VLOOKUP(AP25,$BO$6:$BP$50,2)),0)</f>
        <v>0</v>
      </c>
      <c r="AR25" s="22">
        <f>IF(AP25&lt;&gt;"",5,0)</f>
        <v>0</v>
      </c>
      <c r="AS25" s="22">
        <f>AQ25+AR25</f>
        <v>0</v>
      </c>
      <c r="AT25" s="27"/>
      <c r="AU25" s="22">
        <v>21</v>
      </c>
      <c r="AV25" s="22">
        <f>IF(ISNUMBER(AU25),(VLOOKUP(AU25,$BO$6:$BP$50,2)),0)</f>
        <v>10</v>
      </c>
      <c r="AW25" s="22">
        <f>IF(AU25&lt;&gt;"",5,0)</f>
        <v>5</v>
      </c>
      <c r="AX25" s="22">
        <f>AV25+AW25</f>
        <v>15</v>
      </c>
      <c r="AY25" s="27"/>
      <c r="AZ25" s="22"/>
      <c r="BA25" s="22">
        <f>IF(ISNUMBER(AZ25),(VLOOKUP(AZ25,$BO$6:$BP$50,2)),0)</f>
        <v>0</v>
      </c>
      <c r="BB25" s="22">
        <f>IF(AZ25&lt;&gt;"",5,0)</f>
        <v>0</v>
      </c>
      <c r="BC25" s="22">
        <f>BA25+BB25</f>
        <v>0</v>
      </c>
      <c r="BD25" s="27"/>
      <c r="BE25" s="22">
        <v>19</v>
      </c>
      <c r="BF25" s="22">
        <f>IF(ISNUMBER(BE25),(VLOOKUP(BE25,$BO$6:$BP$50,2)),0)</f>
        <v>12</v>
      </c>
      <c r="BG25" s="22">
        <f>IF(BE25&lt;&gt;"",5,0)</f>
        <v>5</v>
      </c>
      <c r="BH25" s="22">
        <f>BF25+BG25</f>
        <v>17</v>
      </c>
      <c r="BI25" s="27"/>
      <c r="BJ25" s="22"/>
      <c r="BK25" s="22">
        <f>IF(ISNUMBER(BJ25),(VLOOKUP(BJ25,$BO$6:$BP$50,2)),0)</f>
        <v>0</v>
      </c>
      <c r="BL25" s="22">
        <f>IF(BJ25&lt;&gt;"",5,0)</f>
        <v>0</v>
      </c>
      <c r="BM25" s="22">
        <f>BK25+BL25</f>
        <v>0</v>
      </c>
      <c r="BN25" s="27"/>
      <c r="BO25" s="22">
        <v>20</v>
      </c>
      <c r="BP25" s="22">
        <v>11</v>
      </c>
      <c r="BQ25" s="22">
        <f t="shared" si="7"/>
        <v>0</v>
      </c>
      <c r="BR25" s="22">
        <f t="shared" si="8"/>
        <v>0</v>
      </c>
      <c r="BS25" s="22">
        <f t="shared" si="9"/>
        <v>0</v>
      </c>
      <c r="BT25" s="22">
        <f t="shared" si="10"/>
        <v>0</v>
      </c>
      <c r="BU25" s="22">
        <f t="shared" si="11"/>
        <v>1</v>
      </c>
      <c r="BV25" s="22">
        <f t="shared" si="12"/>
        <v>0</v>
      </c>
      <c r="BW25" s="22">
        <f t="shared" si="13"/>
        <v>0</v>
      </c>
      <c r="BX25" s="22">
        <f t="shared" si="14"/>
        <v>0</v>
      </c>
    </row>
    <row r="26" spans="1:76" s="26" customFormat="1" ht="15" x14ac:dyDescent="0.25">
      <c r="A26" s="18">
        <f>IF(E26&lt;E25,BO26,A25)</f>
        <v>20</v>
      </c>
      <c r="B26" s="48" t="s">
        <v>276</v>
      </c>
      <c r="C26" s="48" t="s">
        <v>277</v>
      </c>
      <c r="D26" s="48" t="s">
        <v>20</v>
      </c>
      <c r="E26" s="18">
        <f>IF(F26&lt;=4,Q26,(Q26-SUM(SMALL(R26:Y26,{1;2;3;4}))))</f>
        <v>96</v>
      </c>
      <c r="F26" s="18">
        <f>(IF(AC26=5,1,0)+IF(AH26=5,1,0)+IF(AM26=5,1,0)+IF(AR26=5,1,0)+IF(AW26=5,1,0)+IF(BB26=5,1,0)+IF(BG26=5,1,0)+IF(BL26=5,1,0))</f>
        <v>4</v>
      </c>
      <c r="G26" s="27"/>
      <c r="H26" s="34">
        <f>IF(AA26="","",AA26)</f>
        <v>15</v>
      </c>
      <c r="I26" s="22" t="str">
        <f>IF(AF26="","",AF26)</f>
        <v/>
      </c>
      <c r="J26" s="22">
        <f>IF(AK26="","",AK26)</f>
        <v>14</v>
      </c>
      <c r="K26" s="22">
        <f>IF(AP26="","",AP26)</f>
        <v>13</v>
      </c>
      <c r="L26" s="22" t="str">
        <f>IF(AU26="","",AU26)</f>
        <v/>
      </c>
      <c r="M26" s="34" t="str">
        <f>IF(AZ26="","",AZ26)</f>
        <v/>
      </c>
      <c r="N26" s="34">
        <f>IF(BE26="","",BE26)</f>
        <v>12</v>
      </c>
      <c r="O26" s="34" t="str">
        <f>IF(BJ26="","",BJ26)</f>
        <v/>
      </c>
      <c r="P26" s="27"/>
      <c r="Q26" s="18">
        <f>AD26+AI26+AN26+AS26+AX26+BC26+BH26</f>
        <v>96</v>
      </c>
      <c r="R26" s="34" t="str">
        <f>IF($F26&gt;=5,IF(AB26="","",AB26),"")</f>
        <v/>
      </c>
      <c r="S26" s="22" t="str">
        <f>IF($F26&gt;=5,IF(AG26="","",AG26),"")</f>
        <v/>
      </c>
      <c r="T26" s="22" t="str">
        <f>IF($F26&gt;=5,IF(AL26="","",AL26),"")</f>
        <v/>
      </c>
      <c r="U26" s="22" t="str">
        <f>IF($F26&gt;=5,IF(AQ26="","",AQ26),"")</f>
        <v/>
      </c>
      <c r="V26" s="22" t="str">
        <f>IF($F26&gt;=5,IF(AV26="","",AV26),"")</f>
        <v/>
      </c>
      <c r="W26" s="34" t="str">
        <f>IF($F26&gt;=5,IF(BA26="","",BA26),"")</f>
        <v/>
      </c>
      <c r="X26" s="34" t="str">
        <f>IF($F26&gt;=5,IF(BF26="","",BF26),"")</f>
        <v/>
      </c>
      <c r="Y26" s="34" t="str">
        <f>IF($F26&gt;=5,IF(BK26="","",BK26),"")</f>
        <v/>
      </c>
      <c r="Z26" s="27"/>
      <c r="AA26" s="22">
        <v>15</v>
      </c>
      <c r="AB26" s="22">
        <f>IF(ISNUMBER(AA26),(VLOOKUP(AA26,$BO$6:$BP$50,2)),0)</f>
        <v>16</v>
      </c>
      <c r="AC26" s="22">
        <f>IF(AA26&lt;&gt;"",5,0)</f>
        <v>5</v>
      </c>
      <c r="AD26" s="22">
        <f>AB26+AC26</f>
        <v>21</v>
      </c>
      <c r="AE26" s="27"/>
      <c r="AF26" s="40"/>
      <c r="AG26" s="22">
        <f>IF(ISNUMBER(AF26),(VLOOKUP(AF26,$BO$6:$BP$50,2)),0)</f>
        <v>0</v>
      </c>
      <c r="AH26" s="22">
        <f>IF(AF26&lt;&gt;"",5,0)</f>
        <v>0</v>
      </c>
      <c r="AI26" s="22">
        <f>AG26+AH26</f>
        <v>0</v>
      </c>
      <c r="AJ26" s="27"/>
      <c r="AK26" s="22">
        <v>14</v>
      </c>
      <c r="AL26" s="22">
        <f>IF(ISNUMBER(AK26),(VLOOKUP(AK26,$BO$6:$BP$50,2)),0)</f>
        <v>18</v>
      </c>
      <c r="AM26" s="22">
        <f>IF(AK26&lt;&gt;"",5,0)</f>
        <v>5</v>
      </c>
      <c r="AN26" s="22">
        <f>AL26+AM26</f>
        <v>23</v>
      </c>
      <c r="AO26" s="27"/>
      <c r="AP26" s="28">
        <v>13</v>
      </c>
      <c r="AQ26" s="22">
        <f>IF(ISNUMBER(AP26),(VLOOKUP(AP26,$BO$6:$BP$50,2)),0)</f>
        <v>20</v>
      </c>
      <c r="AR26" s="22">
        <f>IF(AP26&lt;&gt;"",5,0)</f>
        <v>5</v>
      </c>
      <c r="AS26" s="22">
        <f>AQ26+AR26</f>
        <v>25</v>
      </c>
      <c r="AT26" s="27"/>
      <c r="AU26" s="22"/>
      <c r="AV26" s="22">
        <f>IF(ISNUMBER(AU26),(VLOOKUP(AU26,$BO$6:$BP$50,2)),0)</f>
        <v>0</v>
      </c>
      <c r="AW26" s="22">
        <f>IF(AU26&lt;&gt;"",5,0)</f>
        <v>0</v>
      </c>
      <c r="AX26" s="22">
        <f>AV26+AW26</f>
        <v>0</v>
      </c>
      <c r="AY26" s="27"/>
      <c r="AZ26" s="22"/>
      <c r="BA26" s="22">
        <f>IF(ISNUMBER(AZ26),(VLOOKUP(AZ26,$BO$6:$BP$50,2)),0)</f>
        <v>0</v>
      </c>
      <c r="BB26" s="22">
        <f>IF(AZ26&lt;&gt;"",5,0)</f>
        <v>0</v>
      </c>
      <c r="BC26" s="22">
        <f>BA26+BB26</f>
        <v>0</v>
      </c>
      <c r="BD26" s="27"/>
      <c r="BE26" s="22">
        <v>12</v>
      </c>
      <c r="BF26" s="22">
        <f>IF(ISNUMBER(BE26),(VLOOKUP(BE26,$BO$6:$BP$50,2)),0)</f>
        <v>22</v>
      </c>
      <c r="BG26" s="22">
        <f>IF(BE26&lt;&gt;"",5,0)</f>
        <v>5</v>
      </c>
      <c r="BH26" s="22">
        <f>BF26+BG26</f>
        <v>27</v>
      </c>
      <c r="BI26" s="27"/>
      <c r="BJ26" s="22"/>
      <c r="BK26" s="22">
        <f>IF(ISNUMBER(BJ26),(VLOOKUP(BJ26,$BO$6:$BP$50,2)),0)</f>
        <v>0</v>
      </c>
      <c r="BL26" s="22">
        <f>IF(BJ26&lt;&gt;"",5,0)</f>
        <v>0</v>
      </c>
      <c r="BM26" s="22">
        <f>BK26+BL26</f>
        <v>0</v>
      </c>
      <c r="BN26" s="27"/>
      <c r="BO26" s="22">
        <v>21</v>
      </c>
      <c r="BP26" s="22">
        <v>10</v>
      </c>
      <c r="BQ26" s="22">
        <f t="shared" si="7"/>
        <v>0</v>
      </c>
      <c r="BR26" s="22">
        <f t="shared" si="8"/>
        <v>0</v>
      </c>
      <c r="BS26" s="22">
        <f t="shared" si="9"/>
        <v>0</v>
      </c>
      <c r="BT26" s="22">
        <f t="shared" si="10"/>
        <v>0</v>
      </c>
      <c r="BU26" s="22">
        <f t="shared" si="11"/>
        <v>0</v>
      </c>
      <c r="BV26" s="22">
        <f t="shared" si="12"/>
        <v>0</v>
      </c>
      <c r="BW26" s="22">
        <f t="shared" si="13"/>
        <v>1</v>
      </c>
      <c r="BX26" s="22">
        <f t="shared" si="14"/>
        <v>0</v>
      </c>
    </row>
    <row r="27" spans="1:76" s="26" customFormat="1" ht="15" x14ac:dyDescent="0.25">
      <c r="A27" s="18">
        <f>IF(E27&lt;E26,BO27,A26)</f>
        <v>22</v>
      </c>
      <c r="B27" s="48" t="s">
        <v>366</v>
      </c>
      <c r="C27" s="48" t="s">
        <v>367</v>
      </c>
      <c r="D27" s="48" t="s">
        <v>6</v>
      </c>
      <c r="E27" s="18">
        <f>IF(F27&lt;=4,Q27,(Q27-SUM(SMALL(R27:Y27,{1;2;3;4}))))</f>
        <v>91</v>
      </c>
      <c r="F27" s="18">
        <f>(IF(AC27=5,1,0)+IF(AH27=5,1,0)+IF(AM27=5,1,0)+IF(AR27=5,1,0)+IF(AW27=5,1,0)+IF(BB27=5,1,0)+IF(BG27=5,1,0)+IF(BL27=5,1,0))</f>
        <v>3</v>
      </c>
      <c r="G27" s="27"/>
      <c r="H27" s="34" t="str">
        <f>IF(AA27="","",AA27)</f>
        <v/>
      </c>
      <c r="I27" s="22" t="str">
        <f>IF(AF27="","",AF27)</f>
        <v/>
      </c>
      <c r="J27" s="22">
        <f>IF(AK27="","",AK27)</f>
        <v>10</v>
      </c>
      <c r="K27" s="22">
        <f>IF(AP27="","",AP27)</f>
        <v>10</v>
      </c>
      <c r="L27" s="22">
        <f>IF(AU27="","",AU27)</f>
        <v>11</v>
      </c>
      <c r="M27" s="34" t="str">
        <f>IF(AZ27="","",AZ27)</f>
        <v/>
      </c>
      <c r="N27" s="34" t="str">
        <f>IF(BE27="","",BE27)</f>
        <v/>
      </c>
      <c r="O27" s="34" t="str">
        <f>IF(BJ27="","",BJ27)</f>
        <v/>
      </c>
      <c r="P27" s="27"/>
      <c r="Q27" s="18">
        <f>AD27+AI27+AN27+AS27+AX27+BC27+BH27</f>
        <v>91</v>
      </c>
      <c r="R27" s="34" t="str">
        <f>IF($F27&gt;=5,IF(AB27="","",AB27),"")</f>
        <v/>
      </c>
      <c r="S27" s="22" t="str">
        <f>IF($F27&gt;=5,IF(AG27="","",AG27),"")</f>
        <v/>
      </c>
      <c r="T27" s="22" t="str">
        <f>IF($F27&gt;=5,IF(AL27="","",AL27),"")</f>
        <v/>
      </c>
      <c r="U27" s="22" t="str">
        <f>IF($F27&gt;=5,IF(AQ27="","",AQ27),"")</f>
        <v/>
      </c>
      <c r="V27" s="22" t="str">
        <f>IF($F27&gt;=5,IF(AV27="","",AV27),"")</f>
        <v/>
      </c>
      <c r="W27" s="34" t="str">
        <f>IF($F27&gt;=5,IF(BA27="","",BA27),"")</f>
        <v/>
      </c>
      <c r="X27" s="34" t="str">
        <f>IF($F27&gt;=5,IF(BF27="","",BF27),"")</f>
        <v/>
      </c>
      <c r="Y27" s="34" t="str">
        <f>IF($F27&gt;=5,IF(BK27="","",BK27),"")</f>
        <v/>
      </c>
      <c r="Z27" s="27"/>
      <c r="AA27" s="22"/>
      <c r="AB27" s="22">
        <f>IF(ISNUMBER(AA27),(VLOOKUP(AA27,$BO$6:$BP$50,2)),0)</f>
        <v>0</v>
      </c>
      <c r="AC27" s="22">
        <f>IF(AA27&lt;&gt;"",5,0)</f>
        <v>0</v>
      </c>
      <c r="AD27" s="22">
        <f>AB27+AC27</f>
        <v>0</v>
      </c>
      <c r="AE27" s="27"/>
      <c r="AF27" s="40"/>
      <c r="AG27" s="22">
        <f>IF(ISNUMBER(AF27),(VLOOKUP(AF27,$BO$6:$BP$50,2)),0)</f>
        <v>0</v>
      </c>
      <c r="AH27" s="22">
        <f>IF(AF27&lt;&gt;"",5,0)</f>
        <v>0</v>
      </c>
      <c r="AI27" s="22">
        <f>AG27+AH27</f>
        <v>0</v>
      </c>
      <c r="AJ27" s="27"/>
      <c r="AK27" s="22">
        <v>10</v>
      </c>
      <c r="AL27" s="22">
        <f>IF(ISNUMBER(AK27),(VLOOKUP(AK27,$BO$6:$BP$50,2)),0)</f>
        <v>26</v>
      </c>
      <c r="AM27" s="22">
        <f>IF(AK27&lt;&gt;"",5,0)</f>
        <v>5</v>
      </c>
      <c r="AN27" s="22">
        <f>AL27+AM27</f>
        <v>31</v>
      </c>
      <c r="AO27" s="27"/>
      <c r="AP27" s="22">
        <v>10</v>
      </c>
      <c r="AQ27" s="22">
        <f>IF(ISNUMBER(AP27),(VLOOKUP(AP27,$BO$6:$BP$50,2)),0)</f>
        <v>26</v>
      </c>
      <c r="AR27" s="22">
        <f>IF(AP27&lt;&gt;"",5,0)</f>
        <v>5</v>
      </c>
      <c r="AS27" s="22">
        <f>AQ27+AR27</f>
        <v>31</v>
      </c>
      <c r="AT27" s="27"/>
      <c r="AU27" s="22">
        <v>11</v>
      </c>
      <c r="AV27" s="22">
        <f>IF(ISNUMBER(AU27),(VLOOKUP(AU27,$BO$6:$BP$50,2)),0)</f>
        <v>24</v>
      </c>
      <c r="AW27" s="22">
        <f>IF(AU27&lt;&gt;"",5,0)</f>
        <v>5</v>
      </c>
      <c r="AX27" s="22">
        <f>AV27+AW27</f>
        <v>29</v>
      </c>
      <c r="AY27" s="27"/>
      <c r="AZ27" s="22"/>
      <c r="BA27" s="22">
        <f>IF(ISNUMBER(AZ27),(VLOOKUP(AZ27,$BO$6:$BP$50,2)),0)</f>
        <v>0</v>
      </c>
      <c r="BB27" s="22">
        <f>IF(AZ27&lt;&gt;"",5,0)</f>
        <v>0</v>
      </c>
      <c r="BC27" s="22">
        <f>BA27+BB27</f>
        <v>0</v>
      </c>
      <c r="BD27" s="27"/>
      <c r="BE27" s="22"/>
      <c r="BF27" s="22">
        <f>IF(ISNUMBER(BE27),(VLOOKUP(BE27,$BO$6:$BP$50,2)),0)</f>
        <v>0</v>
      </c>
      <c r="BG27" s="22">
        <f>IF(BE27&lt;&gt;"",5,0)</f>
        <v>0</v>
      </c>
      <c r="BH27" s="22">
        <f>BF27+BG27</f>
        <v>0</v>
      </c>
      <c r="BI27" s="27"/>
      <c r="BJ27" s="22"/>
      <c r="BK27" s="22">
        <f>IF(ISNUMBER(BJ27),(VLOOKUP(BJ27,$BO$6:$BP$50,2)),0)</f>
        <v>0</v>
      </c>
      <c r="BL27" s="22">
        <f>IF(BJ27&lt;&gt;"",5,0)</f>
        <v>0</v>
      </c>
      <c r="BM27" s="22">
        <f>BK27+BL27</f>
        <v>0</v>
      </c>
      <c r="BN27" s="27"/>
      <c r="BO27" s="22">
        <v>22</v>
      </c>
      <c r="BP27" s="22">
        <v>9</v>
      </c>
      <c r="BQ27" s="22">
        <f t="shared" si="7"/>
        <v>0</v>
      </c>
      <c r="BR27" s="22">
        <f t="shared" si="8"/>
        <v>0</v>
      </c>
      <c r="BS27" s="22">
        <f t="shared" si="9"/>
        <v>0</v>
      </c>
      <c r="BT27" s="22">
        <f t="shared" si="10"/>
        <v>0</v>
      </c>
      <c r="BU27" s="22">
        <f t="shared" si="11"/>
        <v>1</v>
      </c>
      <c r="BV27" s="22">
        <f t="shared" si="12"/>
        <v>0</v>
      </c>
      <c r="BW27" s="22">
        <f t="shared" si="13"/>
        <v>0</v>
      </c>
      <c r="BX27" s="22">
        <f t="shared" si="14"/>
        <v>0</v>
      </c>
    </row>
    <row r="28" spans="1:76" s="26" customFormat="1" ht="15" x14ac:dyDescent="0.25">
      <c r="A28" s="18">
        <f>IF(E28&lt;E27,BO28,A27)</f>
        <v>23</v>
      </c>
      <c r="B28" s="48" t="s">
        <v>373</v>
      </c>
      <c r="C28" s="48" t="s">
        <v>374</v>
      </c>
      <c r="D28" s="48" t="s">
        <v>85</v>
      </c>
      <c r="E28" s="18">
        <f>IF(F28&lt;=4,Q28,(Q28-SUM(SMALL(R28:Y28,{1;2;3;4}))))</f>
        <v>73</v>
      </c>
      <c r="F28" s="18">
        <f>(IF(AC28=5,1,0)+IF(AH28=5,1,0)+IF(AM28=5,1,0)+IF(AR28=5,1,0)+IF(AW28=5,1,0)+IF(BB28=5,1,0)+IF(BG28=5,1,0)+IF(BL28=5,1,0))</f>
        <v>4</v>
      </c>
      <c r="G28" s="27"/>
      <c r="H28" s="34" t="str">
        <f>IF(AA28="","",AA28)</f>
        <v/>
      </c>
      <c r="I28" s="22" t="str">
        <f>IF(AF28="","",AF28)</f>
        <v/>
      </c>
      <c r="J28" s="22">
        <f>IF(AK28="","",AK28)</f>
        <v>16</v>
      </c>
      <c r="K28" s="22">
        <f>IF(AP28="","",AP28)</f>
        <v>18</v>
      </c>
      <c r="L28" s="22">
        <f>IF(AU28="","",AU28)</f>
        <v>26</v>
      </c>
      <c r="M28" s="34">
        <f>IF(AZ28="","",AZ28)</f>
        <v>13</v>
      </c>
      <c r="N28" s="34" t="str">
        <f>IF(BE28="","",BE28)</f>
        <v/>
      </c>
      <c r="O28" s="34" t="str">
        <f>IF(BJ28="","",BJ28)</f>
        <v/>
      </c>
      <c r="P28" s="27"/>
      <c r="Q28" s="18">
        <f>AD28+AI28+AN28+AS28+AX28+BC28+BH28</f>
        <v>73</v>
      </c>
      <c r="R28" s="34" t="str">
        <f>IF($F28&gt;=5,IF(AB28="","",AB28),"")</f>
        <v/>
      </c>
      <c r="S28" s="22" t="str">
        <f>IF($F28&gt;=5,IF(AG28="","",AG28),"")</f>
        <v/>
      </c>
      <c r="T28" s="22" t="str">
        <f>IF($F28&gt;=5,IF(AL28="","",AL28),"")</f>
        <v/>
      </c>
      <c r="U28" s="22" t="str">
        <f>IF($F28&gt;=5,IF(AQ28="","",AQ28),"")</f>
        <v/>
      </c>
      <c r="V28" s="22" t="str">
        <f>IF($F28&gt;=5,IF(AV28="","",AV28),"")</f>
        <v/>
      </c>
      <c r="W28" s="34" t="str">
        <f>IF($F28&gt;=5,IF(BA28="","",BA28),"")</f>
        <v/>
      </c>
      <c r="X28" s="34" t="str">
        <f>IF($F28&gt;=5,IF(BF28="","",BF28),"")</f>
        <v/>
      </c>
      <c r="Y28" s="34" t="str">
        <f>IF($F28&gt;=5,IF(BK28="","",BK28),"")</f>
        <v/>
      </c>
      <c r="Z28" s="27"/>
      <c r="AA28" s="22"/>
      <c r="AB28" s="22">
        <f>IF(ISNUMBER(AA28),(VLOOKUP(AA28,$BO$6:$BP$50,2)),0)</f>
        <v>0</v>
      </c>
      <c r="AC28" s="22">
        <f>IF(AA28&lt;&gt;"",5,0)</f>
        <v>0</v>
      </c>
      <c r="AD28" s="22">
        <f>AB28+AC28</f>
        <v>0</v>
      </c>
      <c r="AE28" s="27"/>
      <c r="AF28" s="22"/>
      <c r="AG28" s="22">
        <f>IF(ISNUMBER(AF28),(VLOOKUP(AF28,$BO$6:$BP$50,2)),0)</f>
        <v>0</v>
      </c>
      <c r="AH28" s="22">
        <f>IF(AF28&lt;&gt;"",5,0)</f>
        <v>0</v>
      </c>
      <c r="AI28" s="22">
        <f>AG28+AH28</f>
        <v>0</v>
      </c>
      <c r="AJ28" s="27"/>
      <c r="AK28" s="22">
        <v>16</v>
      </c>
      <c r="AL28" s="22">
        <f>IF(ISNUMBER(AK28),(VLOOKUP(AK28,$BO$6:$BP$50,2)),0)</f>
        <v>15</v>
      </c>
      <c r="AM28" s="22">
        <f>IF(AK28&lt;&gt;"",5,0)</f>
        <v>5</v>
      </c>
      <c r="AN28" s="22">
        <f>AL28+AM28</f>
        <v>20</v>
      </c>
      <c r="AO28" s="27"/>
      <c r="AP28" s="22">
        <v>18</v>
      </c>
      <c r="AQ28" s="22">
        <f>IF(ISNUMBER(AP28),(VLOOKUP(AP28,$BO$6:$BP$50,2)),0)</f>
        <v>13</v>
      </c>
      <c r="AR28" s="22">
        <f>IF(AP28&lt;&gt;"",5,0)</f>
        <v>5</v>
      </c>
      <c r="AS28" s="22">
        <f>AQ28+AR28</f>
        <v>18</v>
      </c>
      <c r="AT28" s="27"/>
      <c r="AU28" s="22">
        <v>26</v>
      </c>
      <c r="AV28" s="22">
        <f>IF(ISNUMBER(AU28),(VLOOKUP(AU28,$BO$6:$BP$50,2)),0)</f>
        <v>5</v>
      </c>
      <c r="AW28" s="22">
        <f>IF(AU28&lt;&gt;"",5,0)</f>
        <v>5</v>
      </c>
      <c r="AX28" s="22">
        <f>AV28+AW28</f>
        <v>10</v>
      </c>
      <c r="AY28" s="27"/>
      <c r="AZ28" s="22">
        <v>13</v>
      </c>
      <c r="BA28" s="22">
        <f>IF(ISNUMBER(AZ28),(VLOOKUP(AZ28,$BO$6:$BP$50,2)),0)</f>
        <v>20</v>
      </c>
      <c r="BB28" s="22">
        <f>IF(AZ28&lt;&gt;"",5,0)</f>
        <v>5</v>
      </c>
      <c r="BC28" s="22">
        <f>BA28+BB28</f>
        <v>25</v>
      </c>
      <c r="BD28" s="27"/>
      <c r="BE28" s="22"/>
      <c r="BF28" s="22">
        <f>IF(ISNUMBER(BE28),(VLOOKUP(BE28,$BO$6:$BP$50,2)),0)</f>
        <v>0</v>
      </c>
      <c r="BG28" s="22">
        <f>IF(BE28&lt;&gt;"",5,0)</f>
        <v>0</v>
      </c>
      <c r="BH28" s="22">
        <f>BF28+BG28</f>
        <v>0</v>
      </c>
      <c r="BI28" s="27"/>
      <c r="BJ28" s="22"/>
      <c r="BK28" s="22">
        <f>IF(ISNUMBER(BJ28),(VLOOKUP(BJ28,$BO$6:$BP$50,2)),0)</f>
        <v>0</v>
      </c>
      <c r="BL28" s="22">
        <f>IF(BJ28&lt;&gt;"",5,0)</f>
        <v>0</v>
      </c>
      <c r="BM28" s="22">
        <f>BK28+BL28</f>
        <v>0</v>
      </c>
      <c r="BN28" s="27"/>
      <c r="BO28" s="22">
        <v>23</v>
      </c>
      <c r="BP28" s="22">
        <v>8</v>
      </c>
      <c r="BQ28" s="22">
        <f t="shared" si="7"/>
        <v>0</v>
      </c>
      <c r="BR28" s="22">
        <f>IF($F23=7,1,0)</f>
        <v>0</v>
      </c>
      <c r="BS28" s="22">
        <f>IF($F23=6,1,0)</f>
        <v>0</v>
      </c>
      <c r="BT28" s="22">
        <f>IF($F23=5,1,0)</f>
        <v>0</v>
      </c>
      <c r="BU28" s="22">
        <f>IF($F23=4,1,0)</f>
        <v>1</v>
      </c>
      <c r="BV28" s="22">
        <f>IF($F23=3,1,0)</f>
        <v>0</v>
      </c>
      <c r="BW28" s="22">
        <f>IF($F23=2,1,0)</f>
        <v>0</v>
      </c>
      <c r="BX28" s="22">
        <f>IF($F23=1,1,0)</f>
        <v>0</v>
      </c>
    </row>
    <row r="29" spans="1:76" s="26" customFormat="1" ht="15" x14ac:dyDescent="0.25">
      <c r="A29" s="18">
        <f>IF(E29&lt;E28,BO29,A28)</f>
        <v>24</v>
      </c>
      <c r="B29" s="48" t="s">
        <v>369</v>
      </c>
      <c r="C29" s="48" t="s">
        <v>370</v>
      </c>
      <c r="D29" s="48" t="s">
        <v>6</v>
      </c>
      <c r="E29" s="18">
        <f>IF(F29&lt;=4,Q29,(Q29-SUM(SMALL(R29:Y29,{1;2;3;4}))))</f>
        <v>68</v>
      </c>
      <c r="F29" s="18">
        <f>(IF(AC29=5,1,0)+IF(AH29=5,1,0)+IF(AM29=5,1,0)+IF(AR29=5,1,0)+IF(AW29=5,1,0)+IF(BB29=5,1,0)+IF(BG29=5,1,0)+IF(BL29=5,1,0))</f>
        <v>3</v>
      </c>
      <c r="G29" s="27"/>
      <c r="H29" s="34" t="str">
        <f>IF(AA29="","",AA29)</f>
        <v/>
      </c>
      <c r="I29" s="22" t="str">
        <f>IF(AF29="","",AF29)</f>
        <v/>
      </c>
      <c r="J29" s="22">
        <f>IF(AK29="","",AK29)</f>
        <v>15</v>
      </c>
      <c r="K29" s="22" t="str">
        <f>IF(AP29="","",AP29)</f>
        <v/>
      </c>
      <c r="L29" s="22">
        <f>IF(AU29="","",AU29)</f>
        <v>18</v>
      </c>
      <c r="M29" s="34" t="str">
        <f>IF(AZ29="","",AZ29)</f>
        <v/>
      </c>
      <c r="N29" s="34">
        <f>IF(BE29="","",BE29)</f>
        <v>11</v>
      </c>
      <c r="O29" s="34" t="str">
        <f>IF(BJ29="","",BJ29)</f>
        <v/>
      </c>
      <c r="P29" s="27"/>
      <c r="Q29" s="18">
        <f>AD29+AI29+AN29+AS29+AX29+BC29+BH29</f>
        <v>68</v>
      </c>
      <c r="R29" s="34" t="str">
        <f>IF($F29&gt;=5,IF(AB29="","",AB29),"")</f>
        <v/>
      </c>
      <c r="S29" s="22" t="str">
        <f>IF($F29&gt;=5,IF(AG29="","",AG29),"")</f>
        <v/>
      </c>
      <c r="T29" s="22" t="str">
        <f>IF($F29&gt;=5,IF(AL29="","",AL29),"")</f>
        <v/>
      </c>
      <c r="U29" s="22" t="str">
        <f>IF($F29&gt;=5,IF(AQ29="","",AQ29),"")</f>
        <v/>
      </c>
      <c r="V29" s="22" t="str">
        <f>IF($F29&gt;=5,IF(AV29="","",AV29),"")</f>
        <v/>
      </c>
      <c r="W29" s="34" t="str">
        <f>IF($F29&gt;=5,IF(BA29="","",BA29),"")</f>
        <v/>
      </c>
      <c r="X29" s="34" t="str">
        <f>IF($F29&gt;=5,IF(BF29="","",BF29),"")</f>
        <v/>
      </c>
      <c r="Y29" s="34" t="str">
        <f>IF($F29&gt;=5,IF(BK29="","",BK29),"")</f>
        <v/>
      </c>
      <c r="Z29" s="27"/>
      <c r="AA29" s="22"/>
      <c r="AB29" s="22">
        <f>IF(ISNUMBER(AA29),(VLOOKUP(AA29,$BO$6:$BP$50,2)),0)</f>
        <v>0</v>
      </c>
      <c r="AC29" s="22">
        <f>IF(AA29&lt;&gt;"",5,0)</f>
        <v>0</v>
      </c>
      <c r="AD29" s="22">
        <f>AB29+AC29</f>
        <v>0</v>
      </c>
      <c r="AE29" s="27"/>
      <c r="AF29" s="22"/>
      <c r="AG29" s="22">
        <f>IF(ISNUMBER(AF29),(VLOOKUP(AF29,$BO$6:$BP$50,2)),0)</f>
        <v>0</v>
      </c>
      <c r="AH29" s="22">
        <f>IF(AF29&lt;&gt;"",5,0)</f>
        <v>0</v>
      </c>
      <c r="AI29" s="22">
        <f>AG29+AH29</f>
        <v>0</v>
      </c>
      <c r="AJ29" s="27"/>
      <c r="AK29" s="22">
        <v>15</v>
      </c>
      <c r="AL29" s="22">
        <f>IF(ISNUMBER(AK29),(VLOOKUP(AK29,$BO$6:$BP$50,2)),0)</f>
        <v>16</v>
      </c>
      <c r="AM29" s="22">
        <f>IF(AK29&lt;&gt;"",5,0)</f>
        <v>5</v>
      </c>
      <c r="AN29" s="22">
        <f>AL29+AM29</f>
        <v>21</v>
      </c>
      <c r="AO29" s="27"/>
      <c r="AP29" s="22"/>
      <c r="AQ29" s="22">
        <f>IF(ISNUMBER(AP29),(VLOOKUP(AP29,$BO$6:$BP$50,2)),0)</f>
        <v>0</v>
      </c>
      <c r="AR29" s="22">
        <f>IF(AP29&lt;&gt;"",5,0)</f>
        <v>0</v>
      </c>
      <c r="AS29" s="22">
        <f>AQ29+AR29</f>
        <v>0</v>
      </c>
      <c r="AT29" s="27"/>
      <c r="AU29" s="22">
        <v>18</v>
      </c>
      <c r="AV29" s="22">
        <f>IF(ISNUMBER(AU29),(VLOOKUP(AU29,$BO$6:$BP$50,2)),0)</f>
        <v>13</v>
      </c>
      <c r="AW29" s="22">
        <f>IF(AU29&lt;&gt;"",5,0)</f>
        <v>5</v>
      </c>
      <c r="AX29" s="22">
        <f>AV29+AW29</f>
        <v>18</v>
      </c>
      <c r="AY29" s="27"/>
      <c r="AZ29" s="22"/>
      <c r="BA29" s="22">
        <f>IF(ISNUMBER(AZ29),(VLOOKUP(AZ29,$BO$6:$BP$50,2)),0)</f>
        <v>0</v>
      </c>
      <c r="BB29" s="22">
        <f>IF(AZ29&lt;&gt;"",5,0)</f>
        <v>0</v>
      </c>
      <c r="BC29" s="22">
        <f>BA29+BB29</f>
        <v>0</v>
      </c>
      <c r="BD29" s="27"/>
      <c r="BE29" s="22">
        <v>11</v>
      </c>
      <c r="BF29" s="22">
        <f>IF(ISNUMBER(BE29),(VLOOKUP(BE29,$BO$6:$BP$50,2)),0)</f>
        <v>24</v>
      </c>
      <c r="BG29" s="22">
        <f>IF(BE29&lt;&gt;"",5,0)</f>
        <v>5</v>
      </c>
      <c r="BH29" s="22">
        <f>BF29+BG29</f>
        <v>29</v>
      </c>
      <c r="BI29" s="27"/>
      <c r="BJ29" s="22"/>
      <c r="BK29" s="22">
        <f>IF(ISNUMBER(BJ29),(VLOOKUP(BJ29,$BO$6:$BP$50,2)),0)</f>
        <v>0</v>
      </c>
      <c r="BL29" s="22">
        <f>IF(BJ29&lt;&gt;"",5,0)</f>
        <v>0</v>
      </c>
      <c r="BM29" s="22">
        <f>BK29+BL29</f>
        <v>0</v>
      </c>
      <c r="BN29" s="27"/>
      <c r="BO29" s="22">
        <v>24</v>
      </c>
      <c r="BP29" s="22">
        <v>7</v>
      </c>
      <c r="BQ29" s="22">
        <f t="shared" si="7"/>
        <v>0</v>
      </c>
      <c r="BR29" s="22">
        <f>IF($F24=7,1,0)</f>
        <v>0</v>
      </c>
      <c r="BS29" s="22">
        <f>IF($F24=6,1,0)</f>
        <v>0</v>
      </c>
      <c r="BT29" s="22">
        <f>IF($F24=5,1,0)</f>
        <v>0</v>
      </c>
      <c r="BU29" s="22">
        <f>IF($F24=4,1,0)</f>
        <v>0</v>
      </c>
      <c r="BV29" s="22">
        <f>IF($F24=3,1,0)</f>
        <v>0</v>
      </c>
      <c r="BW29" s="22">
        <f>IF($F24=2,1,0)</f>
        <v>1</v>
      </c>
      <c r="BX29" s="22">
        <f>IF($F24=1,1,0)</f>
        <v>0</v>
      </c>
    </row>
    <row r="30" spans="1:76" s="26" customFormat="1" ht="15" x14ac:dyDescent="0.25">
      <c r="A30" s="18">
        <f>IF(E30&lt;E29,BO30,A29)</f>
        <v>25</v>
      </c>
      <c r="B30" s="48" t="s">
        <v>362</v>
      </c>
      <c r="C30" s="48" t="s">
        <v>363</v>
      </c>
      <c r="D30" s="50" t="s">
        <v>40</v>
      </c>
      <c r="E30" s="18">
        <f>IF(F30&lt;=4,Q30,(Q30-SUM(SMALL(R30:Y30,{1;2;3;4}))))</f>
        <v>64</v>
      </c>
      <c r="F30" s="18">
        <f>(IF(AC30=5,1,0)+IF(AH30=5,1,0)+IF(AM30=5,1,0)+IF(AR30=5,1,0)+IF(AW30=5,1,0)+IF(BB30=5,1,0)+IF(BG30=5,1,0)+IF(BL30=5,1,0))</f>
        <v>4</v>
      </c>
      <c r="G30" s="27"/>
      <c r="H30" s="34" t="str">
        <f>IF(AA30="","",AA30)</f>
        <v/>
      </c>
      <c r="I30" s="22" t="str">
        <f>IF(AF30="","",AF30)</f>
        <v/>
      </c>
      <c r="J30" s="22">
        <f>IF(AK30="","",AK30)</f>
        <v>21</v>
      </c>
      <c r="K30" s="22" t="str">
        <f>IF(AP30="","",AP30)</f>
        <v/>
      </c>
      <c r="L30" s="22">
        <f>IF(AU30="","",AU30)</f>
        <v>25</v>
      </c>
      <c r="M30" s="34">
        <f>IF(AZ30="","",AZ30)</f>
        <v>18</v>
      </c>
      <c r="N30" s="34">
        <f>IF(BE30="","",BE30)</f>
        <v>16</v>
      </c>
      <c r="O30" s="34" t="str">
        <f>IF(BJ30="","",BJ30)</f>
        <v/>
      </c>
      <c r="P30" s="27"/>
      <c r="Q30" s="18">
        <f>AD30+AI30+AN30+AS30+AX30+BC30+BH30</f>
        <v>64</v>
      </c>
      <c r="R30" s="34" t="str">
        <f>IF($F30&gt;=5,IF(AB30="","",AB30),"")</f>
        <v/>
      </c>
      <c r="S30" s="22" t="str">
        <f>IF($F30&gt;=5,IF(AG30="","",AG30),"")</f>
        <v/>
      </c>
      <c r="T30" s="22" t="str">
        <f>IF($F30&gt;=5,IF(AL30="","",AL30),"")</f>
        <v/>
      </c>
      <c r="U30" s="22" t="str">
        <f>IF($F30&gt;=5,IF(AQ30="","",AQ30),"")</f>
        <v/>
      </c>
      <c r="V30" s="22" t="str">
        <f>IF($F30&gt;=5,IF(AV30="","",AV30),"")</f>
        <v/>
      </c>
      <c r="W30" s="34" t="str">
        <f>IF($F30&gt;=5,IF(BA30="","",BA30),"")</f>
        <v/>
      </c>
      <c r="X30" s="34" t="str">
        <f>IF($F30&gt;=5,IF(BF30="","",BF30),"")</f>
        <v/>
      </c>
      <c r="Y30" s="34" t="str">
        <f>IF($F30&gt;=5,IF(BK30="","",BK30),"")</f>
        <v/>
      </c>
      <c r="Z30" s="27"/>
      <c r="AA30" s="40"/>
      <c r="AB30" s="22">
        <f>IF(ISNUMBER(AA30),(VLOOKUP(AA30,$BO$6:$BP$50,2)),0)</f>
        <v>0</v>
      </c>
      <c r="AC30" s="22">
        <f>IF(AA30&lt;&gt;"",5,0)</f>
        <v>0</v>
      </c>
      <c r="AD30" s="22">
        <f>AB30+AC30</f>
        <v>0</v>
      </c>
      <c r="AE30" s="27"/>
      <c r="AF30" s="22"/>
      <c r="AG30" s="22">
        <f>IF(ISNUMBER(AF30),(VLOOKUP(AF30,$BO$6:$BP$50,2)),0)</f>
        <v>0</v>
      </c>
      <c r="AH30" s="22">
        <f>IF(AF30&lt;&gt;"",5,0)</f>
        <v>0</v>
      </c>
      <c r="AI30" s="22">
        <f>AG30+AH30</f>
        <v>0</v>
      </c>
      <c r="AJ30" s="27"/>
      <c r="AK30" s="22">
        <v>21</v>
      </c>
      <c r="AL30" s="22">
        <f>IF(ISNUMBER(AK30),(VLOOKUP(AK30,$BO$6:$BP$50,2)),0)</f>
        <v>10</v>
      </c>
      <c r="AM30" s="22">
        <f>IF(AK30&lt;&gt;"",5,0)</f>
        <v>5</v>
      </c>
      <c r="AN30" s="22">
        <f>AL30+AM30</f>
        <v>15</v>
      </c>
      <c r="AO30" s="27"/>
      <c r="AP30" s="22"/>
      <c r="AQ30" s="22">
        <f>IF(ISNUMBER(AP30),(VLOOKUP(AP30,$BO$6:$BP$50,2)),0)</f>
        <v>0</v>
      </c>
      <c r="AR30" s="22">
        <f>IF(AP30&lt;&gt;"",5,0)</f>
        <v>0</v>
      </c>
      <c r="AS30" s="22">
        <f>AQ30+AR30</f>
        <v>0</v>
      </c>
      <c r="AT30" s="27"/>
      <c r="AU30" s="22">
        <v>25</v>
      </c>
      <c r="AV30" s="22">
        <f>IF(ISNUMBER(AU30),(VLOOKUP(AU30,$BO$6:$BP$50,2)),0)</f>
        <v>6</v>
      </c>
      <c r="AW30" s="22">
        <f>IF(AU30&lt;&gt;"",5,0)</f>
        <v>5</v>
      </c>
      <c r="AX30" s="22">
        <f>AV30+AW30</f>
        <v>11</v>
      </c>
      <c r="AY30" s="27"/>
      <c r="AZ30" s="22">
        <v>18</v>
      </c>
      <c r="BA30" s="22">
        <f>IF(ISNUMBER(AZ30),(VLOOKUP(AZ30,$BO$6:$BP$50,2)),0)</f>
        <v>13</v>
      </c>
      <c r="BB30" s="22">
        <f>IF(AZ30&lt;&gt;"",5,0)</f>
        <v>5</v>
      </c>
      <c r="BC30" s="22">
        <f>BA30+BB30</f>
        <v>18</v>
      </c>
      <c r="BD30" s="27"/>
      <c r="BE30" s="22">
        <v>16</v>
      </c>
      <c r="BF30" s="22">
        <f>IF(ISNUMBER(BE30),(VLOOKUP(BE30,$BO$6:$BP$50,2)),0)</f>
        <v>15</v>
      </c>
      <c r="BG30" s="22">
        <f>IF(BE30&lt;&gt;"",5,0)</f>
        <v>5</v>
      </c>
      <c r="BH30" s="22">
        <f>BF30+BG30</f>
        <v>20</v>
      </c>
      <c r="BI30" s="27"/>
      <c r="BJ30" s="22"/>
      <c r="BK30" s="22">
        <f>IF(ISNUMBER(BJ30),(VLOOKUP(BJ30,$BO$6:$BP$50,2)),0)</f>
        <v>0</v>
      </c>
      <c r="BL30" s="22">
        <f>IF(BJ30&lt;&gt;"",5,0)</f>
        <v>0</v>
      </c>
      <c r="BM30" s="22">
        <f>BK30+BL30</f>
        <v>0</v>
      </c>
      <c r="BN30" s="27"/>
      <c r="BO30" s="22">
        <v>25</v>
      </c>
      <c r="BP30" s="22">
        <v>6</v>
      </c>
      <c r="BQ30" s="22">
        <f t="shared" si="7"/>
        <v>0</v>
      </c>
      <c r="BR30" s="22">
        <f>IF($F25=7,1,0)</f>
        <v>0</v>
      </c>
      <c r="BS30" s="22">
        <f>IF($F25=6,1,0)</f>
        <v>0</v>
      </c>
      <c r="BT30" s="22">
        <f>IF($F25=5,1,0)</f>
        <v>0</v>
      </c>
      <c r="BU30" s="22">
        <f>IF($F25=4,1,0)</f>
        <v>1</v>
      </c>
      <c r="BV30" s="22">
        <f>IF($F25=3,1,0)</f>
        <v>0</v>
      </c>
      <c r="BW30" s="22">
        <f>IF($F25=2,1,0)</f>
        <v>0</v>
      </c>
      <c r="BX30" s="22">
        <f>IF($F25=1,1,0)</f>
        <v>0</v>
      </c>
    </row>
    <row r="31" spans="1:76" s="26" customFormat="1" ht="15" x14ac:dyDescent="0.25">
      <c r="A31" s="18">
        <f>IF(E31&lt;E30,BO31,A30)</f>
        <v>26</v>
      </c>
      <c r="B31" s="48" t="s">
        <v>360</v>
      </c>
      <c r="C31" s="48" t="s">
        <v>361</v>
      </c>
      <c r="D31" s="48" t="s">
        <v>6</v>
      </c>
      <c r="E31" s="18">
        <f>IF(F31&lt;=4,Q31,(Q31-SUM(SMALL(R31:Y31,{1;2;3;4}))))</f>
        <v>57</v>
      </c>
      <c r="F31" s="18">
        <f>(IF(AC31=5,1,0)+IF(AH31=5,1,0)+IF(AM31=5,1,0)+IF(AR31=5,1,0)+IF(AW31=5,1,0)+IF(BB31=5,1,0)+IF(BG31=5,1,0)+IF(BL31=5,1,0))</f>
        <v>3</v>
      </c>
      <c r="G31" s="27"/>
      <c r="H31" s="34" t="str">
        <f>IF(AA31="","",AA31)</f>
        <v/>
      </c>
      <c r="I31" s="22" t="str">
        <f>IF(AF31="","",AF31)</f>
        <v/>
      </c>
      <c r="J31" s="22">
        <f>IF(AK31="","",AK31)</f>
        <v>11</v>
      </c>
      <c r="K31" s="22" t="str">
        <f>IF(AP31="","",AP31)</f>
        <v/>
      </c>
      <c r="L31" s="22">
        <f>IF(AU31="","",AU31)</f>
        <v>14</v>
      </c>
      <c r="M31" s="34" t="str">
        <f>IF(AZ31="","",AZ31)</f>
        <v/>
      </c>
      <c r="N31" s="34" t="str">
        <f>IF(BE31="","",BE31)</f>
        <v>dsq</v>
      </c>
      <c r="O31" s="34" t="str">
        <f>IF(BJ31="","",BJ31)</f>
        <v/>
      </c>
      <c r="P31" s="27"/>
      <c r="Q31" s="18">
        <f>AD31+AI31+AN31+AS31+AX31+BC31+BH31</f>
        <v>57</v>
      </c>
      <c r="R31" s="34" t="str">
        <f>IF($F31&gt;=5,IF(AB31="","",AB31),"")</f>
        <v/>
      </c>
      <c r="S31" s="22" t="str">
        <f>IF($F31&gt;=5,IF(AG31="","",AG31),"")</f>
        <v/>
      </c>
      <c r="T31" s="22" t="str">
        <f>IF($F31&gt;=5,IF(AL31="","",AL31),"")</f>
        <v/>
      </c>
      <c r="U31" s="22" t="str">
        <f>IF($F31&gt;=5,IF(AQ31="","",AQ31),"")</f>
        <v/>
      </c>
      <c r="V31" s="22" t="str">
        <f>IF($F31&gt;=5,IF(AV31="","",AV31),"")</f>
        <v/>
      </c>
      <c r="W31" s="34" t="str">
        <f>IF($F31&gt;=5,IF(BA31="","",BA31),"")</f>
        <v/>
      </c>
      <c r="X31" s="34" t="str">
        <f>IF($F31&gt;=5,IF(BF31="","",BF31),"")</f>
        <v/>
      </c>
      <c r="Y31" s="34" t="str">
        <f>IF($F31&gt;=5,IF(BK31="","",BK31),"")</f>
        <v/>
      </c>
      <c r="Z31" s="27"/>
      <c r="AA31" s="22"/>
      <c r="AB31" s="22">
        <f>IF(ISNUMBER(AA31),(VLOOKUP(AA31,$BO$6:$BP$50,2)),0)</f>
        <v>0</v>
      </c>
      <c r="AC31" s="22">
        <f>IF(AA31&lt;&gt;"",5,0)</f>
        <v>0</v>
      </c>
      <c r="AD31" s="22">
        <f>AB31+AC31</f>
        <v>0</v>
      </c>
      <c r="AE31" s="27"/>
      <c r="AF31" s="40"/>
      <c r="AG31" s="22">
        <f>IF(ISNUMBER(AF31),(VLOOKUP(AF31,$BO$6:$BP$50,2)),0)</f>
        <v>0</v>
      </c>
      <c r="AH31" s="22">
        <f>IF(AF31&lt;&gt;"",5,0)</f>
        <v>0</v>
      </c>
      <c r="AI31" s="22">
        <f>AG31+AH31</f>
        <v>0</v>
      </c>
      <c r="AJ31" s="27"/>
      <c r="AK31" s="22">
        <v>11</v>
      </c>
      <c r="AL31" s="22">
        <f>IF(ISNUMBER(AK31),(VLOOKUP(AK31,$BO$6:$BP$50,2)),0)</f>
        <v>24</v>
      </c>
      <c r="AM31" s="22">
        <f>IF(AK31&lt;&gt;"",5,0)</f>
        <v>5</v>
      </c>
      <c r="AN31" s="22">
        <f>AL31+AM31</f>
        <v>29</v>
      </c>
      <c r="AO31" s="27"/>
      <c r="AP31" s="22"/>
      <c r="AQ31" s="22">
        <f>IF(ISNUMBER(AP31),(VLOOKUP(AP31,$BO$6:$BP$50,2)),0)</f>
        <v>0</v>
      </c>
      <c r="AR31" s="22">
        <f>IF(AP31&lt;&gt;"",5,0)</f>
        <v>0</v>
      </c>
      <c r="AS31" s="22">
        <f>AQ31+AR31</f>
        <v>0</v>
      </c>
      <c r="AT31" s="27"/>
      <c r="AU31" s="22">
        <v>14</v>
      </c>
      <c r="AV31" s="22">
        <f>IF(ISNUMBER(AU31),(VLOOKUP(AU31,$BO$6:$BP$50,2)),0)</f>
        <v>18</v>
      </c>
      <c r="AW31" s="22">
        <f>IF(AU31&lt;&gt;"",5,0)</f>
        <v>5</v>
      </c>
      <c r="AX31" s="22">
        <f>AV31+AW31</f>
        <v>23</v>
      </c>
      <c r="AY31" s="27"/>
      <c r="AZ31" s="22"/>
      <c r="BA31" s="22">
        <f>IF(ISNUMBER(AZ31),(VLOOKUP(AZ31,$BO$6:$BP$50,2)),0)</f>
        <v>0</v>
      </c>
      <c r="BB31" s="22">
        <f>IF(AZ31&lt;&gt;"",5,0)</f>
        <v>0</v>
      </c>
      <c r="BC31" s="22">
        <f>BA31+BB31</f>
        <v>0</v>
      </c>
      <c r="BD31" s="27"/>
      <c r="BE31" s="59" t="s">
        <v>219</v>
      </c>
      <c r="BF31" s="22">
        <f>IF(ISNUMBER(BE31),(VLOOKUP(BE31,$BO$6:$BP$50,2)),0)</f>
        <v>0</v>
      </c>
      <c r="BG31" s="22">
        <f>IF(BE31&lt;&gt;"",5,0)</f>
        <v>5</v>
      </c>
      <c r="BH31" s="22">
        <f>BF31+BG31</f>
        <v>5</v>
      </c>
      <c r="BI31" s="27"/>
      <c r="BJ31" s="22"/>
      <c r="BK31" s="22">
        <f>IF(ISNUMBER(BJ31),(VLOOKUP(BJ31,$BO$6:$BP$50,2)),0)</f>
        <v>0</v>
      </c>
      <c r="BL31" s="22">
        <f>IF(BJ31&lt;&gt;"",5,0)</f>
        <v>0</v>
      </c>
      <c r="BM31" s="22">
        <f>BK31+BL31</f>
        <v>0</v>
      </c>
      <c r="BN31" s="27"/>
      <c r="BO31" s="22">
        <v>26</v>
      </c>
      <c r="BP31" s="22">
        <v>5</v>
      </c>
      <c r="BQ31" s="22">
        <f t="shared" si="7"/>
        <v>0</v>
      </c>
      <c r="BR31" s="22">
        <f>IF($F25=7,1,0)</f>
        <v>0</v>
      </c>
      <c r="BS31" s="22">
        <f>IF($F25=6,1,0)</f>
        <v>0</v>
      </c>
      <c r="BT31" s="22">
        <f>IF($F25=5,1,0)</f>
        <v>0</v>
      </c>
      <c r="BU31" s="22">
        <f>IF($F25=4,1,0)</f>
        <v>1</v>
      </c>
      <c r="BV31" s="22">
        <f>IF($F25=3,1,0)</f>
        <v>0</v>
      </c>
      <c r="BW31" s="22">
        <f>IF($F25=2,1,0)</f>
        <v>0</v>
      </c>
      <c r="BX31" s="22">
        <f>IF($F25=1,1,0)</f>
        <v>0</v>
      </c>
    </row>
    <row r="32" spans="1:76" s="26" customFormat="1" ht="15" x14ac:dyDescent="0.25">
      <c r="A32" s="18">
        <f>IF(E32&lt;E31,BO32,A31)</f>
        <v>27</v>
      </c>
      <c r="B32" s="48" t="s">
        <v>394</v>
      </c>
      <c r="C32" s="48" t="s">
        <v>395</v>
      </c>
      <c r="D32" s="48" t="s">
        <v>6</v>
      </c>
      <c r="E32" s="18">
        <f>IF(F32&lt;=4,Q32,(Q32-SUM(SMALL(R32:Y32,{1;2;3;4}))))</f>
        <v>50</v>
      </c>
      <c r="F32" s="18">
        <f>(IF(AC32=5,1,0)+IF(AH32=5,1,0)+IF(AM32=5,1,0)+IF(AR32=5,1,0)+IF(AW32=5,1,0)+IF(BB32=5,1,0)+IF(BG32=5,1,0)+IF(BL32=5,1,0))</f>
        <v>1</v>
      </c>
      <c r="G32" s="27"/>
      <c r="H32" s="34" t="str">
        <f>IF(AA32="","",AA32)</f>
        <v/>
      </c>
      <c r="I32" s="22" t="str">
        <f>IF(AF32="","",AF32)</f>
        <v/>
      </c>
      <c r="J32" s="22" t="str">
        <f>IF(AK32="","",AK32)</f>
        <v/>
      </c>
      <c r="K32" s="22" t="str">
        <f>IF(AP32="","",AP32)</f>
        <v/>
      </c>
      <c r="L32" s="22">
        <f>IF(AU32="","",AU32)</f>
        <v>5</v>
      </c>
      <c r="M32" s="34" t="str">
        <f>IF(AZ32="","",AZ32)</f>
        <v/>
      </c>
      <c r="N32" s="34" t="str">
        <f>IF(BE32="","",BE32)</f>
        <v/>
      </c>
      <c r="O32" s="34" t="str">
        <f>IF(BJ32="","",BJ32)</f>
        <v/>
      </c>
      <c r="P32" s="27"/>
      <c r="Q32" s="18">
        <f>AD32+AI32+AN32+AS32+AX32+BC32+BH32</f>
        <v>50</v>
      </c>
      <c r="R32" s="34" t="str">
        <f>IF($F32&gt;=5,IF(AB32="","",AB32),"")</f>
        <v/>
      </c>
      <c r="S32" s="22" t="str">
        <f>IF($F32&gt;=5,IF(AG32="","",AG32),"")</f>
        <v/>
      </c>
      <c r="T32" s="22" t="str">
        <f>IF($F32&gt;=5,IF(AL32="","",AL32),"")</f>
        <v/>
      </c>
      <c r="U32" s="22" t="str">
        <f>IF($F32&gt;=5,IF(AQ32="","",AQ32),"")</f>
        <v/>
      </c>
      <c r="V32" s="22" t="str">
        <f>IF($F32&gt;=5,IF(AV32="","",AV32),"")</f>
        <v/>
      </c>
      <c r="W32" s="34" t="str">
        <f>IF($F32&gt;=5,IF(BA32="","",BA32),"")</f>
        <v/>
      </c>
      <c r="X32" s="34" t="str">
        <f>IF($F32&gt;=5,IF(BF32="","",BF32),"")</f>
        <v/>
      </c>
      <c r="Y32" s="34" t="str">
        <f>IF($F32&gt;=5,IF(BK32="","",BK32),"")</f>
        <v/>
      </c>
      <c r="Z32" s="27"/>
      <c r="AA32" s="22"/>
      <c r="AB32" s="22">
        <f>IF(ISNUMBER(AA32),(VLOOKUP(AA32,$BO$6:$BP$50,2)),0)</f>
        <v>0</v>
      </c>
      <c r="AC32" s="22">
        <f>IF(AA32&lt;&gt;"",5,0)</f>
        <v>0</v>
      </c>
      <c r="AD32" s="22">
        <f>AB32+AC32</f>
        <v>0</v>
      </c>
      <c r="AE32" s="27"/>
      <c r="AF32" s="40"/>
      <c r="AG32" s="22">
        <f>IF(ISNUMBER(AF32),(VLOOKUP(AF32,$BO$6:$BP$50,2)),0)</f>
        <v>0</v>
      </c>
      <c r="AH32" s="22">
        <f>IF(AF32&lt;&gt;"",5,0)</f>
        <v>0</v>
      </c>
      <c r="AI32" s="22">
        <f>AG32+AH32</f>
        <v>0</v>
      </c>
      <c r="AJ32" s="27"/>
      <c r="AK32" s="22"/>
      <c r="AL32" s="22">
        <f>IF(ISNUMBER(AK32),(VLOOKUP(AK32,$BO$6:$BP$50,2)),0)</f>
        <v>0</v>
      </c>
      <c r="AM32" s="22">
        <f>IF(AK32&lt;&gt;"",5,0)</f>
        <v>0</v>
      </c>
      <c r="AN32" s="22">
        <f>AL32+AM32</f>
        <v>0</v>
      </c>
      <c r="AO32" s="27"/>
      <c r="AP32" s="22"/>
      <c r="AQ32" s="22">
        <f>IF(ISNUMBER(AP32),(VLOOKUP(AP32,$BO$6:$BP$50,2)),0)</f>
        <v>0</v>
      </c>
      <c r="AR32" s="22">
        <f>IF(AP32&lt;&gt;"",5,0)</f>
        <v>0</v>
      </c>
      <c r="AS32" s="22">
        <f>AQ32+AR32</f>
        <v>0</v>
      </c>
      <c r="AT32" s="27"/>
      <c r="AU32" s="22">
        <v>5</v>
      </c>
      <c r="AV32" s="22">
        <f>IF(ISNUMBER(AU32),(VLOOKUP(AU32,$BO$6:$BP$50,2)),0)</f>
        <v>45</v>
      </c>
      <c r="AW32" s="22">
        <f>IF(AU32&lt;&gt;"",5,0)</f>
        <v>5</v>
      </c>
      <c r="AX32" s="22">
        <f>AV32+AW32</f>
        <v>50</v>
      </c>
      <c r="AY32" s="27"/>
      <c r="AZ32" s="22"/>
      <c r="BA32" s="22">
        <f>IF(ISNUMBER(AZ32),(VLOOKUP(AZ32,$BO$6:$BP$50,2)),0)</f>
        <v>0</v>
      </c>
      <c r="BB32" s="22">
        <f>IF(AZ32&lt;&gt;"",5,0)</f>
        <v>0</v>
      </c>
      <c r="BC32" s="22">
        <f>BA32+BB32</f>
        <v>0</v>
      </c>
      <c r="BD32" s="27"/>
      <c r="BE32" s="22"/>
      <c r="BF32" s="22">
        <f>IF(ISNUMBER(BE32),(VLOOKUP(BE32,$BO$6:$BP$50,2)),0)</f>
        <v>0</v>
      </c>
      <c r="BG32" s="22">
        <f>IF(BE32&lt;&gt;"",5,0)</f>
        <v>0</v>
      </c>
      <c r="BH32" s="22">
        <f>BF32+BG32</f>
        <v>0</v>
      </c>
      <c r="BI32" s="27"/>
      <c r="BJ32" s="22"/>
      <c r="BK32" s="22">
        <f>IF(ISNUMBER(BJ32),(VLOOKUP(BJ32,$BO$6:$BP$50,2)),0)</f>
        <v>0</v>
      </c>
      <c r="BL32" s="22">
        <f>IF(BJ32&lt;&gt;"",5,0)</f>
        <v>0</v>
      </c>
      <c r="BM32" s="22">
        <f>BK32+BL32</f>
        <v>0</v>
      </c>
      <c r="BN32" s="27"/>
      <c r="BO32" s="22">
        <v>27</v>
      </c>
      <c r="BP32" s="22">
        <v>4</v>
      </c>
      <c r="BQ32" s="22">
        <f t="shared" si="7"/>
        <v>0</v>
      </c>
      <c r="BR32" s="22">
        <f t="shared" ref="BR32:BR34" si="15">IF($F26=7,1,0)</f>
        <v>0</v>
      </c>
      <c r="BS32" s="22">
        <f t="shared" ref="BS32:BS34" si="16">IF($F26=6,1,0)</f>
        <v>0</v>
      </c>
      <c r="BT32" s="22">
        <f t="shared" ref="BT32:BT34" si="17">IF($F26=5,1,0)</f>
        <v>0</v>
      </c>
      <c r="BU32" s="22">
        <f t="shared" ref="BU32:BU34" si="18">IF($F26=4,1,0)</f>
        <v>1</v>
      </c>
      <c r="BV32" s="22">
        <f t="shared" ref="BV32:BV34" si="19">IF($F26=3,1,0)</f>
        <v>0</v>
      </c>
      <c r="BW32" s="22">
        <f t="shared" ref="BW32:BW34" si="20">IF($F26=2,1,0)</f>
        <v>0</v>
      </c>
      <c r="BX32" s="22">
        <f t="shared" ref="BX32:BX34" si="21">IF($F26=1,1,0)</f>
        <v>0</v>
      </c>
    </row>
    <row r="33" spans="1:76" s="26" customFormat="1" ht="15" x14ac:dyDescent="0.25">
      <c r="A33" s="18">
        <f>IF(E33&lt;E32,BO33,A32)</f>
        <v>28</v>
      </c>
      <c r="B33" s="48" t="s">
        <v>386</v>
      </c>
      <c r="C33" s="48" t="s">
        <v>397</v>
      </c>
      <c r="D33" s="48" t="s">
        <v>6</v>
      </c>
      <c r="E33" s="18">
        <f>IF(F33&lt;=4,Q33,(Q33-SUM(SMALL(R33:Y33,{1;2;3;4}))))</f>
        <v>46</v>
      </c>
      <c r="F33" s="18">
        <f>(IF(AC33=5,1,0)+IF(AH33=5,1,0)+IF(AM33=5,1,0)+IF(AR33=5,1,0)+IF(AW33=5,1,0)+IF(BB33=5,1,0)+IF(BG33=5,1,0)+IF(BL33=5,1,0))</f>
        <v>2</v>
      </c>
      <c r="G33" s="27"/>
      <c r="H33" s="34" t="str">
        <f>IF(AA33="","",AA33)</f>
        <v/>
      </c>
      <c r="I33" s="22" t="str">
        <f>IF(AF33="","",AF33)</f>
        <v/>
      </c>
      <c r="J33" s="22" t="str">
        <f>IF(AK33="","",AK33)</f>
        <v/>
      </c>
      <c r="K33" s="22" t="str">
        <f>IF(AP33="","",AP33)</f>
        <v/>
      </c>
      <c r="L33" s="22">
        <f>IF(AU33="","",AU33)</f>
        <v>17</v>
      </c>
      <c r="M33" s="34">
        <f>IF(AZ33="","",AZ33)</f>
        <v>12</v>
      </c>
      <c r="N33" s="34" t="str">
        <f>IF(BE33="","",BE33)</f>
        <v/>
      </c>
      <c r="O33" s="34" t="str">
        <f>IF(BJ33="","",BJ33)</f>
        <v/>
      </c>
      <c r="P33" s="27"/>
      <c r="Q33" s="18">
        <f>AD33+AI33+AN33+AS33+AX33+BC33+BH33</f>
        <v>46</v>
      </c>
      <c r="R33" s="34" t="str">
        <f>IF($F33&gt;=5,IF(AB33="","",AB33),"")</f>
        <v/>
      </c>
      <c r="S33" s="22" t="str">
        <f>IF($F33&gt;=5,IF(AG33="","",AG33),"")</f>
        <v/>
      </c>
      <c r="T33" s="22" t="str">
        <f>IF($F33&gt;=5,IF(AL33="","",AL33),"")</f>
        <v/>
      </c>
      <c r="U33" s="22" t="str">
        <f>IF($F33&gt;=5,IF(AQ33="","",AQ33),"")</f>
        <v/>
      </c>
      <c r="V33" s="22" t="str">
        <f>IF($F33&gt;=5,IF(AV33="","",AV33),"")</f>
        <v/>
      </c>
      <c r="W33" s="34" t="str">
        <f>IF($F33&gt;=5,IF(BA33="","",BA33),"")</f>
        <v/>
      </c>
      <c r="X33" s="34" t="str">
        <f>IF($F33&gt;=5,IF(BF33="","",BF33),"")</f>
        <v/>
      </c>
      <c r="Y33" s="34" t="str">
        <f>IF($F33&gt;=5,IF(BK33="","",BK33),"")</f>
        <v/>
      </c>
      <c r="Z33" s="27"/>
      <c r="AA33" s="22"/>
      <c r="AB33" s="22">
        <f>IF(ISNUMBER(AA33),(VLOOKUP(AA33,$BO$6:$BP$50,2)),0)</f>
        <v>0</v>
      </c>
      <c r="AC33" s="22">
        <f>IF(AA33&lt;&gt;"",5,0)</f>
        <v>0</v>
      </c>
      <c r="AD33" s="22">
        <f>AB33+AC33</f>
        <v>0</v>
      </c>
      <c r="AE33" s="27"/>
      <c r="AF33" s="40"/>
      <c r="AG33" s="22">
        <f>IF(ISNUMBER(AF33),(VLOOKUP(AF33,$BO$6:$BP$50,2)),0)</f>
        <v>0</v>
      </c>
      <c r="AH33" s="22">
        <f>IF(AF33&lt;&gt;"",5,0)</f>
        <v>0</v>
      </c>
      <c r="AI33" s="22">
        <f>AG33+AH33</f>
        <v>0</v>
      </c>
      <c r="AJ33" s="27"/>
      <c r="AK33" s="22"/>
      <c r="AL33" s="22">
        <f>IF(ISNUMBER(AK33),(VLOOKUP(AK33,$BO$6:$BP$50,2)),0)</f>
        <v>0</v>
      </c>
      <c r="AM33" s="22">
        <f>IF(AK33&lt;&gt;"",5,0)</f>
        <v>0</v>
      </c>
      <c r="AN33" s="22">
        <f>AL33+AM33</f>
        <v>0</v>
      </c>
      <c r="AO33" s="27"/>
      <c r="AP33" s="22"/>
      <c r="AQ33" s="22">
        <f>IF(ISNUMBER(AP33),(VLOOKUP(AP33,$BO$6:$BP$50,2)),0)</f>
        <v>0</v>
      </c>
      <c r="AR33" s="22">
        <f>IF(AP33&lt;&gt;"",5,0)</f>
        <v>0</v>
      </c>
      <c r="AS33" s="22">
        <f>AQ33+AR33</f>
        <v>0</v>
      </c>
      <c r="AT33" s="27"/>
      <c r="AU33" s="22">
        <v>17</v>
      </c>
      <c r="AV33" s="22">
        <f>IF(ISNUMBER(AU33),(VLOOKUP(AU33,$BO$6:$BP$50,2)),0)</f>
        <v>14</v>
      </c>
      <c r="AW33" s="22">
        <f>IF(AU33&lt;&gt;"",5,0)</f>
        <v>5</v>
      </c>
      <c r="AX33" s="22">
        <f>AV33+AW33</f>
        <v>19</v>
      </c>
      <c r="AY33" s="27"/>
      <c r="AZ33" s="22">
        <v>12</v>
      </c>
      <c r="BA33" s="22">
        <f>IF(ISNUMBER(AZ33),(VLOOKUP(AZ33,$BO$6:$BP$50,2)),0)</f>
        <v>22</v>
      </c>
      <c r="BB33" s="22">
        <f>IF(AZ33&lt;&gt;"",5,0)</f>
        <v>5</v>
      </c>
      <c r="BC33" s="22">
        <f>BA33+BB33</f>
        <v>27</v>
      </c>
      <c r="BD33" s="27"/>
      <c r="BE33" s="22"/>
      <c r="BF33" s="22">
        <f>IF(ISNUMBER(BE33),(VLOOKUP(BE33,$BO$6:$BP$50,2)),0)</f>
        <v>0</v>
      </c>
      <c r="BG33" s="22">
        <f>IF(BE33&lt;&gt;"",5,0)</f>
        <v>0</v>
      </c>
      <c r="BH33" s="22">
        <f>BF33+BG33</f>
        <v>0</v>
      </c>
      <c r="BI33" s="27"/>
      <c r="BJ33" s="22"/>
      <c r="BK33" s="22">
        <f>IF(ISNUMBER(BJ33),(VLOOKUP(BJ33,$BO$6:$BP$50,2)),0)</f>
        <v>0</v>
      </c>
      <c r="BL33" s="22">
        <f>IF(BJ33&lt;&gt;"",5,0)</f>
        <v>0</v>
      </c>
      <c r="BM33" s="22">
        <f>BK33+BL33</f>
        <v>0</v>
      </c>
      <c r="BN33" s="27"/>
      <c r="BO33" s="22">
        <v>28</v>
      </c>
      <c r="BP33" s="22">
        <v>3</v>
      </c>
      <c r="BQ33" s="22">
        <f t="shared" si="7"/>
        <v>0</v>
      </c>
      <c r="BR33" s="22">
        <f t="shared" si="15"/>
        <v>0</v>
      </c>
      <c r="BS33" s="22">
        <f t="shared" si="16"/>
        <v>0</v>
      </c>
      <c r="BT33" s="22">
        <f t="shared" si="17"/>
        <v>0</v>
      </c>
      <c r="BU33" s="22">
        <f t="shared" si="18"/>
        <v>0</v>
      </c>
      <c r="BV33" s="22">
        <f t="shared" si="19"/>
        <v>1</v>
      </c>
      <c r="BW33" s="22">
        <f t="shared" si="20"/>
        <v>0</v>
      </c>
      <c r="BX33" s="22">
        <f t="shared" si="21"/>
        <v>0</v>
      </c>
    </row>
    <row r="34" spans="1:76" s="26" customFormat="1" ht="15" x14ac:dyDescent="0.25">
      <c r="A34" s="18">
        <f>IF(E34&lt;E33,BO34,A33)</f>
        <v>29</v>
      </c>
      <c r="B34" s="48" t="s">
        <v>112</v>
      </c>
      <c r="C34" s="48" t="s">
        <v>288</v>
      </c>
      <c r="D34" s="48" t="s">
        <v>10</v>
      </c>
      <c r="E34" s="18">
        <f>IF(F34&lt;=4,Q34,(Q34-SUM(SMALL(R34:Y34,{1;2;3;4}))))</f>
        <v>45</v>
      </c>
      <c r="F34" s="18">
        <f>(IF(AC34=5,1,0)+IF(AH34=5,1,0)+IF(AM34=5,1,0)+IF(AR34=5,1,0)+IF(AW34=5,1,0)+IF(BB34=5,1,0)+IF(BG34=5,1,0)+IF(BL34=5,1,0))</f>
        <v>1</v>
      </c>
      <c r="G34" s="27"/>
      <c r="H34" s="34">
        <f>IF(AA34="","",AA34)</f>
        <v>6</v>
      </c>
      <c r="I34" s="22" t="str">
        <f>IF(AF34="","",AF34)</f>
        <v/>
      </c>
      <c r="J34" s="22" t="str">
        <f>IF(AK34="","",AK34)</f>
        <v/>
      </c>
      <c r="K34" s="22" t="str">
        <f>IF(AP34="","",AP34)</f>
        <v/>
      </c>
      <c r="L34" s="22" t="str">
        <f>IF(AU34="","",AU34)</f>
        <v/>
      </c>
      <c r="M34" s="34" t="str">
        <f>IF(AZ34="","",AZ34)</f>
        <v/>
      </c>
      <c r="N34" s="34" t="str">
        <f>IF(BE34="","",BE34)</f>
        <v/>
      </c>
      <c r="O34" s="34" t="str">
        <f>IF(BJ34="","",BJ34)</f>
        <v/>
      </c>
      <c r="P34" s="27"/>
      <c r="Q34" s="18">
        <f>AD34+AI34+AN34+AS34+AX34+BC34+BH34</f>
        <v>45</v>
      </c>
      <c r="R34" s="34" t="str">
        <f>IF($F34&gt;=5,IF(AB34="","",AB34),"")</f>
        <v/>
      </c>
      <c r="S34" s="22" t="str">
        <f>IF($F34&gt;=5,IF(AG34="","",AG34),"")</f>
        <v/>
      </c>
      <c r="T34" s="22" t="str">
        <f>IF($F34&gt;=5,IF(AL34="","",AL34),"")</f>
        <v/>
      </c>
      <c r="U34" s="22" t="str">
        <f>IF($F34&gt;=5,IF(AQ34="","",AQ34),"")</f>
        <v/>
      </c>
      <c r="V34" s="22" t="str">
        <f>IF($F34&gt;=5,IF(AV34="","",AV34),"")</f>
        <v/>
      </c>
      <c r="W34" s="34" t="str">
        <f>IF($F34&gt;=5,IF(BA34="","",BA34),"")</f>
        <v/>
      </c>
      <c r="X34" s="34" t="str">
        <f>IF($F34&gt;=5,IF(BF34="","",BF34),"")</f>
        <v/>
      </c>
      <c r="Y34" s="34" t="str">
        <f>IF($F34&gt;=5,IF(BK34="","",BK34),"")</f>
        <v/>
      </c>
      <c r="Z34" s="27"/>
      <c r="AA34" s="22">
        <v>6</v>
      </c>
      <c r="AB34" s="22">
        <f>IF(ISNUMBER(AA34),(VLOOKUP(AA34,$BO$6:$BP$50,2)),0)</f>
        <v>40</v>
      </c>
      <c r="AC34" s="22">
        <f>IF(AA34&lt;&gt;"",5,0)</f>
        <v>5</v>
      </c>
      <c r="AD34" s="22">
        <f>AB34+AC34</f>
        <v>45</v>
      </c>
      <c r="AE34" s="27"/>
      <c r="AF34" s="35"/>
      <c r="AG34" s="22">
        <f>IF(ISNUMBER(AF34),(VLOOKUP(AF34,$BO$6:$BP$50,2)),0)</f>
        <v>0</v>
      </c>
      <c r="AH34" s="22">
        <f>IF(AF34&lt;&gt;"",5,0)</f>
        <v>0</v>
      </c>
      <c r="AI34" s="22">
        <f>AG34+AH34</f>
        <v>0</v>
      </c>
      <c r="AJ34" s="27"/>
      <c r="AK34" s="22"/>
      <c r="AL34" s="22">
        <f>IF(ISNUMBER(AK34),(VLOOKUP(AK34,$BO$6:$BP$50,2)),0)</f>
        <v>0</v>
      </c>
      <c r="AM34" s="22">
        <f>IF(AK34&lt;&gt;"",5,0)</f>
        <v>0</v>
      </c>
      <c r="AN34" s="22">
        <f>AL34+AM34</f>
        <v>0</v>
      </c>
      <c r="AO34" s="27"/>
      <c r="AP34" s="22"/>
      <c r="AQ34" s="22">
        <f>IF(ISNUMBER(AP34),(VLOOKUP(AP34,$BO$6:$BP$50,2)),0)</f>
        <v>0</v>
      </c>
      <c r="AR34" s="22">
        <f>IF(AP34&lt;&gt;"",5,0)</f>
        <v>0</v>
      </c>
      <c r="AS34" s="22">
        <f>AQ34+AR34</f>
        <v>0</v>
      </c>
      <c r="AT34" s="27"/>
      <c r="AU34" s="22"/>
      <c r="AV34" s="22">
        <f>IF(ISNUMBER(AU34),(VLOOKUP(AU34,$BO$6:$BP$50,2)),0)</f>
        <v>0</v>
      </c>
      <c r="AW34" s="22">
        <f>IF(AU34&lt;&gt;"",5,0)</f>
        <v>0</v>
      </c>
      <c r="AX34" s="22">
        <f>AV34+AW34</f>
        <v>0</v>
      </c>
      <c r="AY34" s="27"/>
      <c r="AZ34" s="22"/>
      <c r="BA34" s="22">
        <f>IF(ISNUMBER(AZ34),(VLOOKUP(AZ34,$BO$6:$BP$50,2)),0)</f>
        <v>0</v>
      </c>
      <c r="BB34" s="22">
        <f>IF(AZ34&lt;&gt;"",5,0)</f>
        <v>0</v>
      </c>
      <c r="BC34" s="22">
        <f>BA34+BB34</f>
        <v>0</v>
      </c>
      <c r="BD34" s="27"/>
      <c r="BE34" s="22"/>
      <c r="BF34" s="22">
        <f>IF(ISNUMBER(BE34),(VLOOKUP(BE34,$BO$6:$BP$50,2)),0)</f>
        <v>0</v>
      </c>
      <c r="BG34" s="22">
        <f>IF(BE34&lt;&gt;"",5,0)</f>
        <v>0</v>
      </c>
      <c r="BH34" s="22">
        <f>BF34+BG34</f>
        <v>0</v>
      </c>
      <c r="BI34" s="27"/>
      <c r="BJ34" s="22"/>
      <c r="BK34" s="22">
        <f>IF(ISNUMBER(BJ34),(VLOOKUP(BJ34,$BO$6:$BP$50,2)),0)</f>
        <v>0</v>
      </c>
      <c r="BL34" s="22">
        <f>IF(BJ34&lt;&gt;"",5,0)</f>
        <v>0</v>
      </c>
      <c r="BM34" s="22">
        <f>BK34+BL34</f>
        <v>0</v>
      </c>
      <c r="BN34" s="27"/>
      <c r="BO34" s="22">
        <v>29</v>
      </c>
      <c r="BP34" s="22">
        <v>2</v>
      </c>
      <c r="BQ34" s="22">
        <f t="shared" si="7"/>
        <v>0</v>
      </c>
      <c r="BR34" s="22">
        <f t="shared" si="15"/>
        <v>0</v>
      </c>
      <c r="BS34" s="22">
        <f t="shared" si="16"/>
        <v>0</v>
      </c>
      <c r="BT34" s="22">
        <f t="shared" si="17"/>
        <v>0</v>
      </c>
      <c r="BU34" s="22">
        <f t="shared" si="18"/>
        <v>1</v>
      </c>
      <c r="BV34" s="22">
        <f t="shared" si="19"/>
        <v>0</v>
      </c>
      <c r="BW34" s="22">
        <f t="shared" si="20"/>
        <v>0</v>
      </c>
      <c r="BX34" s="22">
        <f t="shared" si="21"/>
        <v>0</v>
      </c>
    </row>
    <row r="35" spans="1:76" s="26" customFormat="1" ht="15" x14ac:dyDescent="0.25">
      <c r="A35" s="18">
        <f>IF(E35&lt;E34,BO35,A34)</f>
        <v>30</v>
      </c>
      <c r="B35" s="48" t="s">
        <v>377</v>
      </c>
      <c r="C35" s="48" t="s">
        <v>378</v>
      </c>
      <c r="D35" s="48" t="s">
        <v>6</v>
      </c>
      <c r="E35" s="18">
        <f>IF(F35&lt;=4,Q35,(Q35-SUM(SMALL(R35:Y35,{1;2;3;4}))))</f>
        <v>42</v>
      </c>
      <c r="F35" s="18">
        <f>(IF(AC35=5,1,0)+IF(AH35=5,1,0)+IF(AM35=5,1,0)+IF(AR35=5,1,0)+IF(AW35=5,1,0)+IF(BB35=5,1,0)+IF(BG35=5,1,0)+IF(BL35=5,1,0))</f>
        <v>2</v>
      </c>
      <c r="G35" s="27"/>
      <c r="H35" s="34" t="str">
        <f>IF(AA35="","",AA35)</f>
        <v/>
      </c>
      <c r="I35" s="22" t="str">
        <f>IF(AF35="","",AF35)</f>
        <v/>
      </c>
      <c r="J35" s="22" t="str">
        <f>IF(AK35="","",AK35)</f>
        <v/>
      </c>
      <c r="K35" s="22" t="str">
        <f>IF(AP35="","",AP35)</f>
        <v>dnf</v>
      </c>
      <c r="L35" s="22" t="str">
        <f>IF(AU35="","",AU35)</f>
        <v/>
      </c>
      <c r="M35" s="34" t="str">
        <f>IF(AZ35="","",AZ35)</f>
        <v/>
      </c>
      <c r="N35" s="34">
        <f>IF(BE35="","",BE35)</f>
        <v>8</v>
      </c>
      <c r="O35" s="34" t="str">
        <f>IF(BJ35="","",BJ35)</f>
        <v/>
      </c>
      <c r="P35" s="27"/>
      <c r="Q35" s="18">
        <f>AD35+AI35+AN35+AS35+AX35+BC35+BH35</f>
        <v>42</v>
      </c>
      <c r="R35" s="34" t="str">
        <f>IF($F35&gt;=5,IF(AB35="","",AB35),"")</f>
        <v/>
      </c>
      <c r="S35" s="22" t="str">
        <f>IF($F35&gt;=5,IF(AG35="","",AG35),"")</f>
        <v/>
      </c>
      <c r="T35" s="22" t="str">
        <f>IF($F35&gt;=5,IF(AL35="","",AL35),"")</f>
        <v/>
      </c>
      <c r="U35" s="22" t="str">
        <f>IF($F35&gt;=5,IF(AQ35="","",AQ35),"")</f>
        <v/>
      </c>
      <c r="V35" s="22" t="str">
        <f>IF($F35&gt;=5,IF(AV35="","",AV35),"")</f>
        <v/>
      </c>
      <c r="W35" s="34" t="str">
        <f>IF($F35&gt;=5,IF(BA35="","",BA35),"")</f>
        <v/>
      </c>
      <c r="X35" s="34" t="str">
        <f>IF($F35&gt;=5,IF(BF35="","",BF35),"")</f>
        <v/>
      </c>
      <c r="Y35" s="34" t="str">
        <f>IF($F35&gt;=5,IF(BK35="","",BK35),"")</f>
        <v/>
      </c>
      <c r="Z35" s="27"/>
      <c r="AA35" s="22"/>
      <c r="AB35" s="22">
        <f>IF(ISNUMBER(AA35),(VLOOKUP(AA35,$BO$6:$BP$50,2)),0)</f>
        <v>0</v>
      </c>
      <c r="AC35" s="22">
        <f>IF(AA35&lt;&gt;"",5,0)</f>
        <v>0</v>
      </c>
      <c r="AD35" s="22">
        <f>AB35+AC35</f>
        <v>0</v>
      </c>
      <c r="AE35" s="27"/>
      <c r="AF35" s="40"/>
      <c r="AG35" s="22">
        <f>IF(ISNUMBER(AF35),(VLOOKUP(AF35,$BO$6:$BP$50,2)),0)</f>
        <v>0</v>
      </c>
      <c r="AH35" s="22">
        <f>IF(AF35&lt;&gt;"",5,0)</f>
        <v>0</v>
      </c>
      <c r="AI35" s="22">
        <f>AG35+AH35</f>
        <v>0</v>
      </c>
      <c r="AJ35" s="27"/>
      <c r="AK35" s="22"/>
      <c r="AL35" s="22">
        <f>IF(ISNUMBER(AK35),(VLOOKUP(AK35,$BO$6:$BP$50,2)),0)</f>
        <v>0</v>
      </c>
      <c r="AM35" s="22">
        <f>IF(AK35&lt;&gt;"",5,0)</f>
        <v>0</v>
      </c>
      <c r="AN35" s="22">
        <f>AL35+AM35</f>
        <v>0</v>
      </c>
      <c r="AO35" s="27"/>
      <c r="AP35" s="41" t="s">
        <v>257</v>
      </c>
      <c r="AQ35" s="22">
        <f>IF(ISNUMBER(AP35),(VLOOKUP(AP35,$BO$6:$BP$50,2)),0)</f>
        <v>0</v>
      </c>
      <c r="AR35" s="22">
        <f>IF(AP35&lt;&gt;"",5,0)</f>
        <v>5</v>
      </c>
      <c r="AS35" s="22">
        <f>AQ35+AR35</f>
        <v>5</v>
      </c>
      <c r="AT35" s="27"/>
      <c r="AU35" s="22"/>
      <c r="AV35" s="22">
        <f>IF(ISNUMBER(AU35),(VLOOKUP(AU35,$BO$6:$BP$50,2)),0)</f>
        <v>0</v>
      </c>
      <c r="AW35" s="22">
        <f>IF(AU35&lt;&gt;"",5,0)</f>
        <v>0</v>
      </c>
      <c r="AX35" s="22">
        <f>AV35+AW35</f>
        <v>0</v>
      </c>
      <c r="AY35" s="27"/>
      <c r="AZ35" s="22"/>
      <c r="BA35" s="22">
        <f>IF(ISNUMBER(AZ35),(VLOOKUP(AZ35,$BO$6:$BP$50,2)),0)</f>
        <v>0</v>
      </c>
      <c r="BB35" s="22">
        <f>IF(AZ35&lt;&gt;"",5,0)</f>
        <v>0</v>
      </c>
      <c r="BC35" s="22">
        <f>BA35+BB35</f>
        <v>0</v>
      </c>
      <c r="BD35" s="27"/>
      <c r="BE35" s="22">
        <v>8</v>
      </c>
      <c r="BF35" s="22">
        <f>IF(ISNUMBER(BE35),(VLOOKUP(BE35,$BO$6:$BP$50,2)),0)</f>
        <v>32</v>
      </c>
      <c r="BG35" s="22">
        <f>IF(BE35&lt;&gt;"",5,0)</f>
        <v>5</v>
      </c>
      <c r="BH35" s="22">
        <f>BF35+BG35</f>
        <v>37</v>
      </c>
      <c r="BI35" s="27"/>
      <c r="BJ35" s="22"/>
      <c r="BK35" s="22">
        <f>IF(ISNUMBER(BJ35),(VLOOKUP(BJ35,$BO$6:$BP$50,2)),0)</f>
        <v>0</v>
      </c>
      <c r="BL35" s="22">
        <f>IF(BJ35&lt;&gt;"",5,0)</f>
        <v>0</v>
      </c>
      <c r="BM35" s="22">
        <f>BK35+BL35</f>
        <v>0</v>
      </c>
      <c r="BN35" s="27"/>
      <c r="BO35" s="22">
        <v>30</v>
      </c>
      <c r="BP35" s="22">
        <v>1</v>
      </c>
      <c r="BQ35" s="22">
        <f t="shared" si="7"/>
        <v>0</v>
      </c>
      <c r="BR35" s="22">
        <f t="shared" ref="BR35:BR50" si="22">IF($F26=7,1,0)</f>
        <v>0</v>
      </c>
      <c r="BS35" s="22">
        <f t="shared" ref="BS35:BS52" si="23">IF($F26=6,1,0)</f>
        <v>0</v>
      </c>
      <c r="BT35" s="22">
        <f t="shared" ref="BT35:BT52" si="24">IF($F26=5,1,0)</f>
        <v>0</v>
      </c>
      <c r="BU35" s="22">
        <f t="shared" ref="BU35:BU52" si="25">IF($F26=4,1,0)</f>
        <v>1</v>
      </c>
      <c r="BV35" s="22">
        <f t="shared" ref="BV35:BV52" si="26">IF($F26=3,1,0)</f>
        <v>0</v>
      </c>
      <c r="BW35" s="22">
        <f t="shared" ref="BW35:BW52" si="27">IF($F26=2,1,0)</f>
        <v>0</v>
      </c>
      <c r="BX35" s="22">
        <f t="shared" ref="BX35:BX52" si="28">IF($F26=1,1,0)</f>
        <v>0</v>
      </c>
    </row>
    <row r="36" spans="1:76" s="26" customFormat="1" ht="15" x14ac:dyDescent="0.25">
      <c r="A36" s="18">
        <f>IF(E36&lt;E35,BO36,A35)</f>
        <v>31</v>
      </c>
      <c r="B36" s="48" t="s">
        <v>375</v>
      </c>
      <c r="C36" s="48" t="s">
        <v>376</v>
      </c>
      <c r="D36" s="48" t="s">
        <v>40</v>
      </c>
      <c r="E36" s="18">
        <f>IF(F36&lt;=4,Q36,(Q36-SUM(SMALL(R36:Y36,{1;2;3;4}))))</f>
        <v>41</v>
      </c>
      <c r="F36" s="18">
        <f>(IF(AC36=5,1,0)+IF(AH36=5,1,0)+IF(AM36=5,1,0)+IF(AR36=5,1,0)+IF(AW36=5,1,0)+IF(BB36=5,1,0)+IF(BG36=5,1,0)+IF(BL36=5,1,0))</f>
        <v>3</v>
      </c>
      <c r="G36" s="27"/>
      <c r="H36" s="34" t="str">
        <f>IF(AA36="","",AA36)</f>
        <v/>
      </c>
      <c r="I36" s="22" t="str">
        <f>IF(AF36="","",AF36)</f>
        <v/>
      </c>
      <c r="J36" s="22" t="str">
        <f>IF(AK36="","",AK36)</f>
        <v/>
      </c>
      <c r="K36" s="22">
        <f>IF(AP36="","",AP36)</f>
        <v>16</v>
      </c>
      <c r="L36" s="22">
        <f>IF(AU36="","",AU36)</f>
        <v>20</v>
      </c>
      <c r="M36" s="34" t="str">
        <f>IF(AZ36="","",AZ36)</f>
        <v/>
      </c>
      <c r="N36" s="34" t="str">
        <f>IF(BE36="","",BE36)</f>
        <v>dsq</v>
      </c>
      <c r="O36" s="34" t="str">
        <f>IF(BJ36="","",BJ36)</f>
        <v/>
      </c>
      <c r="P36" s="27"/>
      <c r="Q36" s="18">
        <f>AD36+AI36+AN36+AS36+AX36+BC36+BH36</f>
        <v>41</v>
      </c>
      <c r="R36" s="34" t="str">
        <f>IF($F36&gt;=5,IF(AB36="","",AB36),"")</f>
        <v/>
      </c>
      <c r="S36" s="22" t="str">
        <f>IF($F36&gt;=5,IF(AG36="","",AG36),"")</f>
        <v/>
      </c>
      <c r="T36" s="22" t="str">
        <f>IF($F36&gt;=5,IF(AL36="","",AL36),"")</f>
        <v/>
      </c>
      <c r="U36" s="22" t="str">
        <f>IF($F36&gt;=5,IF(AQ36="","",AQ36),"")</f>
        <v/>
      </c>
      <c r="V36" s="22" t="str">
        <f>IF($F36&gt;=5,IF(AV36="","",AV36),"")</f>
        <v/>
      </c>
      <c r="W36" s="34" t="str">
        <f>IF($F36&gt;=5,IF(BA36="","",BA36),"")</f>
        <v/>
      </c>
      <c r="X36" s="34" t="str">
        <f>IF($F36&gt;=5,IF(BF36="","",BF36),"")</f>
        <v/>
      </c>
      <c r="Y36" s="34" t="str">
        <f>IF($F36&gt;=5,IF(BK36="","",BK36),"")</f>
        <v/>
      </c>
      <c r="Z36" s="27"/>
      <c r="AA36" s="22"/>
      <c r="AB36" s="22">
        <f>IF(ISNUMBER(AA36),(VLOOKUP(AA36,$BO$6:$BP$50,2)),0)</f>
        <v>0</v>
      </c>
      <c r="AC36" s="22">
        <f>IF(AA36&lt;&gt;"",5,0)</f>
        <v>0</v>
      </c>
      <c r="AD36" s="22">
        <f>AB36+AC36</f>
        <v>0</v>
      </c>
      <c r="AE36" s="27"/>
      <c r="AF36" s="22"/>
      <c r="AG36" s="22">
        <f>IF(ISNUMBER(AF36),(VLOOKUP(AF36,$BO$6:$BP$50,2)),0)</f>
        <v>0</v>
      </c>
      <c r="AH36" s="22">
        <f>IF(AF36&lt;&gt;"",5,0)</f>
        <v>0</v>
      </c>
      <c r="AI36" s="22">
        <f>AG36+AH36</f>
        <v>0</v>
      </c>
      <c r="AJ36" s="27"/>
      <c r="AK36" s="22"/>
      <c r="AL36" s="22">
        <f>IF(ISNUMBER(AK36),(VLOOKUP(AK36,$BO$6:$BP$50,2)),0)</f>
        <v>0</v>
      </c>
      <c r="AM36" s="22">
        <f>IF(AK36&lt;&gt;"",5,0)</f>
        <v>0</v>
      </c>
      <c r="AN36" s="22">
        <f>AL36+AM36</f>
        <v>0</v>
      </c>
      <c r="AO36" s="27"/>
      <c r="AP36" s="22">
        <v>16</v>
      </c>
      <c r="AQ36" s="22">
        <f>IF(ISNUMBER(AP36),(VLOOKUP(AP36,$BO$6:$BP$50,2)),0)</f>
        <v>15</v>
      </c>
      <c r="AR36" s="22">
        <f>IF(AP36&lt;&gt;"",5,0)</f>
        <v>5</v>
      </c>
      <c r="AS36" s="22">
        <f>AQ36+AR36</f>
        <v>20</v>
      </c>
      <c r="AT36" s="27"/>
      <c r="AU36" s="22">
        <v>20</v>
      </c>
      <c r="AV36" s="22">
        <f>IF(ISNUMBER(AU36),(VLOOKUP(AU36,$BO$6:$BP$50,2)),0)</f>
        <v>11</v>
      </c>
      <c r="AW36" s="22">
        <f>IF(AU36&lt;&gt;"",5,0)</f>
        <v>5</v>
      </c>
      <c r="AX36" s="22">
        <f>AV36+AW36</f>
        <v>16</v>
      </c>
      <c r="AY36" s="27"/>
      <c r="AZ36" s="22"/>
      <c r="BA36" s="22">
        <f>IF(ISNUMBER(AZ36),(VLOOKUP(AZ36,$BO$6:$BP$50,2)),0)</f>
        <v>0</v>
      </c>
      <c r="BB36" s="22">
        <f>IF(AZ36&lt;&gt;"",5,0)</f>
        <v>0</v>
      </c>
      <c r="BC36" s="22">
        <f>BA36+BB36</f>
        <v>0</v>
      </c>
      <c r="BD36" s="27"/>
      <c r="BE36" s="59" t="s">
        <v>219</v>
      </c>
      <c r="BF36" s="22">
        <f>IF(ISNUMBER(BE36),(VLOOKUP(BE36,$BO$6:$BP$50,2)),0)</f>
        <v>0</v>
      </c>
      <c r="BG36" s="22">
        <f>IF(BE36&lt;&gt;"",5,0)</f>
        <v>5</v>
      </c>
      <c r="BH36" s="22">
        <f>BF36+BG36</f>
        <v>5</v>
      </c>
      <c r="BI36" s="27"/>
      <c r="BJ36" s="22"/>
      <c r="BK36" s="22">
        <f>IF(ISNUMBER(BJ36),(VLOOKUP(BJ36,$BO$6:$BP$50,2)),0)</f>
        <v>0</v>
      </c>
      <c r="BL36" s="22">
        <f>IF(BJ36&lt;&gt;"",5,0)</f>
        <v>0</v>
      </c>
      <c r="BM36" s="22">
        <f>BK36+BL36</f>
        <v>0</v>
      </c>
      <c r="BN36" s="27"/>
      <c r="BO36" s="22">
        <v>31</v>
      </c>
      <c r="BP36" s="26">
        <v>0</v>
      </c>
      <c r="BQ36" s="22">
        <f t="shared" si="7"/>
        <v>0</v>
      </c>
      <c r="BR36" s="22">
        <f t="shared" si="22"/>
        <v>0</v>
      </c>
      <c r="BS36" s="22">
        <f t="shared" si="23"/>
        <v>0</v>
      </c>
      <c r="BT36" s="22">
        <f t="shared" si="24"/>
        <v>0</v>
      </c>
      <c r="BU36" s="22">
        <f t="shared" si="25"/>
        <v>0</v>
      </c>
      <c r="BV36" s="22">
        <f t="shared" si="26"/>
        <v>1</v>
      </c>
      <c r="BW36" s="22">
        <f t="shared" si="27"/>
        <v>0</v>
      </c>
      <c r="BX36" s="22">
        <f t="shared" si="28"/>
        <v>0</v>
      </c>
    </row>
    <row r="37" spans="1:76" s="26" customFormat="1" x14ac:dyDescent="0.25">
      <c r="A37" s="18">
        <f>IF(E37&lt;E36,BO37,A36)</f>
        <v>32</v>
      </c>
      <c r="B37" s="48" t="s">
        <v>424</v>
      </c>
      <c r="C37" s="48" t="s">
        <v>425</v>
      </c>
      <c r="D37" s="48" t="s">
        <v>38</v>
      </c>
      <c r="E37" s="18">
        <f>IF(F37&lt;=4,Q37,(Q37-SUM(SMALL(R37:Y37,{1;2;3;4}))))</f>
        <v>40</v>
      </c>
      <c r="F37" s="18">
        <f>(IF(AC37=5,1,0)+IF(AH37=5,1,0)+IF(AM37=5,1,0)+IF(AR37=5,1,0)+IF(AW37=5,1,0)+IF(BB37=5,1,0)+IF(BG37=5,1,0)+IF(BL37=5,1,0))</f>
        <v>2</v>
      </c>
      <c r="G37" s="27"/>
      <c r="H37" s="34" t="str">
        <f>IF(AA37="","",AA37)</f>
        <v/>
      </c>
      <c r="I37" s="22" t="str">
        <f>IF(AF37="","",AF37)</f>
        <v/>
      </c>
      <c r="J37" s="22" t="str">
        <f>IF(AK37="","",AK37)</f>
        <v/>
      </c>
      <c r="K37" s="22" t="str">
        <f>IF(AP37="","",AP37)</f>
        <v/>
      </c>
      <c r="L37" s="22" t="str">
        <f>IF(AU37="","",AU37)</f>
        <v/>
      </c>
      <c r="M37" s="34">
        <f>IF(AZ37="","",AZ37)</f>
        <v>17</v>
      </c>
      <c r="N37" s="34">
        <f>IF(BE37="","",BE37)</f>
        <v>15</v>
      </c>
      <c r="O37" s="34" t="str">
        <f>IF(BJ37="","",BJ37)</f>
        <v/>
      </c>
      <c r="P37" s="27"/>
      <c r="Q37" s="18">
        <f>AD37+AI37+AN37+AS37+AX37+BC37+BH37</f>
        <v>40</v>
      </c>
      <c r="R37" s="34" t="str">
        <f>IF($F37&gt;=5,IF(AB37="","",AB37),"")</f>
        <v/>
      </c>
      <c r="S37" s="22" t="str">
        <f>IF($F37&gt;=5,IF(AG37="","",AG37),"")</f>
        <v/>
      </c>
      <c r="T37" s="22" t="str">
        <f>IF($F37&gt;=5,IF(AL37="","",AL37),"")</f>
        <v/>
      </c>
      <c r="U37" s="22" t="str">
        <f>IF($F37&gt;=5,IF(AQ37="","",AQ37),"")</f>
        <v/>
      </c>
      <c r="V37" s="22" t="str">
        <f>IF($F37&gt;=5,IF(AV37="","",AV37),"")</f>
        <v/>
      </c>
      <c r="W37" s="34" t="str">
        <f>IF($F37&gt;=5,IF(BA37="","",BA37),"")</f>
        <v/>
      </c>
      <c r="X37" s="34" t="str">
        <f>IF($F37&gt;=5,IF(BF37="","",BF37),"")</f>
        <v/>
      </c>
      <c r="Y37" s="34" t="str">
        <f>IF($F37&gt;=5,IF(BK37="","",BK37),"")</f>
        <v/>
      </c>
      <c r="Z37" s="27"/>
      <c r="AA37" s="22"/>
      <c r="AB37" s="22">
        <f>IF(ISNUMBER(AA37),(VLOOKUP(AA37,$BO$6:$BP$50,2)),0)</f>
        <v>0</v>
      </c>
      <c r="AC37" s="22">
        <f>IF(AA37&lt;&gt;"",5,0)</f>
        <v>0</v>
      </c>
      <c r="AD37" s="22">
        <f>AB37+AC37</f>
        <v>0</v>
      </c>
      <c r="AE37" s="27"/>
      <c r="AF37" s="22"/>
      <c r="AG37" s="22">
        <f>IF(ISNUMBER(AF37),(VLOOKUP(AF37,$BO$6:$BP$50,2)),0)</f>
        <v>0</v>
      </c>
      <c r="AH37" s="22">
        <f>IF(AF37&lt;&gt;"",5,0)</f>
        <v>0</v>
      </c>
      <c r="AI37" s="22">
        <f>AG37+AH37</f>
        <v>0</v>
      </c>
      <c r="AJ37" s="27"/>
      <c r="AK37" s="22"/>
      <c r="AL37" s="22">
        <f>IF(ISNUMBER(AK37),(VLOOKUP(AK37,$BO$6:$BP$50,2)),0)</f>
        <v>0</v>
      </c>
      <c r="AM37" s="22">
        <f>IF(AK37&lt;&gt;"",5,0)</f>
        <v>0</v>
      </c>
      <c r="AN37" s="22">
        <f>AL37+AM37</f>
        <v>0</v>
      </c>
      <c r="AO37" s="27"/>
      <c r="AP37" s="22"/>
      <c r="AQ37" s="22">
        <f>IF(ISNUMBER(AP37),(VLOOKUP(AP37,$BO$6:$BP$50,2)),0)</f>
        <v>0</v>
      </c>
      <c r="AR37" s="22">
        <f>IF(AP37&lt;&gt;"",5,0)</f>
        <v>0</v>
      </c>
      <c r="AS37" s="22">
        <f>AQ37+AR37</f>
        <v>0</v>
      </c>
      <c r="AT37" s="27"/>
      <c r="AU37" s="22"/>
      <c r="AV37" s="22">
        <f>IF(ISNUMBER(AU37),(VLOOKUP(AU37,$BO$6:$BP$50,2)),0)</f>
        <v>0</v>
      </c>
      <c r="AW37" s="22">
        <f>IF(AU37&lt;&gt;"",5,0)</f>
        <v>0</v>
      </c>
      <c r="AX37" s="22">
        <f>AV37+AW37</f>
        <v>0</v>
      </c>
      <c r="AY37" s="27"/>
      <c r="AZ37" s="22">
        <v>17</v>
      </c>
      <c r="BA37" s="22">
        <f>IF(ISNUMBER(AZ37),(VLOOKUP(AZ37,$BO$6:$BP$50,2)),0)</f>
        <v>14</v>
      </c>
      <c r="BB37" s="22">
        <f>IF(AZ37&lt;&gt;"",5,0)</f>
        <v>5</v>
      </c>
      <c r="BC37" s="22">
        <f>BA37+BB37</f>
        <v>19</v>
      </c>
      <c r="BD37" s="27"/>
      <c r="BE37" s="22">
        <v>15</v>
      </c>
      <c r="BF37" s="22">
        <f>IF(ISNUMBER(BE37),(VLOOKUP(BE37,$BO$6:$BP$50,2)),0)</f>
        <v>16</v>
      </c>
      <c r="BG37" s="22">
        <f>IF(BE37&lt;&gt;"",5,0)</f>
        <v>5</v>
      </c>
      <c r="BH37" s="22">
        <f>BF37+BG37</f>
        <v>21</v>
      </c>
      <c r="BI37" s="27"/>
      <c r="BJ37" s="22"/>
      <c r="BK37" s="22">
        <f>IF(ISNUMBER(BJ37),(VLOOKUP(BJ37,$BO$6:$BP$50,2)),0)</f>
        <v>0</v>
      </c>
      <c r="BL37" s="22">
        <f>IF(BJ37&lt;&gt;"",5,0)</f>
        <v>0</v>
      </c>
      <c r="BM37" s="22">
        <f>BK37+BL37</f>
        <v>0</v>
      </c>
      <c r="BN37" s="27"/>
      <c r="BO37" s="22">
        <v>32</v>
      </c>
      <c r="BP37" s="26">
        <v>0</v>
      </c>
      <c r="BQ37" s="22">
        <f t="shared" si="7"/>
        <v>0</v>
      </c>
      <c r="BR37" s="22">
        <f t="shared" si="22"/>
        <v>0</v>
      </c>
      <c r="BS37" s="22">
        <f t="shared" si="23"/>
        <v>0</v>
      </c>
      <c r="BT37" s="22">
        <f t="shared" si="24"/>
        <v>0</v>
      </c>
      <c r="BU37" s="22">
        <f t="shared" si="25"/>
        <v>1</v>
      </c>
      <c r="BV37" s="22">
        <f t="shared" si="26"/>
        <v>0</v>
      </c>
      <c r="BW37" s="22">
        <f t="shared" si="27"/>
        <v>0</v>
      </c>
      <c r="BX37" s="22">
        <f t="shared" si="28"/>
        <v>0</v>
      </c>
    </row>
    <row r="38" spans="1:76" s="26" customFormat="1" ht="15" x14ac:dyDescent="0.25">
      <c r="A38" s="18">
        <f>IF(E38&lt;E37,BO38,A37)</f>
        <v>33</v>
      </c>
      <c r="B38" s="48" t="s">
        <v>371</v>
      </c>
      <c r="C38" s="48" t="s">
        <v>372</v>
      </c>
      <c r="D38" s="48" t="s">
        <v>6</v>
      </c>
      <c r="E38" s="18">
        <f>IF(F38&lt;=4,Q38,(Q38-SUM(SMALL(R38:Y38,{1;2;3;4}))))</f>
        <v>39</v>
      </c>
      <c r="F38" s="18">
        <f>(IF(AC38=5,1,0)+IF(AH38=5,1,0)+IF(AM38=5,1,0)+IF(AR38=5,1,0)+IF(AW38=5,1,0)+IF(BB38=5,1,0)+IF(BG38=5,1,0)+IF(BL38=5,1,0))</f>
        <v>2</v>
      </c>
      <c r="G38" s="27"/>
      <c r="H38" s="34" t="str">
        <f>IF(AA38="","",AA38)</f>
        <v/>
      </c>
      <c r="I38" s="22" t="str">
        <f>IF(AF38="","",AF38)</f>
        <v/>
      </c>
      <c r="J38" s="22" t="str">
        <f>IF(AK38="","",AK38)</f>
        <v/>
      </c>
      <c r="K38" s="22">
        <f>IF(AP38="","",AP38)</f>
        <v>17</v>
      </c>
      <c r="L38" s="22" t="str">
        <f>IF(AU38="","",AU38)</f>
        <v/>
      </c>
      <c r="M38" s="34">
        <f>IF(AZ38="","",AZ38)</f>
        <v>16</v>
      </c>
      <c r="N38" s="34" t="str">
        <f>IF(BE38="","",BE38)</f>
        <v/>
      </c>
      <c r="O38" s="34" t="str">
        <f>IF(BJ38="","",BJ38)</f>
        <v/>
      </c>
      <c r="P38" s="27"/>
      <c r="Q38" s="18">
        <f>AD38+AI38+AN38+AS38+AX38+BC38+BH38</f>
        <v>39</v>
      </c>
      <c r="R38" s="34" t="str">
        <f>IF($F38&gt;=5,IF(AB38="","",AB38),"")</f>
        <v/>
      </c>
      <c r="S38" s="22" t="str">
        <f>IF($F38&gt;=5,IF(AG38="","",AG38),"")</f>
        <v/>
      </c>
      <c r="T38" s="22" t="str">
        <f>IF($F38&gt;=5,IF(AL38="","",AL38),"")</f>
        <v/>
      </c>
      <c r="U38" s="22" t="str">
        <f>IF($F38&gt;=5,IF(AQ38="","",AQ38),"")</f>
        <v/>
      </c>
      <c r="V38" s="22" t="str">
        <f>IF($F38&gt;=5,IF(AV38="","",AV38),"")</f>
        <v/>
      </c>
      <c r="W38" s="34" t="str">
        <f>IF($F38&gt;=5,IF(BA38="","",BA38),"")</f>
        <v/>
      </c>
      <c r="X38" s="34" t="str">
        <f>IF($F38&gt;=5,IF(BF38="","",BF38),"")</f>
        <v/>
      </c>
      <c r="Y38" s="34" t="str">
        <f>IF($F38&gt;=5,IF(BK38="","",BK38),"")</f>
        <v/>
      </c>
      <c r="Z38" s="27"/>
      <c r="AA38" s="22"/>
      <c r="AB38" s="22">
        <f>IF(ISNUMBER(AA38),(VLOOKUP(AA38,$BO$6:$BP$50,2)),0)</f>
        <v>0</v>
      </c>
      <c r="AC38" s="22">
        <f>IF(AA38&lt;&gt;"",5,0)</f>
        <v>0</v>
      </c>
      <c r="AD38" s="22">
        <f>AB38+AC38</f>
        <v>0</v>
      </c>
      <c r="AE38" s="27"/>
      <c r="AF38" s="22"/>
      <c r="AG38" s="22">
        <f>IF(ISNUMBER(AF38),(VLOOKUP(AF38,$BO$6:$BP$50,2)),0)</f>
        <v>0</v>
      </c>
      <c r="AH38" s="22">
        <f>IF(AF38&lt;&gt;"",5,0)</f>
        <v>0</v>
      </c>
      <c r="AI38" s="22">
        <f>AG38+AH38</f>
        <v>0</v>
      </c>
      <c r="AJ38" s="27"/>
      <c r="AK38" s="22"/>
      <c r="AL38" s="22">
        <f>IF(ISNUMBER(AK38),(VLOOKUP(AK38,$BO$6:$BP$50,2)),0)</f>
        <v>0</v>
      </c>
      <c r="AM38" s="22">
        <f>IF(AK38&lt;&gt;"",5,0)</f>
        <v>0</v>
      </c>
      <c r="AN38" s="22">
        <f>AL38+AM38</f>
        <v>0</v>
      </c>
      <c r="AO38" s="27"/>
      <c r="AP38" s="22">
        <v>17</v>
      </c>
      <c r="AQ38" s="22">
        <f>IF(ISNUMBER(AP38),(VLOOKUP(AP38,$BO$6:$BP$50,2)),0)</f>
        <v>14</v>
      </c>
      <c r="AR38" s="22">
        <f>IF(AP38&lt;&gt;"",5,0)</f>
        <v>5</v>
      </c>
      <c r="AS38" s="22">
        <f>AQ38+AR38</f>
        <v>19</v>
      </c>
      <c r="AT38" s="27"/>
      <c r="AU38" s="22"/>
      <c r="AV38" s="22">
        <f>IF(ISNUMBER(AU38),(VLOOKUP(AU38,$BO$6:$BP$50,2)),0)</f>
        <v>0</v>
      </c>
      <c r="AW38" s="22">
        <f>IF(AU38&lt;&gt;"",5,0)</f>
        <v>0</v>
      </c>
      <c r="AX38" s="22">
        <f>AV38+AW38</f>
        <v>0</v>
      </c>
      <c r="AY38" s="27"/>
      <c r="AZ38" s="22">
        <v>16</v>
      </c>
      <c r="BA38" s="22">
        <f>IF(ISNUMBER(AZ38),(VLOOKUP(AZ38,$BO$6:$BP$50,2)),0)</f>
        <v>15</v>
      </c>
      <c r="BB38" s="22">
        <f>IF(AZ38&lt;&gt;"",5,0)</f>
        <v>5</v>
      </c>
      <c r="BC38" s="22">
        <f>BA38+BB38</f>
        <v>20</v>
      </c>
      <c r="BD38" s="27"/>
      <c r="BE38" s="22"/>
      <c r="BF38" s="22">
        <f>IF(ISNUMBER(BE38),(VLOOKUP(BE38,$BO$6:$BP$50,2)),0)</f>
        <v>0</v>
      </c>
      <c r="BG38" s="22">
        <f>IF(BE38&lt;&gt;"",5,0)</f>
        <v>0</v>
      </c>
      <c r="BH38" s="22">
        <f>BF38+BG38</f>
        <v>0</v>
      </c>
      <c r="BI38" s="27"/>
      <c r="BJ38" s="22"/>
      <c r="BK38" s="22">
        <f>IF(ISNUMBER(BJ38),(VLOOKUP(BJ38,$BO$6:$BP$50,2)),0)</f>
        <v>0</v>
      </c>
      <c r="BL38" s="22">
        <f>IF(BJ38&lt;&gt;"",5,0)</f>
        <v>0</v>
      </c>
      <c r="BM38" s="22">
        <f>BK38+BL38</f>
        <v>0</v>
      </c>
      <c r="BN38" s="27"/>
      <c r="BO38" s="22">
        <v>33</v>
      </c>
      <c r="BP38" s="26">
        <v>0</v>
      </c>
      <c r="BQ38" s="22">
        <f t="shared" si="7"/>
        <v>0</v>
      </c>
      <c r="BR38" s="22">
        <f t="shared" si="22"/>
        <v>0</v>
      </c>
      <c r="BS38" s="22">
        <f t="shared" si="23"/>
        <v>0</v>
      </c>
      <c r="BT38" s="22">
        <f t="shared" si="24"/>
        <v>0</v>
      </c>
      <c r="BU38" s="22">
        <f t="shared" si="25"/>
        <v>0</v>
      </c>
      <c r="BV38" s="22">
        <f t="shared" si="26"/>
        <v>1</v>
      </c>
      <c r="BW38" s="22">
        <f t="shared" si="27"/>
        <v>0</v>
      </c>
      <c r="BX38" s="22">
        <f t="shared" si="28"/>
        <v>0</v>
      </c>
    </row>
    <row r="39" spans="1:76" s="26" customFormat="1" ht="15" x14ac:dyDescent="0.25">
      <c r="A39" s="18">
        <f>IF(E39&lt;E38,BO39,A38)</f>
        <v>34</v>
      </c>
      <c r="B39" s="48" t="s">
        <v>423</v>
      </c>
      <c r="C39" s="48" t="s">
        <v>365</v>
      </c>
      <c r="D39" s="48" t="s">
        <v>39</v>
      </c>
      <c r="E39" s="18">
        <f>IF(F39&lt;=4,Q39,(Q39-SUM(SMALL(R39:Y39,{1;2;3;4}))))</f>
        <v>34</v>
      </c>
      <c r="F39" s="18">
        <f>(IF(AC39=5,1,0)+IF(AH39=5,1,0)+IF(AM39=5,1,0)+IF(AR39=5,1,0)+IF(AW39=5,1,0)+IF(BB39=5,1,0)+IF(BG39=5,1,0)+IF(BL39=5,1,0))</f>
        <v>1</v>
      </c>
      <c r="G39" s="27"/>
      <c r="H39" s="34" t="str">
        <f>IF(AA39="","",AA39)</f>
        <v/>
      </c>
      <c r="I39" s="22" t="str">
        <f>IF(AF39="","",AF39)</f>
        <v/>
      </c>
      <c r="J39" s="22" t="str">
        <f>IF(AK39="","",AK39)</f>
        <v/>
      </c>
      <c r="K39" s="22" t="str">
        <f>IF(AP39="","",AP39)</f>
        <v/>
      </c>
      <c r="L39" s="22" t="str">
        <f>IF(AU39="","",AU39)</f>
        <v/>
      </c>
      <c r="M39" s="34">
        <f>IF(AZ39="","",AZ39)</f>
        <v>9</v>
      </c>
      <c r="N39" s="34" t="str">
        <f>IF(BE39="","",BE39)</f>
        <v/>
      </c>
      <c r="O39" s="34" t="str">
        <f>IF(BJ39="","",BJ39)</f>
        <v/>
      </c>
      <c r="P39" s="27"/>
      <c r="Q39" s="18">
        <f>AD39+AI39+AN39+AS39+AX39+BC39+BH39</f>
        <v>34</v>
      </c>
      <c r="R39" s="34" t="str">
        <f>IF($F39&gt;=5,IF(AB39="","",AB39),"")</f>
        <v/>
      </c>
      <c r="S39" s="22" t="str">
        <f>IF($F39&gt;=5,IF(AG39="","",AG39),"")</f>
        <v/>
      </c>
      <c r="T39" s="22" t="str">
        <f>IF($F39&gt;=5,IF(AL39="","",AL39),"")</f>
        <v/>
      </c>
      <c r="U39" s="22" t="str">
        <f>IF($F39&gt;=5,IF(AQ39="","",AQ39),"")</f>
        <v/>
      </c>
      <c r="V39" s="22" t="str">
        <f>IF($F39&gt;=5,IF(AV39="","",AV39),"")</f>
        <v/>
      </c>
      <c r="W39" s="34" t="str">
        <f>IF($F39&gt;=5,IF(BA39="","",BA39),"")</f>
        <v/>
      </c>
      <c r="X39" s="34" t="str">
        <f>IF($F39&gt;=5,IF(BF39="","",BF39),"")</f>
        <v/>
      </c>
      <c r="Y39" s="34" t="str">
        <f>IF($F39&gt;=5,IF(BK39="","",BK39),"")</f>
        <v/>
      </c>
      <c r="Z39" s="27"/>
      <c r="AA39" s="22"/>
      <c r="AB39" s="22">
        <f>IF(ISNUMBER(AA39),(VLOOKUP(AA39,$BO$6:$BP$50,2)),0)</f>
        <v>0</v>
      </c>
      <c r="AC39" s="22">
        <f>IF(AA39&lt;&gt;"",5,0)</f>
        <v>0</v>
      </c>
      <c r="AD39" s="22">
        <f>AB39+AC39</f>
        <v>0</v>
      </c>
      <c r="AE39" s="27"/>
      <c r="AF39" s="22"/>
      <c r="AG39" s="22">
        <f>IF(ISNUMBER(AF39),(VLOOKUP(AF39,$BO$6:$BP$50,2)),0)</f>
        <v>0</v>
      </c>
      <c r="AH39" s="22">
        <f>IF(AF39&lt;&gt;"",5,0)</f>
        <v>0</v>
      </c>
      <c r="AI39" s="22">
        <f>AG39+AH39</f>
        <v>0</v>
      </c>
      <c r="AJ39" s="27"/>
      <c r="AK39" s="22"/>
      <c r="AL39" s="22">
        <f>IF(ISNUMBER(AK39),(VLOOKUP(AK39,$BO$6:$BP$50,2)),0)</f>
        <v>0</v>
      </c>
      <c r="AM39" s="22">
        <f>IF(AK39&lt;&gt;"",5,0)</f>
        <v>0</v>
      </c>
      <c r="AN39" s="22">
        <f>AL39+AM39</f>
        <v>0</v>
      </c>
      <c r="AO39" s="27"/>
      <c r="AP39" s="22"/>
      <c r="AQ39" s="22">
        <f>IF(ISNUMBER(AP39),(VLOOKUP(AP39,$BO$6:$BP$50,2)),0)</f>
        <v>0</v>
      </c>
      <c r="AR39" s="22">
        <f>IF(AP39&lt;&gt;"",5,0)</f>
        <v>0</v>
      </c>
      <c r="AS39" s="22">
        <f>AQ39+AR39</f>
        <v>0</v>
      </c>
      <c r="AT39" s="27"/>
      <c r="AU39" s="22"/>
      <c r="AV39" s="22">
        <f>IF(ISNUMBER(AU39),(VLOOKUP(AU39,$BO$6:$BP$50,2)),0)</f>
        <v>0</v>
      </c>
      <c r="AW39" s="22">
        <f>IF(AU39&lt;&gt;"",5,0)</f>
        <v>0</v>
      </c>
      <c r="AX39" s="22">
        <f>AV39+AW39</f>
        <v>0</v>
      </c>
      <c r="AY39" s="27"/>
      <c r="AZ39" s="22">
        <v>9</v>
      </c>
      <c r="BA39" s="22">
        <f>IF(ISNUMBER(AZ39),(VLOOKUP(AZ39,$BO$6:$BP$50,2)),0)</f>
        <v>29</v>
      </c>
      <c r="BB39" s="22">
        <f>IF(AZ39&lt;&gt;"",5,0)</f>
        <v>5</v>
      </c>
      <c r="BC39" s="22">
        <f>BA39+BB39</f>
        <v>34</v>
      </c>
      <c r="BD39" s="27"/>
      <c r="BE39" s="22"/>
      <c r="BF39" s="22">
        <f>IF(ISNUMBER(BE39),(VLOOKUP(BE39,$BO$6:$BP$50,2)),0)</f>
        <v>0</v>
      </c>
      <c r="BG39" s="22">
        <f>IF(BE39&lt;&gt;"",5,0)</f>
        <v>0</v>
      </c>
      <c r="BH39" s="22">
        <f>BF39+BG39</f>
        <v>0</v>
      </c>
      <c r="BI39" s="27"/>
      <c r="BJ39" s="22"/>
      <c r="BK39" s="22">
        <f>IF(ISNUMBER(BJ39),(VLOOKUP(BJ39,$BO$6:$BP$50,2)),0)</f>
        <v>0</v>
      </c>
      <c r="BL39" s="22">
        <f>IF(BJ39&lt;&gt;"",5,0)</f>
        <v>0</v>
      </c>
      <c r="BM39" s="22">
        <f>BK39+BL39</f>
        <v>0</v>
      </c>
      <c r="BN39" s="27"/>
      <c r="BO39" s="22">
        <v>34</v>
      </c>
      <c r="BP39" s="26">
        <v>0</v>
      </c>
      <c r="BQ39" s="22">
        <f t="shared" si="7"/>
        <v>0</v>
      </c>
      <c r="BR39" s="22">
        <f t="shared" si="22"/>
        <v>0</v>
      </c>
      <c r="BS39" s="22">
        <f t="shared" si="23"/>
        <v>0</v>
      </c>
      <c r="BT39" s="22">
        <f t="shared" si="24"/>
        <v>0</v>
      </c>
      <c r="BU39" s="22">
        <f t="shared" si="25"/>
        <v>1</v>
      </c>
      <c r="BV39" s="22">
        <f t="shared" si="26"/>
        <v>0</v>
      </c>
      <c r="BW39" s="22">
        <f t="shared" si="27"/>
        <v>0</v>
      </c>
      <c r="BX39" s="22">
        <f t="shared" si="28"/>
        <v>0</v>
      </c>
    </row>
    <row r="40" spans="1:76" s="26" customFormat="1" ht="15" x14ac:dyDescent="0.25">
      <c r="A40" s="18">
        <f>IF(E40&lt;E39,BO40,A39)</f>
        <v>34</v>
      </c>
      <c r="B40" s="47" t="s">
        <v>145</v>
      </c>
      <c r="C40" s="47" t="s">
        <v>79</v>
      </c>
      <c r="D40" s="47" t="s">
        <v>10</v>
      </c>
      <c r="E40" s="18">
        <f>IF(F40&lt;=4,Q40,(Q40-SUM(SMALL(R40:Y40,{1;2;3;4}))))</f>
        <v>34</v>
      </c>
      <c r="F40" s="18">
        <f>(IF(AC40=5,1,0)+IF(AH40=5,1,0)+IF(AM40=5,1,0)+IF(AR40=5,1,0)+IF(AW40=5,1,0)+IF(BB40=5,1,0)+IF(BG40=5,1,0)+IF(BL40=5,1,0))</f>
        <v>2</v>
      </c>
      <c r="G40" s="27"/>
      <c r="H40" s="34">
        <f>IF(AA40="","",AA40)</f>
        <v>11</v>
      </c>
      <c r="I40" s="22" t="str">
        <f>IF(AF40="","",AF40)</f>
        <v/>
      </c>
      <c r="J40" s="22" t="str">
        <f>IF(AK40="","",AK40)</f>
        <v/>
      </c>
      <c r="K40" s="22" t="str">
        <f>IF(AP40="","",AP40)</f>
        <v/>
      </c>
      <c r="L40" s="22" t="str">
        <f>IF(AU40="","",AU40)</f>
        <v/>
      </c>
      <c r="M40" s="34" t="str">
        <f>IF(AZ40="","",AZ40)</f>
        <v/>
      </c>
      <c r="N40" s="34" t="str">
        <f>IF(BE40="","",BE40)</f>
        <v>dsq</v>
      </c>
      <c r="O40" s="34" t="str">
        <f>IF(BJ40="","",BJ40)</f>
        <v/>
      </c>
      <c r="P40" s="27"/>
      <c r="Q40" s="18">
        <f>AD40+AI40+AN40+AS40+AX40+BC40+BH40</f>
        <v>34</v>
      </c>
      <c r="R40" s="34" t="str">
        <f>IF($F40&gt;=5,IF(AB40="","",AB40),"")</f>
        <v/>
      </c>
      <c r="S40" s="22" t="str">
        <f>IF($F40&gt;=5,IF(AG40="","",AG40),"")</f>
        <v/>
      </c>
      <c r="T40" s="22" t="str">
        <f>IF($F40&gt;=5,IF(AL40="","",AL40),"")</f>
        <v/>
      </c>
      <c r="U40" s="22" t="str">
        <f>IF($F40&gt;=5,IF(AQ40="","",AQ40),"")</f>
        <v/>
      </c>
      <c r="V40" s="22" t="str">
        <f>IF($F40&gt;=5,IF(AV40="","",AV40),"")</f>
        <v/>
      </c>
      <c r="W40" s="34" t="str">
        <f>IF($F40&gt;=5,IF(BA40="","",BA40),"")</f>
        <v/>
      </c>
      <c r="X40" s="34" t="str">
        <f>IF($F40&gt;=5,IF(BF40="","",BF40),"")</f>
        <v/>
      </c>
      <c r="Y40" s="34" t="str">
        <f>IF($F40&gt;=5,IF(BK40="","",BK40),"")</f>
        <v/>
      </c>
      <c r="Z40" s="27"/>
      <c r="AA40" s="22">
        <v>11</v>
      </c>
      <c r="AB40" s="22">
        <f>IF(ISNUMBER(AA40),(VLOOKUP(AA40,$BO$6:$BP$50,2)),0)</f>
        <v>24</v>
      </c>
      <c r="AC40" s="22">
        <f>IF(AA40&lt;&gt;"",5,0)</f>
        <v>5</v>
      </c>
      <c r="AD40" s="22">
        <f>AB40+AC40</f>
        <v>29</v>
      </c>
      <c r="AE40" s="27"/>
      <c r="AF40" s="40"/>
      <c r="AG40" s="22">
        <f>IF(ISNUMBER(AF40),(VLOOKUP(AF40,$BO$6:$BP$50,2)),0)</f>
        <v>0</v>
      </c>
      <c r="AH40" s="22">
        <f>IF(AF40&lt;&gt;"",5,0)</f>
        <v>0</v>
      </c>
      <c r="AI40" s="22">
        <f>AG40+AH40</f>
        <v>0</v>
      </c>
      <c r="AJ40" s="27"/>
      <c r="AK40" s="22"/>
      <c r="AL40" s="22">
        <f>IF(ISNUMBER(AK40),(VLOOKUP(AK40,$BO$6:$BP$50,2)),0)</f>
        <v>0</v>
      </c>
      <c r="AM40" s="22">
        <f>IF(AK40&lt;&gt;"",5,0)</f>
        <v>0</v>
      </c>
      <c r="AN40" s="22">
        <f>AL40+AM40</f>
        <v>0</v>
      </c>
      <c r="AO40" s="27"/>
      <c r="AP40" s="22"/>
      <c r="AQ40" s="22">
        <f>IF(ISNUMBER(AP40),(VLOOKUP(AP40,$BO$6:$BP$50,2)),0)</f>
        <v>0</v>
      </c>
      <c r="AR40" s="22">
        <f>IF(AP40&lt;&gt;"",5,0)</f>
        <v>0</v>
      </c>
      <c r="AS40" s="22">
        <f>AQ40+AR40</f>
        <v>0</v>
      </c>
      <c r="AT40" s="27"/>
      <c r="AU40" s="22"/>
      <c r="AV40" s="22">
        <f>IF(ISNUMBER(AU40),(VLOOKUP(AU40,$BO$6:$BP$50,2)),0)</f>
        <v>0</v>
      </c>
      <c r="AW40" s="22">
        <f>IF(AU40&lt;&gt;"",5,0)</f>
        <v>0</v>
      </c>
      <c r="AX40" s="22">
        <f>AV40+AW40</f>
        <v>0</v>
      </c>
      <c r="AY40" s="27"/>
      <c r="AZ40" s="22"/>
      <c r="BA40" s="22">
        <f>IF(ISNUMBER(AZ40),(VLOOKUP(AZ40,$BO$6:$BP$50,2)),0)</f>
        <v>0</v>
      </c>
      <c r="BB40" s="22">
        <f>IF(AZ40&lt;&gt;"",5,0)</f>
        <v>0</v>
      </c>
      <c r="BC40" s="22">
        <f>BA40+BB40</f>
        <v>0</v>
      </c>
      <c r="BD40" s="27"/>
      <c r="BE40" s="59" t="s">
        <v>219</v>
      </c>
      <c r="BF40" s="22">
        <f>IF(ISNUMBER(BE40),(VLOOKUP(BE40,$BO$6:$BP$50,2)),0)</f>
        <v>0</v>
      </c>
      <c r="BG40" s="22">
        <f>IF(BE40&lt;&gt;"",5,0)</f>
        <v>5</v>
      </c>
      <c r="BH40" s="22">
        <f>BF40+BG40</f>
        <v>5</v>
      </c>
      <c r="BI40" s="27"/>
      <c r="BJ40" s="22"/>
      <c r="BK40" s="22">
        <f>IF(ISNUMBER(BJ40),(VLOOKUP(BJ40,$BO$6:$BP$50,2)),0)</f>
        <v>0</v>
      </c>
      <c r="BL40" s="22">
        <f>IF(BJ40&lt;&gt;"",5,0)</f>
        <v>0</v>
      </c>
      <c r="BM40" s="22">
        <f>BK40+BL40</f>
        <v>0</v>
      </c>
      <c r="BN40" s="27"/>
      <c r="BO40" s="22">
        <v>35</v>
      </c>
      <c r="BP40" s="26">
        <v>0</v>
      </c>
      <c r="BQ40" s="22">
        <f t="shared" si="7"/>
        <v>0</v>
      </c>
      <c r="BR40" s="22">
        <f t="shared" si="22"/>
        <v>0</v>
      </c>
      <c r="BS40" s="22">
        <f t="shared" si="23"/>
        <v>0</v>
      </c>
      <c r="BT40" s="22">
        <f t="shared" si="24"/>
        <v>0</v>
      </c>
      <c r="BU40" s="22">
        <f t="shared" si="25"/>
        <v>0</v>
      </c>
      <c r="BV40" s="22">
        <f t="shared" si="26"/>
        <v>1</v>
      </c>
      <c r="BW40" s="22">
        <f t="shared" si="27"/>
        <v>0</v>
      </c>
      <c r="BX40" s="22">
        <f t="shared" si="28"/>
        <v>0</v>
      </c>
    </row>
    <row r="41" spans="1:76" s="26" customFormat="1" ht="15" x14ac:dyDescent="0.25">
      <c r="A41" s="18">
        <f>IF(E41&lt;E40,BO41,A40)</f>
        <v>36</v>
      </c>
      <c r="B41" s="48" t="s">
        <v>428</v>
      </c>
      <c r="C41" s="48" t="s">
        <v>365</v>
      </c>
      <c r="D41" s="48" t="s">
        <v>40</v>
      </c>
      <c r="E41" s="18">
        <f>IF(F41&lt;=4,Q41,(Q41-SUM(SMALL(R41:Y41,{1;2;3;4}))))</f>
        <v>33</v>
      </c>
      <c r="F41" s="18">
        <f>(IF(AC41=5,1,0)+IF(AH41=5,1,0)+IF(AM41=5,1,0)+IF(AR41=5,1,0)+IF(AW41=5,1,0)+IF(BB41=5,1,0)+IF(BG41=5,1,0)+IF(BL41=5,1,0))</f>
        <v>2</v>
      </c>
      <c r="G41" s="27"/>
      <c r="H41" s="34" t="str">
        <f>IF(AA41="","",AA41)</f>
        <v/>
      </c>
      <c r="I41" s="22" t="str">
        <f>IF(AF41="","",AF41)</f>
        <v/>
      </c>
      <c r="J41" s="22" t="str">
        <f>IF(AK41="","",AK41)</f>
        <v/>
      </c>
      <c r="K41" s="22" t="str">
        <f>IF(AP41="","",AP41)</f>
        <v/>
      </c>
      <c r="L41" s="22" t="str">
        <f>IF(AU41="","",AU41)</f>
        <v/>
      </c>
      <c r="M41" s="34">
        <f>IF(AZ41="","",AZ41)</f>
        <v>22</v>
      </c>
      <c r="N41" s="34">
        <f>IF(BE41="","",BE41)</f>
        <v>17</v>
      </c>
      <c r="O41" s="34" t="str">
        <f>IF(BJ41="","",BJ41)</f>
        <v/>
      </c>
      <c r="P41" s="27"/>
      <c r="Q41" s="18">
        <f>AD41+AI41+AN41+AS41+AX41+BC41+BH41</f>
        <v>33</v>
      </c>
      <c r="R41" s="34" t="str">
        <f>IF($F41&gt;=5,IF(AB41="","",AB41),"")</f>
        <v/>
      </c>
      <c r="S41" s="22" t="str">
        <f>IF($F41&gt;=5,IF(AG41="","",AG41),"")</f>
        <v/>
      </c>
      <c r="T41" s="22" t="str">
        <f>IF($F41&gt;=5,IF(AL41="","",AL41),"")</f>
        <v/>
      </c>
      <c r="U41" s="22" t="str">
        <f>IF($F41&gt;=5,IF(AQ41="","",AQ41),"")</f>
        <v/>
      </c>
      <c r="V41" s="22" t="str">
        <f>IF($F41&gt;=5,IF(AV41="","",AV41),"")</f>
        <v/>
      </c>
      <c r="W41" s="34" t="str">
        <f>IF($F41&gt;=5,IF(BA41="","",BA41),"")</f>
        <v/>
      </c>
      <c r="X41" s="34" t="str">
        <f>IF($F41&gt;=5,IF(BF41="","",BF41),"")</f>
        <v/>
      </c>
      <c r="Y41" s="34" t="str">
        <f>IF($F41&gt;=5,IF(BK41="","",BK41),"")</f>
        <v/>
      </c>
      <c r="Z41" s="27"/>
      <c r="AA41" s="22"/>
      <c r="AB41" s="22">
        <f>IF(ISNUMBER(AA41),(VLOOKUP(AA41,$BO$6:$BP$50,2)),0)</f>
        <v>0</v>
      </c>
      <c r="AC41" s="22">
        <f>IF(AA41&lt;&gt;"",5,0)</f>
        <v>0</v>
      </c>
      <c r="AD41" s="22">
        <f>AB41+AC41</f>
        <v>0</v>
      </c>
      <c r="AE41" s="27"/>
      <c r="AF41" s="22"/>
      <c r="AG41" s="22">
        <f>IF(ISNUMBER(AF41),(VLOOKUP(AF41,$BO$6:$BP$50,2)),0)</f>
        <v>0</v>
      </c>
      <c r="AH41" s="22">
        <f>IF(AF41&lt;&gt;"",5,0)</f>
        <v>0</v>
      </c>
      <c r="AI41" s="22">
        <f>AG41+AH41</f>
        <v>0</v>
      </c>
      <c r="AJ41" s="27"/>
      <c r="AK41" s="22"/>
      <c r="AL41" s="22">
        <f>IF(ISNUMBER(AK41),(VLOOKUP(AK41,$BO$6:$BP$50,2)),0)</f>
        <v>0</v>
      </c>
      <c r="AM41" s="22">
        <f>IF(AK41&lt;&gt;"",5,0)</f>
        <v>0</v>
      </c>
      <c r="AN41" s="22">
        <f>AL41+AM41</f>
        <v>0</v>
      </c>
      <c r="AO41" s="27"/>
      <c r="AP41" s="22"/>
      <c r="AQ41" s="22">
        <f>IF(ISNUMBER(AP41),(VLOOKUP(AP41,$BO$6:$BP$50,2)),0)</f>
        <v>0</v>
      </c>
      <c r="AR41" s="22">
        <f>IF(AP41&lt;&gt;"",5,0)</f>
        <v>0</v>
      </c>
      <c r="AS41" s="22">
        <f>AQ41+AR41</f>
        <v>0</v>
      </c>
      <c r="AT41" s="27"/>
      <c r="AU41" s="22"/>
      <c r="AV41" s="22">
        <f>IF(ISNUMBER(AU41),(VLOOKUP(AU41,$BO$6:$BP$50,2)),0)</f>
        <v>0</v>
      </c>
      <c r="AW41" s="22">
        <f>IF(AU41&lt;&gt;"",5,0)</f>
        <v>0</v>
      </c>
      <c r="AX41" s="22">
        <f>AV41+AW41</f>
        <v>0</v>
      </c>
      <c r="AY41" s="27"/>
      <c r="AZ41" s="22">
        <v>22</v>
      </c>
      <c r="BA41" s="22">
        <f>IF(ISNUMBER(AZ41),(VLOOKUP(AZ41,$BO$6:$BP$50,2)),0)</f>
        <v>9</v>
      </c>
      <c r="BB41" s="22">
        <f>IF(AZ41&lt;&gt;"",5,0)</f>
        <v>5</v>
      </c>
      <c r="BC41" s="22">
        <f>BA41+BB41</f>
        <v>14</v>
      </c>
      <c r="BD41" s="27"/>
      <c r="BE41" s="22">
        <v>17</v>
      </c>
      <c r="BF41" s="22">
        <f>IF(ISNUMBER(BE41),(VLOOKUP(BE41,$BO$6:$BP$50,2)),0)</f>
        <v>14</v>
      </c>
      <c r="BG41" s="22">
        <f>IF(BE41&lt;&gt;"",5,0)</f>
        <v>5</v>
      </c>
      <c r="BH41" s="22">
        <f>BF41+BG41</f>
        <v>19</v>
      </c>
      <c r="BI41" s="27"/>
      <c r="BJ41" s="22"/>
      <c r="BK41" s="22">
        <f>IF(ISNUMBER(BJ41),(VLOOKUP(BJ41,$BO$6:$BP$50,2)),0)</f>
        <v>0</v>
      </c>
      <c r="BL41" s="22">
        <f>IF(BJ41&lt;&gt;"",5,0)</f>
        <v>0</v>
      </c>
      <c r="BM41" s="22">
        <f>BK41+BL41</f>
        <v>0</v>
      </c>
      <c r="BN41" s="27"/>
      <c r="BO41" s="22">
        <v>36</v>
      </c>
      <c r="BP41" s="26">
        <v>0</v>
      </c>
      <c r="BQ41" s="22">
        <f t="shared" si="7"/>
        <v>0</v>
      </c>
      <c r="BR41" s="22">
        <f t="shared" si="22"/>
        <v>0</v>
      </c>
      <c r="BS41" s="22">
        <f t="shared" si="23"/>
        <v>0</v>
      </c>
      <c r="BT41" s="22">
        <f t="shared" si="24"/>
        <v>0</v>
      </c>
      <c r="BU41" s="22">
        <f t="shared" si="25"/>
        <v>0</v>
      </c>
      <c r="BV41" s="22">
        <f t="shared" si="26"/>
        <v>0</v>
      </c>
      <c r="BW41" s="22">
        <f t="shared" si="27"/>
        <v>0</v>
      </c>
      <c r="BX41" s="22">
        <f t="shared" si="28"/>
        <v>1</v>
      </c>
    </row>
    <row r="42" spans="1:76" s="26" customFormat="1" ht="15" x14ac:dyDescent="0.25">
      <c r="A42" s="18">
        <f>IF(E42&lt;E41,BO42,A41)</f>
        <v>37</v>
      </c>
      <c r="B42" s="48" t="s">
        <v>412</v>
      </c>
      <c r="C42" s="48" t="s">
        <v>36</v>
      </c>
      <c r="D42" s="48" t="s">
        <v>6</v>
      </c>
      <c r="E42" s="18">
        <f>IF(F42&lt;=4,Q42,(Q42-SUM(SMALL(R42:Y42,{1;2;3;4}))))</f>
        <v>28</v>
      </c>
      <c r="F42" s="18">
        <f>(IF(AC42=5,1,0)+IF(AH42=5,1,0)+IF(AM42=5,1,0)+IF(AR42=5,1,0)+IF(AW42=5,1,0)+IF(BB42=5,1,0)+IF(BG42=5,1,0)+IF(BL42=5,1,0))</f>
        <v>2</v>
      </c>
      <c r="G42" s="27"/>
      <c r="H42" s="34" t="str">
        <f>IF(AA42="","",AA42)</f>
        <v/>
      </c>
      <c r="I42" s="22" t="str">
        <f>IF(AF42="","",AF42)</f>
        <v/>
      </c>
      <c r="J42" s="22" t="str">
        <f>IF(AK42="","",AK42)</f>
        <v/>
      </c>
      <c r="K42" s="22" t="str">
        <f>IF(AP42="","",AP42)</f>
        <v/>
      </c>
      <c r="L42" s="22" t="str">
        <f>IF(AU42="","",AU42)</f>
        <v>dnf</v>
      </c>
      <c r="M42" s="34">
        <f>IF(AZ42="","",AZ42)</f>
        <v>14</v>
      </c>
      <c r="N42" s="34" t="str">
        <f>IF(BE42="","",BE42)</f>
        <v/>
      </c>
      <c r="O42" s="34" t="str">
        <f>IF(BJ42="","",BJ42)</f>
        <v/>
      </c>
      <c r="P42" s="27"/>
      <c r="Q42" s="18">
        <f>AD42+AI42+AN42+AS42+AX42+BC42+BH42</f>
        <v>28</v>
      </c>
      <c r="R42" s="22" t="str">
        <f>IF($F42&gt;=5,IF(AB42="","",AB42),"")</f>
        <v/>
      </c>
      <c r="S42" s="22" t="str">
        <f>IF($F42&gt;=5,IF(AG42="","",AG42),"")</f>
        <v/>
      </c>
      <c r="T42" s="22" t="str">
        <f>IF($F42&gt;=5,IF(AL42="","",AL42),"")</f>
        <v/>
      </c>
      <c r="U42" s="22" t="str">
        <f>IF($F42&gt;=5,IF(AQ42="","",AQ42),"")</f>
        <v/>
      </c>
      <c r="V42" s="22" t="str">
        <f>IF($F42&gt;=5,IF(AV42="","",AV42),"")</f>
        <v/>
      </c>
      <c r="W42" s="22" t="str">
        <f>IF($F42&gt;=5,IF(BA42="","",BA42),"")</f>
        <v/>
      </c>
      <c r="X42" s="22" t="str">
        <f>IF($F42&gt;=5,IF(BF42="","",BF42),"")</f>
        <v/>
      </c>
      <c r="Y42" s="22" t="str">
        <f>IF($F42&gt;=5,IF(BK42="","",BK42),"")</f>
        <v/>
      </c>
      <c r="Z42" s="27"/>
      <c r="AA42" s="22"/>
      <c r="AB42" s="22">
        <f>IF(ISNUMBER(AA42),(VLOOKUP(AA42,$BO$6:$BP$50,2)),0)</f>
        <v>0</v>
      </c>
      <c r="AC42" s="22">
        <f>IF(AA42&lt;&gt;"",5,0)</f>
        <v>0</v>
      </c>
      <c r="AD42" s="22">
        <f>AB42+AC42</f>
        <v>0</v>
      </c>
      <c r="AE42" s="27"/>
      <c r="AF42" s="40"/>
      <c r="AG42" s="22">
        <f>IF(ISNUMBER(AF42),(VLOOKUP(AF42,$BO$6:$BP$50,2)),0)</f>
        <v>0</v>
      </c>
      <c r="AH42" s="22">
        <f>IF(AF42&lt;&gt;"",5,0)</f>
        <v>0</v>
      </c>
      <c r="AI42" s="22">
        <f>AG42+AH42</f>
        <v>0</v>
      </c>
      <c r="AJ42" s="27"/>
      <c r="AK42" s="22"/>
      <c r="AL42" s="22">
        <f>IF(ISNUMBER(AK42),(VLOOKUP(AK42,$BO$6:$BP$50,2)),0)</f>
        <v>0</v>
      </c>
      <c r="AM42" s="22">
        <f>IF(AK42&lt;&gt;"",5,0)</f>
        <v>0</v>
      </c>
      <c r="AN42" s="22">
        <f>AL42+AM42</f>
        <v>0</v>
      </c>
      <c r="AO42" s="27"/>
      <c r="AP42" s="22"/>
      <c r="AQ42" s="22">
        <f>IF(ISNUMBER(AP42),(VLOOKUP(AP42,$BO$6:$BP$50,2)),0)</f>
        <v>0</v>
      </c>
      <c r="AR42" s="22">
        <f>IF(AP42&lt;&gt;"",5,0)</f>
        <v>0</v>
      </c>
      <c r="AS42" s="22">
        <f>AQ42+AR42</f>
        <v>0</v>
      </c>
      <c r="AT42" s="27"/>
      <c r="AU42" s="43" t="s">
        <v>257</v>
      </c>
      <c r="AV42" s="22">
        <f>IF(ISNUMBER(AU42),(VLOOKUP(AU42,$BO$6:$BP$50,2)),0)</f>
        <v>0</v>
      </c>
      <c r="AW42" s="22">
        <f>IF(AU42&lt;&gt;"",5,0)</f>
        <v>5</v>
      </c>
      <c r="AX42" s="22">
        <f>AV42+AW42</f>
        <v>5</v>
      </c>
      <c r="AY42" s="27"/>
      <c r="AZ42" s="22">
        <v>14</v>
      </c>
      <c r="BA42" s="22">
        <f>IF(ISNUMBER(AZ42),(VLOOKUP(AZ42,$BO$6:$BP$50,2)),0)</f>
        <v>18</v>
      </c>
      <c r="BB42" s="22">
        <f>IF(AZ42&lt;&gt;"",5,0)</f>
        <v>5</v>
      </c>
      <c r="BC42" s="22">
        <f>BA42+BB42</f>
        <v>23</v>
      </c>
      <c r="BD42" s="27"/>
      <c r="BE42" s="22"/>
      <c r="BF42" s="22">
        <f>IF(ISNUMBER(BE42),(VLOOKUP(BE42,$BO$6:$BP$50,2)),0)</f>
        <v>0</v>
      </c>
      <c r="BG42" s="22">
        <f>IF(BE42&lt;&gt;"",5,0)</f>
        <v>0</v>
      </c>
      <c r="BH42" s="22">
        <f>BF42+BG42</f>
        <v>0</v>
      </c>
      <c r="BI42" s="27"/>
      <c r="BJ42" s="22"/>
      <c r="BK42" s="22">
        <f>IF(ISNUMBER(BJ42),(VLOOKUP(BJ42,$BO$6:$BP$50,2)),0)</f>
        <v>0</v>
      </c>
      <c r="BL42" s="22">
        <f>IF(BJ42&lt;&gt;"",5,0)</f>
        <v>0</v>
      </c>
      <c r="BM42" s="22">
        <f>BK42+BL42</f>
        <v>0</v>
      </c>
      <c r="BN42" s="27"/>
      <c r="BO42" s="22">
        <v>37</v>
      </c>
      <c r="BP42" s="26">
        <v>0</v>
      </c>
      <c r="BQ42" s="22">
        <f t="shared" si="7"/>
        <v>0</v>
      </c>
      <c r="BR42" s="22">
        <f t="shared" si="22"/>
        <v>0</v>
      </c>
      <c r="BS42" s="22">
        <f t="shared" si="23"/>
        <v>0</v>
      </c>
      <c r="BT42" s="22">
        <f t="shared" si="24"/>
        <v>0</v>
      </c>
      <c r="BU42" s="22">
        <f t="shared" si="25"/>
        <v>0</v>
      </c>
      <c r="BV42" s="22">
        <f t="shared" si="26"/>
        <v>0</v>
      </c>
      <c r="BW42" s="22">
        <f t="shared" si="27"/>
        <v>1</v>
      </c>
      <c r="BX42" s="22">
        <f t="shared" si="28"/>
        <v>0</v>
      </c>
    </row>
    <row r="43" spans="1:76" s="26" customFormat="1" ht="15" x14ac:dyDescent="0.25">
      <c r="A43" s="18">
        <f>IF(E43&lt;E42,BO43,A42)</f>
        <v>37</v>
      </c>
      <c r="B43" s="48" t="s">
        <v>429</v>
      </c>
      <c r="C43" s="48" t="s">
        <v>177</v>
      </c>
      <c r="D43" s="48" t="s">
        <v>40</v>
      </c>
      <c r="E43" s="18">
        <f>IF(F43&lt;=4,Q43,(Q43-SUM(SMALL(R43:Y43,{1;2;3;4}))))</f>
        <v>28</v>
      </c>
      <c r="F43" s="18">
        <f>(IF(AC43=5,1,0)+IF(AH43=5,1,0)+IF(AM43=5,1,0)+IF(AR43=5,1,0)+IF(AW43=5,1,0)+IF(BB43=5,1,0)+IF(BG43=5,1,0)+IF(BL43=5,1,0))</f>
        <v>2</v>
      </c>
      <c r="G43" s="27"/>
      <c r="H43" s="34" t="str">
        <f>IF(AA43="","",AA43)</f>
        <v/>
      </c>
      <c r="I43" s="22" t="str">
        <f>IF(AF43="","",AF43)</f>
        <v/>
      </c>
      <c r="J43" s="22" t="str">
        <f>IF(AK43="","",AK43)</f>
        <v/>
      </c>
      <c r="K43" s="22" t="str">
        <f>IF(AP43="","",AP43)</f>
        <v/>
      </c>
      <c r="L43" s="22" t="str">
        <f>IF(AU43="","",AU43)</f>
        <v/>
      </c>
      <c r="M43" s="34">
        <f>IF(AZ43="","",AZ43)</f>
        <v>23</v>
      </c>
      <c r="N43" s="34">
        <f>IF(BE43="","",BE43)</f>
        <v>21</v>
      </c>
      <c r="O43" s="34" t="str">
        <f>IF(BJ43="","",BJ43)</f>
        <v/>
      </c>
      <c r="P43" s="27"/>
      <c r="Q43" s="18">
        <f>AD43+AI43+AN43+AS43+AX43+BC43+BH43</f>
        <v>28</v>
      </c>
      <c r="R43" s="22" t="str">
        <f>IF($F43&gt;=5,IF(AB43="","",AB43),"")</f>
        <v/>
      </c>
      <c r="S43" s="22" t="str">
        <f>IF($F43&gt;=5,IF(AG43="","",AG43),"")</f>
        <v/>
      </c>
      <c r="T43" s="22" t="str">
        <f>IF($F43&gt;=5,IF(AL43="","",AL43),"")</f>
        <v/>
      </c>
      <c r="U43" s="22" t="str">
        <f>IF($F43&gt;=5,IF(AQ43="","",AQ43),"")</f>
        <v/>
      </c>
      <c r="V43" s="22" t="str">
        <f>IF($F43&gt;=5,IF(AV43="","",AV43),"")</f>
        <v/>
      </c>
      <c r="W43" s="22" t="str">
        <f>IF($F43&gt;=5,IF(BA43="","",BA43),"")</f>
        <v/>
      </c>
      <c r="X43" s="22" t="str">
        <f>IF($F43&gt;=5,IF(BF43="","",BF43),"")</f>
        <v/>
      </c>
      <c r="Y43" s="22" t="str">
        <f>IF($F43&gt;=5,IF(BK43="","",BK43),"")</f>
        <v/>
      </c>
      <c r="Z43" s="27"/>
      <c r="AA43" s="22"/>
      <c r="AB43" s="22">
        <f>IF(ISNUMBER(AA43),(VLOOKUP(AA43,$BO$6:$BP$50,2)),0)</f>
        <v>0</v>
      </c>
      <c r="AC43" s="22">
        <f>IF(AA43&lt;&gt;"",5,0)</f>
        <v>0</v>
      </c>
      <c r="AD43" s="22">
        <f>AB43+AC43</f>
        <v>0</v>
      </c>
      <c r="AE43" s="27"/>
      <c r="AF43" s="22"/>
      <c r="AG43" s="22">
        <f>IF(ISNUMBER(AF43),(VLOOKUP(AF43,$BO$6:$BP$50,2)),0)</f>
        <v>0</v>
      </c>
      <c r="AH43" s="22">
        <f>IF(AF43&lt;&gt;"",5,0)</f>
        <v>0</v>
      </c>
      <c r="AI43" s="22">
        <f>AG43+AH43</f>
        <v>0</v>
      </c>
      <c r="AJ43" s="27"/>
      <c r="AK43" s="22"/>
      <c r="AL43" s="22">
        <f>IF(ISNUMBER(AK43),(VLOOKUP(AK43,$BO$6:$BP$50,2)),0)</f>
        <v>0</v>
      </c>
      <c r="AM43" s="22">
        <f>IF(AK43&lt;&gt;"",5,0)</f>
        <v>0</v>
      </c>
      <c r="AN43" s="22">
        <f>AL43+AM43</f>
        <v>0</v>
      </c>
      <c r="AO43" s="27"/>
      <c r="AP43" s="22"/>
      <c r="AQ43" s="22">
        <f>IF(ISNUMBER(AP43),(VLOOKUP(AP43,$BO$6:$BP$50,2)),0)</f>
        <v>0</v>
      </c>
      <c r="AR43" s="22">
        <f>IF(AP43&lt;&gt;"",5,0)</f>
        <v>0</v>
      </c>
      <c r="AS43" s="22">
        <f>AQ43+AR43</f>
        <v>0</v>
      </c>
      <c r="AT43" s="27"/>
      <c r="AU43" s="22"/>
      <c r="AV43" s="22">
        <f>IF(ISNUMBER(AU43),(VLOOKUP(AU43,$BO$6:$BP$50,2)),0)</f>
        <v>0</v>
      </c>
      <c r="AW43" s="22">
        <f>IF(AU43&lt;&gt;"",5,0)</f>
        <v>0</v>
      </c>
      <c r="AX43" s="22">
        <f>AV43+AW43</f>
        <v>0</v>
      </c>
      <c r="AY43" s="27"/>
      <c r="AZ43" s="22">
        <v>23</v>
      </c>
      <c r="BA43" s="22">
        <f>IF(ISNUMBER(AZ43),(VLOOKUP(AZ43,$BO$6:$BP$50,2)),0)</f>
        <v>8</v>
      </c>
      <c r="BB43" s="22">
        <f>IF(AZ43&lt;&gt;"",5,0)</f>
        <v>5</v>
      </c>
      <c r="BC43" s="22">
        <f>BA43+BB43</f>
        <v>13</v>
      </c>
      <c r="BD43" s="27"/>
      <c r="BE43" s="22">
        <v>21</v>
      </c>
      <c r="BF43" s="22">
        <f>IF(ISNUMBER(BE43),(VLOOKUP(BE43,$BO$6:$BP$50,2)),0)</f>
        <v>10</v>
      </c>
      <c r="BG43" s="22">
        <f>IF(BE43&lt;&gt;"",5,0)</f>
        <v>5</v>
      </c>
      <c r="BH43" s="22">
        <f>BF43+BG43</f>
        <v>15</v>
      </c>
      <c r="BI43" s="27"/>
      <c r="BJ43" s="22"/>
      <c r="BK43" s="22">
        <f>IF(ISNUMBER(BJ43),(VLOOKUP(BJ43,$BO$6:$BP$50,2)),0)</f>
        <v>0</v>
      </c>
      <c r="BL43" s="22">
        <f>IF(BJ43&lt;&gt;"",5,0)</f>
        <v>0</v>
      </c>
      <c r="BM43" s="22">
        <f>BK43+BL43</f>
        <v>0</v>
      </c>
      <c r="BN43" s="27"/>
      <c r="BO43" s="22">
        <v>38</v>
      </c>
      <c r="BP43" s="26">
        <v>0</v>
      </c>
      <c r="BQ43" s="22">
        <f t="shared" si="7"/>
        <v>0</v>
      </c>
      <c r="BR43" s="22">
        <f t="shared" si="22"/>
        <v>0</v>
      </c>
      <c r="BS43" s="22">
        <f t="shared" si="23"/>
        <v>0</v>
      </c>
      <c r="BT43" s="22">
        <f t="shared" si="24"/>
        <v>0</v>
      </c>
      <c r="BU43" s="22">
        <f t="shared" si="25"/>
        <v>0</v>
      </c>
      <c r="BV43" s="22">
        <f t="shared" si="26"/>
        <v>0</v>
      </c>
      <c r="BW43" s="22">
        <f t="shared" si="27"/>
        <v>0</v>
      </c>
      <c r="BX43" s="22">
        <f t="shared" si="28"/>
        <v>1</v>
      </c>
    </row>
    <row r="44" spans="1:76" s="26" customFormat="1" ht="15" x14ac:dyDescent="0.25">
      <c r="A44" s="18">
        <f>IF(E44&lt;E43,BO44,A43)</f>
        <v>39</v>
      </c>
      <c r="B44" s="48" t="s">
        <v>267</v>
      </c>
      <c r="C44" s="48" t="s">
        <v>268</v>
      </c>
      <c r="D44" s="48" t="s">
        <v>40</v>
      </c>
      <c r="E44" s="18">
        <f>IF(F44&lt;=4,Q44,(Q44-SUM(SMALL(R44:Y44,{1;2;3;4}))))</f>
        <v>25</v>
      </c>
      <c r="F44" s="18">
        <f>(IF(AC44=5,1,0)+IF(AH44=5,1,0)+IF(AM44=5,1,0)+IF(AR44=5,1,0)+IF(AW44=5,1,0)+IF(BB44=5,1,0)+IF(BG44=5,1,0)+IF(BL44=5,1,0))</f>
        <v>1</v>
      </c>
      <c r="G44" s="27"/>
      <c r="H44" s="34">
        <f>IF(AA44="","",AA44)</f>
        <v>13</v>
      </c>
      <c r="I44" s="22" t="str">
        <f>IF(AF44="","",AF44)</f>
        <v/>
      </c>
      <c r="J44" s="22" t="str">
        <f>IF(AK44="","",AK44)</f>
        <v/>
      </c>
      <c r="K44" s="22" t="str">
        <f>IF(AP44="","",AP44)</f>
        <v/>
      </c>
      <c r="L44" s="22" t="str">
        <f>IF(AU44="","",AU44)</f>
        <v/>
      </c>
      <c r="M44" s="34" t="str">
        <f>IF(AZ44="","",AZ44)</f>
        <v/>
      </c>
      <c r="N44" s="34" t="str">
        <f>IF(BE44="","",BE44)</f>
        <v/>
      </c>
      <c r="O44" s="34" t="str">
        <f>IF(BJ44="","",BJ44)</f>
        <v/>
      </c>
      <c r="P44" s="27"/>
      <c r="Q44" s="18">
        <f>AD44+AI44+AN44+AS44+AX44+BC44+BH44</f>
        <v>25</v>
      </c>
      <c r="R44" s="34" t="str">
        <f>IF($F44&gt;=5,IF(AB44="","",AB44),"")</f>
        <v/>
      </c>
      <c r="S44" s="22" t="str">
        <f>IF($F44&gt;=5,IF(AG44="","",AG44),"")</f>
        <v/>
      </c>
      <c r="T44" s="22" t="str">
        <f>IF($F44&gt;=5,IF(AL44="","",AL44),"")</f>
        <v/>
      </c>
      <c r="U44" s="22" t="str">
        <f>IF($F44&gt;=5,IF(AQ44="","",AQ44),"")</f>
        <v/>
      </c>
      <c r="V44" s="22" t="str">
        <f>IF($F44&gt;=5,IF(AV44="","",AV44),"")</f>
        <v/>
      </c>
      <c r="W44" s="34" t="str">
        <f>IF($F44&gt;=5,IF(BA44="","",BA44),"")</f>
        <v/>
      </c>
      <c r="X44" s="34" t="str">
        <f>IF($F44&gt;=5,IF(BF44="","",BF44),"")</f>
        <v/>
      </c>
      <c r="Y44" s="34" t="str">
        <f>IF($F44&gt;=5,IF(BK44="","",BK44),"")</f>
        <v/>
      </c>
      <c r="Z44" s="27"/>
      <c r="AA44" s="22">
        <v>13</v>
      </c>
      <c r="AB44" s="22">
        <f>IF(ISNUMBER(AA44),(VLOOKUP(AA44,$BO$6:$BP$50,2)),0)</f>
        <v>20</v>
      </c>
      <c r="AC44" s="22">
        <f>IF(AA44&lt;&gt;"",5,0)</f>
        <v>5</v>
      </c>
      <c r="AD44" s="22">
        <f>AB44+AC44</f>
        <v>25</v>
      </c>
      <c r="AE44" s="27"/>
      <c r="AF44" s="40"/>
      <c r="AG44" s="22">
        <f>IF(ISNUMBER(AF44),(VLOOKUP(AF44,$BO$6:$BP$50,2)),0)</f>
        <v>0</v>
      </c>
      <c r="AH44" s="22">
        <f>IF(AF44&lt;&gt;"",5,0)</f>
        <v>0</v>
      </c>
      <c r="AI44" s="22">
        <f>AG44+AH44</f>
        <v>0</v>
      </c>
      <c r="AJ44" s="27"/>
      <c r="AK44" s="22"/>
      <c r="AL44" s="22">
        <f>IF(ISNUMBER(AK44),(VLOOKUP(AK44,$BO$6:$BP$50,2)),0)</f>
        <v>0</v>
      </c>
      <c r="AM44" s="22">
        <f>IF(AK44&lt;&gt;"",5,0)</f>
        <v>0</v>
      </c>
      <c r="AN44" s="22">
        <f>AL44+AM44</f>
        <v>0</v>
      </c>
      <c r="AO44" s="27"/>
      <c r="AP44" s="22"/>
      <c r="AQ44" s="22">
        <f>IF(ISNUMBER(AP44),(VLOOKUP(AP44,$BO$6:$BP$50,2)),0)</f>
        <v>0</v>
      </c>
      <c r="AR44" s="22">
        <f>IF(AP44&lt;&gt;"",5,0)</f>
        <v>0</v>
      </c>
      <c r="AS44" s="22">
        <f>AQ44+AR44</f>
        <v>0</v>
      </c>
      <c r="AT44" s="27"/>
      <c r="AU44" s="22"/>
      <c r="AV44" s="22">
        <f>IF(ISNUMBER(AU44),(VLOOKUP(AU44,$BO$6:$BP$50,2)),0)</f>
        <v>0</v>
      </c>
      <c r="AW44" s="22">
        <f>IF(AU44&lt;&gt;"",5,0)</f>
        <v>0</v>
      </c>
      <c r="AX44" s="22">
        <f>AV44+AW44</f>
        <v>0</v>
      </c>
      <c r="AY44" s="27"/>
      <c r="AZ44" s="22"/>
      <c r="BA44" s="22">
        <f>IF(ISNUMBER(AZ44),(VLOOKUP(AZ44,$BO$6:$BP$50,2)),0)</f>
        <v>0</v>
      </c>
      <c r="BB44" s="22">
        <f>IF(AZ44&lt;&gt;"",5,0)</f>
        <v>0</v>
      </c>
      <c r="BC44" s="22">
        <f>BA44+BB44</f>
        <v>0</v>
      </c>
      <c r="BD44" s="27"/>
      <c r="BE44" s="22"/>
      <c r="BF44" s="22">
        <f>IF(ISNUMBER(BE44),(VLOOKUP(BE44,$BO$6:$BP$50,2)),0)</f>
        <v>0</v>
      </c>
      <c r="BG44" s="22">
        <f>IF(BE44&lt;&gt;"",5,0)</f>
        <v>0</v>
      </c>
      <c r="BH44" s="22">
        <f>BF44+BG44</f>
        <v>0</v>
      </c>
      <c r="BI44" s="27"/>
      <c r="BJ44" s="22"/>
      <c r="BK44" s="22">
        <f>IF(ISNUMBER(BJ44),(VLOOKUP(BJ44,$BO$6:$BP$50,2)),0)</f>
        <v>0</v>
      </c>
      <c r="BL44" s="22">
        <f>IF(BJ44&lt;&gt;"",5,0)</f>
        <v>0</v>
      </c>
      <c r="BM44" s="22">
        <f>BK44+BL44</f>
        <v>0</v>
      </c>
      <c r="BN44" s="27"/>
      <c r="BO44" s="22">
        <v>39</v>
      </c>
      <c r="BP44" s="26">
        <v>0</v>
      </c>
      <c r="BQ44" s="22">
        <f t="shared" si="7"/>
        <v>0</v>
      </c>
      <c r="BR44" s="22">
        <f t="shared" si="22"/>
        <v>0</v>
      </c>
      <c r="BS44" s="22">
        <f t="shared" si="23"/>
        <v>0</v>
      </c>
      <c r="BT44" s="22">
        <f t="shared" si="24"/>
        <v>0</v>
      </c>
      <c r="BU44" s="22">
        <f t="shared" si="25"/>
        <v>0</v>
      </c>
      <c r="BV44" s="22">
        <f t="shared" si="26"/>
        <v>0</v>
      </c>
      <c r="BW44" s="22">
        <f t="shared" si="27"/>
        <v>1</v>
      </c>
      <c r="BX44" s="22">
        <f t="shared" si="28"/>
        <v>0</v>
      </c>
    </row>
    <row r="45" spans="1:76" s="26" customFormat="1" ht="15" x14ac:dyDescent="0.25">
      <c r="A45" s="18">
        <f>IF(E45&lt;E44,BO45,A44)</f>
        <v>40</v>
      </c>
      <c r="B45" s="48" t="s">
        <v>426</v>
      </c>
      <c r="C45" s="48" t="s">
        <v>427</v>
      </c>
      <c r="D45" s="48" t="s">
        <v>40</v>
      </c>
      <c r="E45" s="18">
        <f>IF(F45&lt;=4,Q45,(Q45-SUM(SMALL(R45:Y45,{1;2;3;4}))))</f>
        <v>22</v>
      </c>
      <c r="F45" s="18">
        <f>(IF(AC45=5,1,0)+IF(AH45=5,1,0)+IF(AM45=5,1,0)+IF(AR45=5,1,0)+IF(AW45=5,1,0)+IF(BB45=5,1,0)+IF(BG45=5,1,0)+IF(BL45=5,1,0))</f>
        <v>2</v>
      </c>
      <c r="G45" s="27"/>
      <c r="H45" s="34" t="str">
        <f>IF(AA45="","",AA45)</f>
        <v/>
      </c>
      <c r="I45" s="22" t="str">
        <f>IF(AF45="","",AF45)</f>
        <v/>
      </c>
      <c r="J45" s="22" t="str">
        <f>IF(AK45="","",AK45)</f>
        <v/>
      </c>
      <c r="K45" s="22" t="str">
        <f>IF(AP45="","",AP45)</f>
        <v/>
      </c>
      <c r="L45" s="22" t="str">
        <f>IF(AU45="","",AU45)</f>
        <v/>
      </c>
      <c r="M45" s="34">
        <f>IF(AZ45="","",AZ45)</f>
        <v>19</v>
      </c>
      <c r="N45" s="34" t="str">
        <f>IF(BE45="","",BE45)</f>
        <v>dsq</v>
      </c>
      <c r="O45" s="34" t="str">
        <f>IF(BJ45="","",BJ45)</f>
        <v/>
      </c>
      <c r="P45" s="27"/>
      <c r="Q45" s="18">
        <f>AD45+AI45+AN45+AS45+AX45+BC45+BH45</f>
        <v>22</v>
      </c>
      <c r="R45" s="34" t="str">
        <f>IF($F45&gt;=5,IF(AB45="","",AB45),"")</f>
        <v/>
      </c>
      <c r="S45" s="22" t="str">
        <f>IF($F45&gt;=5,IF(AG45="","",AG45),"")</f>
        <v/>
      </c>
      <c r="T45" s="22" t="str">
        <f>IF($F45&gt;=5,IF(AL45="","",AL45),"")</f>
        <v/>
      </c>
      <c r="U45" s="22" t="str">
        <f>IF($F45&gt;=5,IF(AQ45="","",AQ45),"")</f>
        <v/>
      </c>
      <c r="V45" s="22" t="str">
        <f>IF($F45&gt;=5,IF(AV45="","",AV45),"")</f>
        <v/>
      </c>
      <c r="W45" s="34" t="str">
        <f>IF($F45&gt;=5,IF(BA45="","",BA45),"")</f>
        <v/>
      </c>
      <c r="X45" s="34" t="str">
        <f>IF($F45&gt;=5,IF(BF45="","",BF45),"")</f>
        <v/>
      </c>
      <c r="Y45" s="34" t="str">
        <f>IF($F45&gt;=5,IF(BK45="","",BK45),"")</f>
        <v/>
      </c>
      <c r="Z45" s="27"/>
      <c r="AA45" s="22"/>
      <c r="AB45" s="22">
        <f>IF(ISNUMBER(AA45),(VLOOKUP(AA45,$BO$6:$BP$50,2)),0)</f>
        <v>0</v>
      </c>
      <c r="AC45" s="22">
        <f>IF(AA45&lt;&gt;"",5,0)</f>
        <v>0</v>
      </c>
      <c r="AD45" s="22">
        <f>AB45+AC45</f>
        <v>0</v>
      </c>
      <c r="AE45" s="27"/>
      <c r="AF45" s="22"/>
      <c r="AG45" s="22">
        <f>IF(ISNUMBER(AF45),(VLOOKUP(AF45,$BO$6:$BP$50,2)),0)</f>
        <v>0</v>
      </c>
      <c r="AH45" s="22">
        <f>IF(AF45&lt;&gt;"",5,0)</f>
        <v>0</v>
      </c>
      <c r="AI45" s="22">
        <f>AG45+AH45</f>
        <v>0</v>
      </c>
      <c r="AJ45" s="27"/>
      <c r="AK45" s="22"/>
      <c r="AL45" s="22">
        <f>IF(ISNUMBER(AK45),(VLOOKUP(AK45,$BO$6:$BP$50,2)),0)</f>
        <v>0</v>
      </c>
      <c r="AM45" s="22">
        <f>IF(AK45&lt;&gt;"",5,0)</f>
        <v>0</v>
      </c>
      <c r="AN45" s="22">
        <f>AL45+AM45</f>
        <v>0</v>
      </c>
      <c r="AO45" s="27"/>
      <c r="AP45" s="22"/>
      <c r="AQ45" s="22">
        <f>IF(ISNUMBER(AP45),(VLOOKUP(AP45,$BO$6:$BP$50,2)),0)</f>
        <v>0</v>
      </c>
      <c r="AR45" s="22">
        <f>IF(AP45&lt;&gt;"",5,0)</f>
        <v>0</v>
      </c>
      <c r="AS45" s="22">
        <f>AQ45+AR45</f>
        <v>0</v>
      </c>
      <c r="AT45" s="27"/>
      <c r="AU45" s="22"/>
      <c r="AV45" s="22">
        <f>IF(ISNUMBER(AU45),(VLOOKUP(AU45,$BO$6:$BP$50,2)),0)</f>
        <v>0</v>
      </c>
      <c r="AW45" s="22">
        <f>IF(AU45&lt;&gt;"",5,0)</f>
        <v>0</v>
      </c>
      <c r="AX45" s="22">
        <f>AV45+AW45</f>
        <v>0</v>
      </c>
      <c r="AY45" s="27"/>
      <c r="AZ45" s="22">
        <v>19</v>
      </c>
      <c r="BA45" s="22">
        <f>IF(ISNUMBER(AZ45),(VLOOKUP(AZ45,$BO$6:$BP$50,2)),0)</f>
        <v>12</v>
      </c>
      <c r="BB45" s="22">
        <f>IF(AZ45&lt;&gt;"",5,0)</f>
        <v>5</v>
      </c>
      <c r="BC45" s="22">
        <f>BA45+BB45</f>
        <v>17</v>
      </c>
      <c r="BD45" s="27"/>
      <c r="BE45" s="59" t="s">
        <v>219</v>
      </c>
      <c r="BF45" s="22">
        <f>IF(ISNUMBER(BE45),(VLOOKUP(BE45,$BO$6:$BP$50,2)),0)</f>
        <v>0</v>
      </c>
      <c r="BG45" s="22">
        <f>IF(BE45&lt;&gt;"",5,0)</f>
        <v>5</v>
      </c>
      <c r="BH45" s="22">
        <f>BF45+BG45</f>
        <v>5</v>
      </c>
      <c r="BI45" s="27"/>
      <c r="BJ45" s="22"/>
      <c r="BK45" s="22">
        <f>IF(ISNUMBER(BJ45),(VLOOKUP(BJ45,$BO$6:$BP$50,2)),0)</f>
        <v>0</v>
      </c>
      <c r="BL45" s="22">
        <f>IF(BJ45&lt;&gt;"",5,0)</f>
        <v>0</v>
      </c>
      <c r="BM45" s="22">
        <f>BK45+BL45</f>
        <v>0</v>
      </c>
      <c r="BN45" s="27"/>
      <c r="BO45" s="22">
        <v>40</v>
      </c>
      <c r="BP45" s="26">
        <v>0</v>
      </c>
      <c r="BQ45" s="22">
        <f t="shared" si="7"/>
        <v>0</v>
      </c>
      <c r="BR45" s="22">
        <f t="shared" si="22"/>
        <v>0</v>
      </c>
      <c r="BS45" s="22">
        <f t="shared" si="23"/>
        <v>0</v>
      </c>
      <c r="BT45" s="22">
        <f t="shared" si="24"/>
        <v>0</v>
      </c>
      <c r="BU45" s="22">
        <f t="shared" si="25"/>
        <v>0</v>
      </c>
      <c r="BV45" s="22">
        <f t="shared" si="26"/>
        <v>1</v>
      </c>
      <c r="BW45" s="22">
        <f t="shared" si="27"/>
        <v>0</v>
      </c>
      <c r="BX45" s="22">
        <f t="shared" si="28"/>
        <v>0</v>
      </c>
    </row>
    <row r="46" spans="1:76" s="26" customFormat="1" ht="15" x14ac:dyDescent="0.25">
      <c r="A46" s="18">
        <f>IF(E46&lt;E45,BO46,A45)</f>
        <v>41</v>
      </c>
      <c r="B46" s="48" t="s">
        <v>396</v>
      </c>
      <c r="C46" s="48" t="s">
        <v>101</v>
      </c>
      <c r="D46" s="48" t="s">
        <v>185</v>
      </c>
      <c r="E46" s="18">
        <f>IF(F46&lt;=4,Q46,(Q46-SUM(SMALL(R46:Y46,{1;2;3;4}))))</f>
        <v>20</v>
      </c>
      <c r="F46" s="18">
        <f>(IF(AC46=5,1,0)+IF(AH46=5,1,0)+IF(AM46=5,1,0)+IF(AR46=5,1,0)+IF(AW46=5,1,0)+IF(BB46=5,1,0)+IF(BG46=5,1,0)+IF(BL46=5,1,0))</f>
        <v>1</v>
      </c>
      <c r="G46" s="27"/>
      <c r="H46" s="34" t="str">
        <f>IF(AA46="","",AA46)</f>
        <v/>
      </c>
      <c r="I46" s="22" t="str">
        <f>IF(AF46="","",AF46)</f>
        <v/>
      </c>
      <c r="J46" s="22" t="str">
        <f>IF(AK46="","",AK46)</f>
        <v/>
      </c>
      <c r="K46" s="22" t="str">
        <f>IF(AP46="","",AP46)</f>
        <v/>
      </c>
      <c r="L46" s="22">
        <f>IF(AU46="","",AU46)</f>
        <v>16</v>
      </c>
      <c r="M46" s="34" t="str">
        <f>IF(AZ46="","",AZ46)</f>
        <v/>
      </c>
      <c r="N46" s="34" t="str">
        <f>IF(BE46="","",BE46)</f>
        <v/>
      </c>
      <c r="O46" s="34" t="str">
        <f>IF(BJ46="","",BJ46)</f>
        <v/>
      </c>
      <c r="P46" s="27"/>
      <c r="Q46" s="18">
        <f>AD46+AI46+AN46+AS46+AX46+BC46+BH46</f>
        <v>20</v>
      </c>
      <c r="R46" s="34" t="str">
        <f>IF($F46&gt;=5,IF(AB46="","",AB46),"")</f>
        <v/>
      </c>
      <c r="S46" s="22" t="str">
        <f>IF($F46&gt;=5,IF(AG46="","",AG46),"")</f>
        <v/>
      </c>
      <c r="T46" s="22" t="str">
        <f>IF($F46&gt;=5,IF(AL46="","",AL46),"")</f>
        <v/>
      </c>
      <c r="U46" s="22" t="str">
        <f>IF($F46&gt;=5,IF(AQ46="","",AQ46),"")</f>
        <v/>
      </c>
      <c r="V46" s="22" t="str">
        <f>IF($F46&gt;=5,IF(AV46="","",AV46),"")</f>
        <v/>
      </c>
      <c r="W46" s="34" t="str">
        <f>IF($F46&gt;=5,IF(BA46="","",BA46),"")</f>
        <v/>
      </c>
      <c r="X46" s="34" t="str">
        <f>IF($F46&gt;=5,IF(BF46="","",BF46),"")</f>
        <v/>
      </c>
      <c r="Y46" s="34" t="str">
        <f>IF($F46&gt;=5,IF(BK46="","",BK46),"")</f>
        <v/>
      </c>
      <c r="Z46" s="27"/>
      <c r="AA46" s="22"/>
      <c r="AB46" s="22">
        <f>IF(ISNUMBER(AA46),(VLOOKUP(AA46,$BO$6:$BP$50,2)),0)</f>
        <v>0</v>
      </c>
      <c r="AC46" s="22">
        <f>IF(AA46&lt;&gt;"",5,0)</f>
        <v>0</v>
      </c>
      <c r="AD46" s="22">
        <f>AB46+AC46</f>
        <v>0</v>
      </c>
      <c r="AE46" s="27"/>
      <c r="AF46" s="22"/>
      <c r="AG46" s="22">
        <f>IF(ISNUMBER(AF46),(VLOOKUP(AF46,$BO$6:$BP$50,2)),0)</f>
        <v>0</v>
      </c>
      <c r="AH46" s="22">
        <f>IF(AF46&lt;&gt;"",5,0)</f>
        <v>0</v>
      </c>
      <c r="AI46" s="22">
        <f>AG46+AH46</f>
        <v>0</v>
      </c>
      <c r="AJ46" s="27"/>
      <c r="AK46" s="22"/>
      <c r="AL46" s="22">
        <f>IF(ISNUMBER(AK46),(VLOOKUP(AK46,$BO$6:$BP$50,2)),0)</f>
        <v>0</v>
      </c>
      <c r="AM46" s="22">
        <f>IF(AK46&lt;&gt;"",5,0)</f>
        <v>0</v>
      </c>
      <c r="AN46" s="22">
        <f>AL46+AM46</f>
        <v>0</v>
      </c>
      <c r="AO46" s="27"/>
      <c r="AP46" s="22"/>
      <c r="AQ46" s="22">
        <f>IF(ISNUMBER(AP46),(VLOOKUP(AP46,$BO$6:$BP$50,2)),0)</f>
        <v>0</v>
      </c>
      <c r="AR46" s="22">
        <f>IF(AP46&lt;&gt;"",5,0)</f>
        <v>0</v>
      </c>
      <c r="AS46" s="22">
        <f>AQ46+AR46</f>
        <v>0</v>
      </c>
      <c r="AT46" s="27"/>
      <c r="AU46" s="22">
        <v>16</v>
      </c>
      <c r="AV46" s="22">
        <f>IF(ISNUMBER(AU46),(VLOOKUP(AU46,$BO$6:$BP$50,2)),0)</f>
        <v>15</v>
      </c>
      <c r="AW46" s="22">
        <f>IF(AU46&lt;&gt;"",5,0)</f>
        <v>5</v>
      </c>
      <c r="AX46" s="22">
        <f>AV46+AW46</f>
        <v>20</v>
      </c>
      <c r="AY46" s="27"/>
      <c r="AZ46" s="22"/>
      <c r="BA46" s="22">
        <f>IF(ISNUMBER(AZ46),(VLOOKUP(AZ46,$BO$6:$BP$50,2)),0)</f>
        <v>0</v>
      </c>
      <c r="BB46" s="22">
        <f>IF(AZ46&lt;&gt;"",5,0)</f>
        <v>0</v>
      </c>
      <c r="BC46" s="22">
        <f>BA46+BB46</f>
        <v>0</v>
      </c>
      <c r="BD46" s="27"/>
      <c r="BE46" s="22"/>
      <c r="BF46" s="22">
        <f>IF(ISNUMBER(BE46),(VLOOKUP(BE46,$BO$6:$BP$50,2)),0)</f>
        <v>0</v>
      </c>
      <c r="BG46" s="22">
        <f>IF(BE46&lt;&gt;"",5,0)</f>
        <v>0</v>
      </c>
      <c r="BH46" s="22">
        <f>BF46+BG46</f>
        <v>0</v>
      </c>
      <c r="BI46" s="27"/>
      <c r="BJ46" s="22"/>
      <c r="BK46" s="22">
        <f>IF(ISNUMBER(BJ46),(VLOOKUP(BJ46,$BO$6:$BP$50,2)),0)</f>
        <v>0</v>
      </c>
      <c r="BL46" s="22">
        <f>IF(BJ46&lt;&gt;"",5,0)</f>
        <v>0</v>
      </c>
      <c r="BM46" s="22">
        <f>BK46+BL46</f>
        <v>0</v>
      </c>
      <c r="BN46" s="27"/>
      <c r="BO46" s="22">
        <v>41</v>
      </c>
      <c r="BP46" s="26">
        <v>0</v>
      </c>
      <c r="BQ46" s="22">
        <f t="shared" si="7"/>
        <v>0</v>
      </c>
      <c r="BR46" s="22">
        <f t="shared" si="22"/>
        <v>0</v>
      </c>
      <c r="BS46" s="22">
        <f t="shared" si="23"/>
        <v>0</v>
      </c>
      <c r="BT46" s="22">
        <f t="shared" si="24"/>
        <v>0</v>
      </c>
      <c r="BU46" s="22">
        <f t="shared" si="25"/>
        <v>0</v>
      </c>
      <c r="BV46" s="22">
        <f t="shared" si="26"/>
        <v>0</v>
      </c>
      <c r="BW46" s="22">
        <f t="shared" si="27"/>
        <v>1</v>
      </c>
      <c r="BX46" s="22">
        <f t="shared" si="28"/>
        <v>0</v>
      </c>
    </row>
    <row r="47" spans="1:76" s="26" customFormat="1" ht="15" x14ac:dyDescent="0.25">
      <c r="A47" s="18">
        <f>IF(E47&lt;E46,BO47,A46)</f>
        <v>42</v>
      </c>
      <c r="B47" s="48" t="s">
        <v>441</v>
      </c>
      <c r="C47" s="48" t="s">
        <v>442</v>
      </c>
      <c r="D47" s="48" t="s">
        <v>40</v>
      </c>
      <c r="E47" s="18">
        <f>IF(F47&lt;=4,Q47,(Q47-SUM(SMALL(R47:Y47,{1;2;3;4}))))</f>
        <v>16</v>
      </c>
      <c r="F47" s="18">
        <f>(IF(AC47=5,1,0)+IF(AH47=5,1,0)+IF(AM47=5,1,0)+IF(AR47=5,1,0)+IF(AW47=5,1,0)+IF(BB47=5,1,0)+IF(BG47=5,1,0)+IF(BL47=5,1,0))</f>
        <v>1</v>
      </c>
      <c r="G47" s="27"/>
      <c r="H47" s="34" t="str">
        <f>IF(AA47="","",AA47)</f>
        <v/>
      </c>
      <c r="I47" s="22" t="str">
        <f>IF(AF47="","",AF47)</f>
        <v/>
      </c>
      <c r="J47" s="22" t="str">
        <f>IF(AK47="","",AK47)</f>
        <v/>
      </c>
      <c r="K47" s="22" t="str">
        <f>IF(AP47="","",AP47)</f>
        <v/>
      </c>
      <c r="L47" s="22" t="str">
        <f>IF(AU47="","",AU47)</f>
        <v/>
      </c>
      <c r="M47" s="34" t="str">
        <f>IF(AZ47="","",AZ47)</f>
        <v/>
      </c>
      <c r="N47" s="34">
        <f>IF(BE47="","",BE47)</f>
        <v>20</v>
      </c>
      <c r="O47" s="34" t="str">
        <f>IF(BJ47="","",BJ47)</f>
        <v/>
      </c>
      <c r="P47" s="27"/>
      <c r="Q47" s="18">
        <f>AD47+AI47+AN47+AS47+AX47+BC47+BH47</f>
        <v>16</v>
      </c>
      <c r="R47" s="22" t="str">
        <f>IF($F47&gt;=5,IF(AB47="","",AB47),"")</f>
        <v/>
      </c>
      <c r="S47" s="22" t="str">
        <f>IF($F47&gt;=5,IF(AG47="","",AG47),"")</f>
        <v/>
      </c>
      <c r="T47" s="22" t="str">
        <f>IF($F47&gt;=5,IF(AL47="","",AL47),"")</f>
        <v/>
      </c>
      <c r="U47" s="22" t="str">
        <f>IF($F47&gt;=5,IF(AQ47="","",AQ47),"")</f>
        <v/>
      </c>
      <c r="V47" s="22" t="str">
        <f>IF($F47&gt;=5,IF(AV47="","",AV47),"")</f>
        <v/>
      </c>
      <c r="W47" s="22" t="str">
        <f>IF($F47&gt;=5,IF(BA47="","",BA47),"")</f>
        <v/>
      </c>
      <c r="X47" s="22" t="str">
        <f>IF($F47&gt;=5,IF(BF47="","",BF47),"")</f>
        <v/>
      </c>
      <c r="Y47" s="22" t="str">
        <f>IF($F47&gt;=5,IF(BK47="","",BK47),"")</f>
        <v/>
      </c>
      <c r="Z47" s="27"/>
      <c r="AA47" s="22"/>
      <c r="AB47" s="22">
        <f>IF(ISNUMBER(AA47),(VLOOKUP(AA47,$BO$6:$BP$50,2)),0)</f>
        <v>0</v>
      </c>
      <c r="AC47" s="22">
        <f>IF(AA47&lt;&gt;"",5,0)</f>
        <v>0</v>
      </c>
      <c r="AD47" s="22">
        <f>AB47+AC47</f>
        <v>0</v>
      </c>
      <c r="AE47" s="27"/>
      <c r="AF47" s="40"/>
      <c r="AG47" s="22">
        <f>IF(ISNUMBER(AF47),(VLOOKUP(AF47,$BO$6:$BP$50,2)),0)</f>
        <v>0</v>
      </c>
      <c r="AH47" s="22">
        <f>IF(AF47&lt;&gt;"",5,0)</f>
        <v>0</v>
      </c>
      <c r="AI47" s="22">
        <f>AG47+AH47</f>
        <v>0</v>
      </c>
      <c r="AJ47" s="27"/>
      <c r="AK47" s="22"/>
      <c r="AL47" s="22">
        <f>IF(ISNUMBER(AK47),(VLOOKUP(AK47,$BO$6:$BP$50,2)),0)</f>
        <v>0</v>
      </c>
      <c r="AM47" s="22">
        <f>IF(AK47&lt;&gt;"",5,0)</f>
        <v>0</v>
      </c>
      <c r="AN47" s="22">
        <f>AL47+AM47</f>
        <v>0</v>
      </c>
      <c r="AO47" s="27"/>
      <c r="AP47" s="37"/>
      <c r="AQ47" s="22">
        <f>IF(ISNUMBER(AP47),(VLOOKUP(AP47,$BO$6:$BP$50,2)),0)</f>
        <v>0</v>
      </c>
      <c r="AR47" s="22">
        <f>IF(AP47&lt;&gt;"",5,0)</f>
        <v>0</v>
      </c>
      <c r="AS47" s="22">
        <f>AQ47+AR47</f>
        <v>0</v>
      </c>
      <c r="AT47" s="27"/>
      <c r="AU47" s="43"/>
      <c r="AV47" s="22">
        <f>IF(ISNUMBER(AU47),(VLOOKUP(AU47,$BO$6:$BP$50,2)),0)</f>
        <v>0</v>
      </c>
      <c r="AW47" s="22">
        <f>IF(AU47&lt;&gt;"",5,0)</f>
        <v>0</v>
      </c>
      <c r="AX47" s="22">
        <f>AV47+AW47</f>
        <v>0</v>
      </c>
      <c r="AY47" s="27"/>
      <c r="AZ47" s="22"/>
      <c r="BA47" s="22">
        <f>IF(ISNUMBER(AZ47),(VLOOKUP(AZ47,$BO$6:$BP$50,2)),0)</f>
        <v>0</v>
      </c>
      <c r="BB47" s="22">
        <f>IF(AZ47&lt;&gt;"",5,0)</f>
        <v>0</v>
      </c>
      <c r="BC47" s="22">
        <f>BA47+BB47</f>
        <v>0</v>
      </c>
      <c r="BD47" s="27"/>
      <c r="BE47" s="22">
        <v>20</v>
      </c>
      <c r="BF47" s="22">
        <f>IF(ISNUMBER(BE47),(VLOOKUP(BE47,$BO$6:$BP$50,2)),0)</f>
        <v>11</v>
      </c>
      <c r="BG47" s="22">
        <f>IF(BE47&lt;&gt;"",5,0)</f>
        <v>5</v>
      </c>
      <c r="BH47" s="22">
        <f>BF47+BG47</f>
        <v>16</v>
      </c>
      <c r="BI47" s="27"/>
      <c r="BJ47" s="22"/>
      <c r="BK47" s="22">
        <f>IF(ISNUMBER(BJ47),(VLOOKUP(BJ47,$BO$6:$BP$50,2)),0)</f>
        <v>0</v>
      </c>
      <c r="BL47" s="22">
        <f>IF(BJ47&lt;&gt;"",5,0)</f>
        <v>0</v>
      </c>
      <c r="BM47" s="22">
        <f>BK47+BL47</f>
        <v>0</v>
      </c>
      <c r="BN47" s="27"/>
      <c r="BO47" s="22">
        <v>42</v>
      </c>
      <c r="BP47" s="26">
        <v>0</v>
      </c>
      <c r="BQ47" s="22">
        <f t="shared" si="7"/>
        <v>0</v>
      </c>
      <c r="BR47" s="22">
        <f t="shared" si="22"/>
        <v>0</v>
      </c>
      <c r="BS47" s="22">
        <f t="shared" si="23"/>
        <v>0</v>
      </c>
      <c r="BT47" s="22">
        <f t="shared" si="24"/>
        <v>0</v>
      </c>
      <c r="BU47" s="22">
        <f t="shared" si="25"/>
        <v>0</v>
      </c>
      <c r="BV47" s="22">
        <f t="shared" si="26"/>
        <v>0</v>
      </c>
      <c r="BW47" s="22">
        <f t="shared" si="27"/>
        <v>1</v>
      </c>
      <c r="BX47" s="22">
        <f t="shared" si="28"/>
        <v>0</v>
      </c>
    </row>
    <row r="48" spans="1:76" s="26" customFormat="1" ht="15" x14ac:dyDescent="0.25">
      <c r="A48" s="18">
        <f>IF(E48&lt;E47,BO48,A47)</f>
        <v>43</v>
      </c>
      <c r="B48" s="48" t="s">
        <v>398</v>
      </c>
      <c r="C48" s="48" t="s">
        <v>399</v>
      </c>
      <c r="D48" s="48" t="s">
        <v>6</v>
      </c>
      <c r="E48" s="18">
        <f>IF(F48&lt;=4,Q48,(Q48-SUM(SMALL(R48:Y48,{1;2;3;4}))))</f>
        <v>14</v>
      </c>
      <c r="F48" s="18">
        <f>(IF(AC48=5,1,0)+IF(AH48=5,1,0)+IF(AM48=5,1,0)+IF(AR48=5,1,0)+IF(AW48=5,1,0)+IF(BB48=5,1,0)+IF(BG48=5,1,0)+IF(BL48=5,1,0))</f>
        <v>1</v>
      </c>
      <c r="G48" s="27"/>
      <c r="H48" s="34" t="str">
        <f>IF(AA48="","",AA48)</f>
        <v/>
      </c>
      <c r="I48" s="22" t="str">
        <f>IF(AF48="","",AF48)</f>
        <v/>
      </c>
      <c r="J48" s="22" t="str">
        <f>IF(AK48="","",AK48)</f>
        <v/>
      </c>
      <c r="K48" s="22" t="str">
        <f>IF(AP48="","",AP48)</f>
        <v/>
      </c>
      <c r="L48" s="22">
        <f>IF(AU48="","",AU48)</f>
        <v>22</v>
      </c>
      <c r="M48" s="34" t="str">
        <f>IF(AZ48="","",AZ48)</f>
        <v/>
      </c>
      <c r="N48" s="34" t="str">
        <f>IF(BE48="","",BE48)</f>
        <v/>
      </c>
      <c r="O48" s="34" t="str">
        <f>IF(BJ48="","",BJ48)</f>
        <v/>
      </c>
      <c r="P48" s="27"/>
      <c r="Q48" s="18">
        <f>AD48+AI48+AN48+AS48+AX48+BC48+BH48</f>
        <v>14</v>
      </c>
      <c r="R48" s="22" t="str">
        <f>IF($F48&gt;=5,IF(AB48="","",AB48),"")</f>
        <v/>
      </c>
      <c r="S48" s="22" t="str">
        <f>IF($F48&gt;=5,IF(AG48="","",AG48),"")</f>
        <v/>
      </c>
      <c r="T48" s="22" t="str">
        <f>IF($F48&gt;=5,IF(AL48="","",AL48),"")</f>
        <v/>
      </c>
      <c r="U48" s="22" t="str">
        <f>IF($F48&gt;=5,IF(AQ48="","",AQ48),"")</f>
        <v/>
      </c>
      <c r="V48" s="22" t="str">
        <f>IF($F48&gt;=5,IF(AV48="","",AV48),"")</f>
        <v/>
      </c>
      <c r="W48" s="22" t="str">
        <f>IF($F48&gt;=5,IF(BA48="","",BA48),"")</f>
        <v/>
      </c>
      <c r="X48" s="22" t="str">
        <f>IF($F48&gt;=5,IF(BF48="","",BF48),"")</f>
        <v/>
      </c>
      <c r="Y48" s="22" t="str">
        <f>IF($F48&gt;=5,IF(BK48="","",BK48),"")</f>
        <v/>
      </c>
      <c r="Z48" s="27"/>
      <c r="AA48" s="22"/>
      <c r="AB48" s="22">
        <f>IF(ISNUMBER(AA48),(VLOOKUP(AA48,$BO$6:$BP$50,2)),0)</f>
        <v>0</v>
      </c>
      <c r="AC48" s="22">
        <f>IF(AA48&lt;&gt;"",5,0)</f>
        <v>0</v>
      </c>
      <c r="AD48" s="22">
        <f>AB48+AC48</f>
        <v>0</v>
      </c>
      <c r="AE48" s="27"/>
      <c r="AF48" s="22"/>
      <c r="AG48" s="22">
        <f>IF(ISNUMBER(AF48),(VLOOKUP(AF48,$BO$6:$BP$50,2)),0)</f>
        <v>0</v>
      </c>
      <c r="AH48" s="22">
        <f>IF(AF48&lt;&gt;"",5,0)</f>
        <v>0</v>
      </c>
      <c r="AI48" s="22">
        <f>AG48+AH48</f>
        <v>0</v>
      </c>
      <c r="AJ48" s="27"/>
      <c r="AK48" s="28"/>
      <c r="AL48" s="22">
        <f>IF(ISNUMBER(AK48),(VLOOKUP(AK48,$BO$6:$BP$50,2)),0)</f>
        <v>0</v>
      </c>
      <c r="AM48" s="22">
        <f>IF(AK48&lt;&gt;"",5,0)</f>
        <v>0</v>
      </c>
      <c r="AN48" s="22">
        <f>AL48+AM48</f>
        <v>0</v>
      </c>
      <c r="AO48" s="27"/>
      <c r="AP48" s="22"/>
      <c r="AQ48" s="22">
        <f>IF(ISNUMBER(AP48),(VLOOKUP(AP48,$BO$6:$BP$50,2)),0)</f>
        <v>0</v>
      </c>
      <c r="AR48" s="22">
        <f>IF(AP48&lt;&gt;"",5,0)</f>
        <v>0</v>
      </c>
      <c r="AS48" s="22">
        <f>AQ48+AR48</f>
        <v>0</v>
      </c>
      <c r="AT48" s="27"/>
      <c r="AU48" s="22">
        <v>22</v>
      </c>
      <c r="AV48" s="22">
        <f>IF(ISNUMBER(AU48),(VLOOKUP(AU48,$BO$6:$BP$50,2)),0)</f>
        <v>9</v>
      </c>
      <c r="AW48" s="22">
        <f>IF(AU48&lt;&gt;"",5,0)</f>
        <v>5</v>
      </c>
      <c r="AX48" s="22">
        <f>AV48+AW48</f>
        <v>14</v>
      </c>
      <c r="AY48" s="27"/>
      <c r="AZ48" s="22"/>
      <c r="BA48" s="22">
        <f>IF(ISNUMBER(AZ48),(VLOOKUP(AZ48,$BO$6:$BP$50,2)),0)</f>
        <v>0</v>
      </c>
      <c r="BB48" s="22">
        <f>IF(AZ48&lt;&gt;"",5,0)</f>
        <v>0</v>
      </c>
      <c r="BC48" s="22">
        <f>BA48+BB48</f>
        <v>0</v>
      </c>
      <c r="BD48" s="27"/>
      <c r="BE48" s="22"/>
      <c r="BF48" s="22">
        <f>IF(ISNUMBER(BE48),(VLOOKUP(BE48,$BO$6:$BP$50,2)),0)</f>
        <v>0</v>
      </c>
      <c r="BG48" s="22">
        <f>IF(BE48&lt;&gt;"",5,0)</f>
        <v>0</v>
      </c>
      <c r="BH48" s="22">
        <f>BF48+BG48</f>
        <v>0</v>
      </c>
      <c r="BI48" s="27"/>
      <c r="BJ48" s="22"/>
      <c r="BK48" s="22">
        <f>IF(ISNUMBER(BJ48),(VLOOKUP(BJ48,$BO$6:$BP$50,2)),0)</f>
        <v>0</v>
      </c>
      <c r="BL48" s="22">
        <f>IF(BJ48&lt;&gt;"",5,0)</f>
        <v>0</v>
      </c>
      <c r="BM48" s="22">
        <f>BK48+BL48</f>
        <v>0</v>
      </c>
      <c r="BN48" s="27"/>
      <c r="BO48" s="22">
        <v>43</v>
      </c>
      <c r="BP48" s="26">
        <v>0</v>
      </c>
      <c r="BQ48" s="22">
        <f t="shared" si="7"/>
        <v>0</v>
      </c>
      <c r="BR48" s="22">
        <f t="shared" si="22"/>
        <v>0</v>
      </c>
      <c r="BS48" s="22">
        <f t="shared" si="23"/>
        <v>0</v>
      </c>
      <c r="BT48" s="22">
        <f t="shared" si="24"/>
        <v>0</v>
      </c>
      <c r="BU48" s="22">
        <f t="shared" si="25"/>
        <v>0</v>
      </c>
      <c r="BV48" s="22">
        <f t="shared" si="26"/>
        <v>0</v>
      </c>
      <c r="BW48" s="22">
        <f t="shared" si="27"/>
        <v>0</v>
      </c>
      <c r="BX48" s="22">
        <f t="shared" si="28"/>
        <v>1</v>
      </c>
    </row>
    <row r="49" spans="1:76" s="26" customFormat="1" ht="15" x14ac:dyDescent="0.25">
      <c r="A49" s="18">
        <f>IF(E49&lt;E48,BO49,A48)</f>
        <v>43</v>
      </c>
      <c r="B49" s="48" t="s">
        <v>237</v>
      </c>
      <c r="C49" s="48" t="s">
        <v>102</v>
      </c>
      <c r="D49" s="48" t="s">
        <v>40</v>
      </c>
      <c r="E49" s="18">
        <f>IF(F49&lt;=4,Q49,(Q49-SUM(SMALL(R49:Y49,{1;2;3;4}))))</f>
        <v>14</v>
      </c>
      <c r="F49" s="18">
        <f>(IF(AC49=5,1,0)+IF(AH49=5,1,0)+IF(AM49=5,1,0)+IF(AR49=5,1,0)+IF(AW49=5,1,0)+IF(BB49=5,1,0)+IF(BG49=5,1,0)+IF(BL49=5,1,0))</f>
        <v>1</v>
      </c>
      <c r="G49" s="27"/>
      <c r="H49" s="34" t="str">
        <f>IF(AA49="","",AA49)</f>
        <v/>
      </c>
      <c r="I49" s="22" t="str">
        <f>IF(AF49="","",AF49)</f>
        <v/>
      </c>
      <c r="J49" s="22" t="str">
        <f>IF(AK49="","",AK49)</f>
        <v/>
      </c>
      <c r="K49" s="22" t="str">
        <f>IF(AP49="","",AP49)</f>
        <v/>
      </c>
      <c r="L49" s="22" t="str">
        <f>IF(AU49="","",AU49)</f>
        <v/>
      </c>
      <c r="M49" s="34" t="str">
        <f>IF(AZ49="","",AZ49)</f>
        <v/>
      </c>
      <c r="N49" s="34">
        <f>IF(BE49="","",BE49)</f>
        <v>22</v>
      </c>
      <c r="O49" s="34" t="str">
        <f>IF(BJ49="","",BJ49)</f>
        <v/>
      </c>
      <c r="P49" s="27"/>
      <c r="Q49" s="18">
        <f>AD49+AI49+AN49+AS49+AX49+BC49+BH49</f>
        <v>14</v>
      </c>
      <c r="R49" s="22" t="str">
        <f>IF($F49&gt;=5,IF(AB49="","",AB49),"")</f>
        <v/>
      </c>
      <c r="S49" s="22" t="str">
        <f>IF($F49&gt;=5,IF(AG49="","",AG49),"")</f>
        <v/>
      </c>
      <c r="T49" s="22" t="str">
        <f>IF($F49&gt;=5,IF(AL49="","",AL49),"")</f>
        <v/>
      </c>
      <c r="U49" s="22" t="str">
        <f>IF($F49&gt;=5,IF(AQ49="","",AQ49),"")</f>
        <v/>
      </c>
      <c r="V49" s="22" t="str">
        <f>IF($F49&gt;=5,IF(AV49="","",AV49),"")</f>
        <v/>
      </c>
      <c r="W49" s="22" t="str">
        <f>IF($F49&gt;=5,IF(BA49="","",BA49),"")</f>
        <v/>
      </c>
      <c r="X49" s="22" t="str">
        <f>IF($F49&gt;=5,IF(BF49="","",BF49),"")</f>
        <v/>
      </c>
      <c r="Y49" s="22" t="str">
        <f>IF($F49&gt;=5,IF(BK49="","",BK49),"")</f>
        <v/>
      </c>
      <c r="Z49" s="27"/>
      <c r="AA49" s="22"/>
      <c r="AB49" s="22">
        <f>IF(ISNUMBER(AA49),(VLOOKUP(AA49,$BO$6:$BP$50,2)),0)</f>
        <v>0</v>
      </c>
      <c r="AC49" s="22">
        <f>IF(AA49&lt;&gt;"",5,0)</f>
        <v>0</v>
      </c>
      <c r="AD49" s="22">
        <f>AB49+AC49</f>
        <v>0</v>
      </c>
      <c r="AE49" s="27"/>
      <c r="AF49" s="40"/>
      <c r="AG49" s="22">
        <f>IF(ISNUMBER(AF49),(VLOOKUP(AF49,$BO$6:$BP$50,2)),0)</f>
        <v>0</v>
      </c>
      <c r="AH49" s="22">
        <f>IF(AF49&lt;&gt;"",5,0)</f>
        <v>0</v>
      </c>
      <c r="AI49" s="22">
        <f>AG49+AH49</f>
        <v>0</v>
      </c>
      <c r="AJ49" s="27"/>
      <c r="AK49" s="22"/>
      <c r="AL49" s="22">
        <f>IF(ISNUMBER(AK49),(VLOOKUP(AK49,$BO$6:$BP$50,2)),0)</f>
        <v>0</v>
      </c>
      <c r="AM49" s="22">
        <f>IF(AK49&lt;&gt;"",5,0)</f>
        <v>0</v>
      </c>
      <c r="AN49" s="22">
        <f>AL49+AM49</f>
        <v>0</v>
      </c>
      <c r="AO49" s="27"/>
      <c r="AP49" s="37"/>
      <c r="AQ49" s="22">
        <f>IF(ISNUMBER(AP49),(VLOOKUP(AP49,$BO$6:$BP$50,2)),0)</f>
        <v>0</v>
      </c>
      <c r="AR49" s="22">
        <f>IF(AP49&lt;&gt;"",5,0)</f>
        <v>0</v>
      </c>
      <c r="AS49" s="22">
        <f>AQ49+AR49</f>
        <v>0</v>
      </c>
      <c r="AT49" s="27"/>
      <c r="AU49" s="43"/>
      <c r="AV49" s="22">
        <f>IF(ISNUMBER(AU49),(VLOOKUP(AU49,$BO$6:$BP$50,2)),0)</f>
        <v>0</v>
      </c>
      <c r="AW49" s="22">
        <f>IF(AU49&lt;&gt;"",5,0)</f>
        <v>0</v>
      </c>
      <c r="AX49" s="22">
        <f>AV49+AW49</f>
        <v>0</v>
      </c>
      <c r="AY49" s="27"/>
      <c r="AZ49" s="22"/>
      <c r="BA49" s="22">
        <f>IF(ISNUMBER(AZ49),(VLOOKUP(AZ49,$BO$6:$BP$50,2)),0)</f>
        <v>0</v>
      </c>
      <c r="BB49" s="22">
        <f>IF(AZ49&lt;&gt;"",5,0)</f>
        <v>0</v>
      </c>
      <c r="BC49" s="22">
        <f>BA49+BB49</f>
        <v>0</v>
      </c>
      <c r="BD49" s="27"/>
      <c r="BE49" s="22">
        <v>22</v>
      </c>
      <c r="BF49" s="22">
        <f>IF(ISNUMBER(BE49),(VLOOKUP(BE49,$BO$6:$BP$50,2)),0)</f>
        <v>9</v>
      </c>
      <c r="BG49" s="22">
        <f>IF(BE49&lt;&gt;"",5,0)</f>
        <v>5</v>
      </c>
      <c r="BH49" s="22">
        <f>BF49+BG49</f>
        <v>14</v>
      </c>
      <c r="BI49" s="27"/>
      <c r="BJ49" s="22"/>
      <c r="BK49" s="22">
        <f>IF(ISNUMBER(BJ49),(VLOOKUP(BJ49,$BO$6:$BP$50,2)),0)</f>
        <v>0</v>
      </c>
      <c r="BL49" s="22">
        <f>IF(BJ49&lt;&gt;"",5,0)</f>
        <v>0</v>
      </c>
      <c r="BM49" s="22">
        <f>BK49+BL49</f>
        <v>0</v>
      </c>
      <c r="BN49" s="27"/>
      <c r="BO49" s="22">
        <v>44</v>
      </c>
      <c r="BP49" s="26">
        <v>0</v>
      </c>
      <c r="BQ49" s="22">
        <f t="shared" si="7"/>
        <v>0</v>
      </c>
      <c r="BR49" s="22">
        <f t="shared" si="22"/>
        <v>0</v>
      </c>
      <c r="BS49" s="22">
        <f t="shared" si="23"/>
        <v>0</v>
      </c>
      <c r="BT49" s="22">
        <f t="shared" si="24"/>
        <v>0</v>
      </c>
      <c r="BU49" s="22">
        <f t="shared" si="25"/>
        <v>0</v>
      </c>
      <c r="BV49" s="22">
        <f t="shared" si="26"/>
        <v>0</v>
      </c>
      <c r="BW49" s="22">
        <f t="shared" si="27"/>
        <v>1</v>
      </c>
      <c r="BX49" s="22">
        <f t="shared" si="28"/>
        <v>0</v>
      </c>
    </row>
    <row r="50" spans="1:76" s="26" customFormat="1" ht="15" x14ac:dyDescent="0.25">
      <c r="A50" s="18">
        <f>IF(E50&lt;E49,BO50,A49)</f>
        <v>45</v>
      </c>
      <c r="B50" s="48" t="s">
        <v>400</v>
      </c>
      <c r="C50" s="48" t="s">
        <v>116</v>
      </c>
      <c r="D50" s="48" t="s">
        <v>6</v>
      </c>
      <c r="E50" s="18">
        <f>IF(F50&lt;=4,Q50,(Q50-SUM(SMALL(R50:Y50,{1;2;3;4}))))</f>
        <v>13</v>
      </c>
      <c r="F50" s="18">
        <f>(IF(AC50=5,1,0)+IF(AH50=5,1,0)+IF(AM50=5,1,0)+IF(AR50=5,1,0)+IF(AW50=5,1,0)+IF(BB50=5,1,0)+IF(BG50=5,1,0)+IF(BL50=5,1,0))</f>
        <v>1</v>
      </c>
      <c r="G50" s="27"/>
      <c r="H50" s="34" t="str">
        <f>IF(AA50="","",AA50)</f>
        <v/>
      </c>
      <c r="I50" s="22" t="str">
        <f>IF(AF50="","",AF50)</f>
        <v/>
      </c>
      <c r="J50" s="22" t="str">
        <f>IF(AK50="","",AK50)</f>
        <v/>
      </c>
      <c r="K50" s="22" t="str">
        <f>IF(AP50="","",AP50)</f>
        <v/>
      </c>
      <c r="L50" s="22">
        <f>IF(AU50="","",AU50)</f>
        <v>23</v>
      </c>
      <c r="M50" s="34" t="str">
        <f>IF(AZ50="","",AZ50)</f>
        <v/>
      </c>
      <c r="N50" s="34" t="str">
        <f>IF(BE50="","",BE50)</f>
        <v/>
      </c>
      <c r="O50" s="34" t="str">
        <f>IF(BJ50="","",BJ50)</f>
        <v/>
      </c>
      <c r="P50" s="27"/>
      <c r="Q50" s="18">
        <f>AD50+AI50+AN50+AS50+AX50+BC50+BH50</f>
        <v>13</v>
      </c>
      <c r="R50" s="22" t="str">
        <f>IF($F41&gt;=5,IF(AB50="","",AB50),"")</f>
        <v/>
      </c>
      <c r="S50" s="22" t="str">
        <f>IF($F41&gt;=5,IF(AG50="","",AG50),"")</f>
        <v/>
      </c>
      <c r="T50" s="22" t="str">
        <f>IF($F41&gt;=5,IF(AL50="","",AL50),"")</f>
        <v/>
      </c>
      <c r="U50" s="22" t="str">
        <f>IF($F41&gt;=5,IF(AQ50="","",AQ50),"")</f>
        <v/>
      </c>
      <c r="V50" s="22" t="str">
        <f>IF($F41&gt;=5,IF(AR50="","",AR50),"")</f>
        <v/>
      </c>
      <c r="W50" s="22" t="str">
        <f>IF($F41&gt;=5,IF(AV50="","",AV50),"")</f>
        <v/>
      </c>
      <c r="X50" s="22" t="str">
        <f>IF($F41&gt;=5,IF(BA50="","",BA50),"")</f>
        <v/>
      </c>
      <c r="Y50" s="22" t="str">
        <f>IF($F41&gt;=5,IF(BF50="","",BF50),"")</f>
        <v/>
      </c>
      <c r="Z50" s="27"/>
      <c r="AA50" s="22"/>
      <c r="AB50" s="22">
        <f>IF(ISNUMBER(AA50),(VLOOKUP(AA50,$BO$6:$BP$50,2)),0)</f>
        <v>0</v>
      </c>
      <c r="AC50" s="22">
        <f>IF(AA50&lt;&gt;"",5,0)</f>
        <v>0</v>
      </c>
      <c r="AD50" s="22">
        <f>AB50+AC50</f>
        <v>0</v>
      </c>
      <c r="AE50" s="27"/>
      <c r="AF50" s="28"/>
      <c r="AG50" s="22">
        <f>IF(ISNUMBER(AF50),(VLOOKUP(AF50,$BO$6:$BP$50,2)),0)</f>
        <v>0</v>
      </c>
      <c r="AH50" s="22">
        <f>IF(AF50&lt;&gt;"",5,0)</f>
        <v>0</v>
      </c>
      <c r="AI50" s="22">
        <f>AG50+AH50</f>
        <v>0</v>
      </c>
      <c r="AJ50" s="27"/>
      <c r="AK50" s="22"/>
      <c r="AL50" s="22">
        <f>IF(ISNUMBER(AK50),(VLOOKUP(AK50,$BO$6:$BP$50,2)),0)</f>
        <v>0</v>
      </c>
      <c r="AM50" s="22">
        <f>IF(AK50&lt;&gt;"",5,0)</f>
        <v>0</v>
      </c>
      <c r="AN50" s="22">
        <f>AL50+AM50</f>
        <v>0</v>
      </c>
      <c r="AO50" s="27"/>
      <c r="AP50" s="22"/>
      <c r="AQ50" s="22">
        <f>IF(ISNUMBER(AP50),(VLOOKUP(AP50,$BO$6:$BP$50,2)),0)</f>
        <v>0</v>
      </c>
      <c r="AR50" s="22">
        <f>IF(AP50&lt;&gt;"",5,0)</f>
        <v>0</v>
      </c>
      <c r="AS50" s="22">
        <f>AQ50+AR50</f>
        <v>0</v>
      </c>
      <c r="AT50" s="27"/>
      <c r="AU50" s="22">
        <v>23</v>
      </c>
      <c r="AV50" s="22">
        <f>IF(ISNUMBER(AU50),(VLOOKUP(AU50,$BO$6:$BP$50,2)),0)</f>
        <v>8</v>
      </c>
      <c r="AW50" s="22">
        <f>IF(AU50&lt;&gt;"",5,0)</f>
        <v>5</v>
      </c>
      <c r="AX50" s="22">
        <f>AV50+AW50</f>
        <v>13</v>
      </c>
      <c r="AY50" s="27"/>
      <c r="AZ50" s="22"/>
      <c r="BA50" s="22">
        <f>IF(ISNUMBER(AZ50),(VLOOKUP(AZ50,$BO$6:$BP$50,2)),0)</f>
        <v>0</v>
      </c>
      <c r="BB50" s="22">
        <f>IF(AZ50&lt;&gt;"",5,0)</f>
        <v>0</v>
      </c>
      <c r="BC50" s="22">
        <f>BA50+BB50</f>
        <v>0</v>
      </c>
      <c r="BD50" s="27"/>
      <c r="BE50" s="28"/>
      <c r="BF50" s="22">
        <f>IF(ISNUMBER(BE50),(VLOOKUP(BE50,$BO$6:$BP$50,2)),0)</f>
        <v>0</v>
      </c>
      <c r="BG50" s="22">
        <f>IF(BE50&lt;&gt;"",5,0)</f>
        <v>0</v>
      </c>
      <c r="BH50" s="22">
        <f>BF50+BG50</f>
        <v>0</v>
      </c>
      <c r="BI50" s="27"/>
      <c r="BJ50" s="22"/>
      <c r="BK50" s="22">
        <f>IF(ISNUMBER(BJ50),(VLOOKUP(BJ50,$BO$6:$BP$50,2)),0)</f>
        <v>0</v>
      </c>
      <c r="BL50" s="22">
        <f>IF(BJ50&lt;&gt;"",5,0)</f>
        <v>0</v>
      </c>
      <c r="BM50" s="22">
        <f>BK50+BL50</f>
        <v>0</v>
      </c>
      <c r="BN50" s="27"/>
      <c r="BO50" s="22">
        <v>45</v>
      </c>
      <c r="BP50" s="26">
        <v>0</v>
      </c>
      <c r="BQ50" s="22">
        <f t="shared" si="7"/>
        <v>0</v>
      </c>
      <c r="BR50" s="22">
        <f t="shared" si="22"/>
        <v>0</v>
      </c>
      <c r="BS50" s="22">
        <f t="shared" si="23"/>
        <v>0</v>
      </c>
      <c r="BT50" s="22">
        <f t="shared" si="24"/>
        <v>0</v>
      </c>
      <c r="BU50" s="22">
        <f t="shared" si="25"/>
        <v>0</v>
      </c>
      <c r="BV50" s="22">
        <f t="shared" si="26"/>
        <v>0</v>
      </c>
      <c r="BW50" s="22">
        <f t="shared" si="27"/>
        <v>1</v>
      </c>
      <c r="BX50" s="22">
        <f t="shared" si="28"/>
        <v>0</v>
      </c>
    </row>
    <row r="51" spans="1:76" s="26" customFormat="1" ht="15" x14ac:dyDescent="0.25">
      <c r="A51" s="18">
        <f>IF(E51&lt;E50,BO51,A50)</f>
        <v>46</v>
      </c>
      <c r="B51" s="48" t="s">
        <v>430</v>
      </c>
      <c r="C51" s="48" t="s">
        <v>431</v>
      </c>
      <c r="D51" s="48" t="s">
        <v>432</v>
      </c>
      <c r="E51" s="18">
        <f>IF(F51&lt;=4,Q51,(Q51-SUM(SMALL(R51:Y51,{1;2;3;4}))))</f>
        <v>12</v>
      </c>
      <c r="F51" s="18">
        <f>(IF(AC51=5,1,0)+IF(AH51=5,1,0)+IF(AM51=5,1,0)+IF(AR51=5,1,0)+IF(AW51=5,1,0)+IF(BB51=5,1,0)+IF(BG51=5,1,0)+IF(BL51=5,1,0))</f>
        <v>1</v>
      </c>
      <c r="G51" s="27"/>
      <c r="H51" s="34" t="str">
        <f>IF(AA51="","",AA51)</f>
        <v/>
      </c>
      <c r="I51" s="22" t="str">
        <f>IF(AF51="","",AF51)</f>
        <v/>
      </c>
      <c r="J51" s="22" t="str">
        <f>IF(AK51="","",AK51)</f>
        <v/>
      </c>
      <c r="K51" s="22" t="str">
        <f>IF(AP51="","",AP51)</f>
        <v/>
      </c>
      <c r="L51" s="22" t="str">
        <f>IF(AU51="","",AU51)</f>
        <v/>
      </c>
      <c r="M51" s="34">
        <f>IF(AZ51="","",AZ51)</f>
        <v>24</v>
      </c>
      <c r="N51" s="34" t="str">
        <f>IF(BE51="","",BE51)</f>
        <v/>
      </c>
      <c r="O51" s="34" t="str">
        <f>IF(BJ51="","",BJ51)</f>
        <v/>
      </c>
      <c r="P51" s="27"/>
      <c r="Q51" s="18">
        <f>AD51+AI51+AN51+AS51+AX51+BC51+BH51</f>
        <v>12</v>
      </c>
      <c r="R51" s="22" t="str">
        <f>IF($F42&gt;=5,IF(AB51="","",AB51),"")</f>
        <v/>
      </c>
      <c r="S51" s="22" t="str">
        <f>IF($F42&gt;=5,IF(AG51="","",AG51),"")</f>
        <v/>
      </c>
      <c r="T51" s="22" t="str">
        <f>IF($F42&gt;=5,IF(AL51="","",AL51),"")</f>
        <v/>
      </c>
      <c r="U51" s="22" t="str">
        <f>IF($F42&gt;=5,IF(AQ51="","",AQ51),"")</f>
        <v/>
      </c>
      <c r="V51" s="22" t="str">
        <f>IF($F42&gt;=5,IF(AR51="","",AR51),"")</f>
        <v/>
      </c>
      <c r="W51" s="22" t="str">
        <f>IF($F42&gt;=5,IF(AV51="","",AV51),"")</f>
        <v/>
      </c>
      <c r="X51" s="22" t="str">
        <f>IF($F42&gt;=5,IF(BA51="","",BA51),"")</f>
        <v/>
      </c>
      <c r="Y51" s="22" t="str">
        <f>IF($F42&gt;=5,IF(BF51="","",BF51),"")</f>
        <v/>
      </c>
      <c r="Z51" s="27"/>
      <c r="AA51" s="22"/>
      <c r="AB51" s="22">
        <f>IF(ISNUMBER(AA51),(VLOOKUP(AA51,$BO$6:$BP$50,2)),0)</f>
        <v>0</v>
      </c>
      <c r="AC51" s="22">
        <f>IF(AA51&lt;&gt;"",5,0)</f>
        <v>0</v>
      </c>
      <c r="AD51" s="22">
        <f>AB51+AC51</f>
        <v>0</v>
      </c>
      <c r="AE51" s="27"/>
      <c r="AF51" s="22"/>
      <c r="AG51" s="22">
        <f>IF(ISNUMBER(AF51),(VLOOKUP(AF51,$BO$6:$BP$50,2)),0)</f>
        <v>0</v>
      </c>
      <c r="AH51" s="22">
        <f>IF(AF51&lt;&gt;"",5,0)</f>
        <v>0</v>
      </c>
      <c r="AI51" s="22">
        <f>AG51+AH51</f>
        <v>0</v>
      </c>
      <c r="AJ51" s="27"/>
      <c r="AK51" s="22"/>
      <c r="AL51" s="22">
        <f>IF(ISNUMBER(AK51),(VLOOKUP(AK51,$BO$6:$BP$50,2)),0)</f>
        <v>0</v>
      </c>
      <c r="AM51" s="22">
        <f>IF(AK51&lt;&gt;"",5,0)</f>
        <v>0</v>
      </c>
      <c r="AN51" s="22">
        <f>AL51+AM51</f>
        <v>0</v>
      </c>
      <c r="AO51" s="27"/>
      <c r="AP51" s="22"/>
      <c r="AQ51" s="22">
        <f>IF(ISNUMBER(AP51),(VLOOKUP(AP51,$BO$6:$BP$50,2)),0)</f>
        <v>0</v>
      </c>
      <c r="AR51" s="22">
        <f>IF(AP51&lt;&gt;"",5,0)</f>
        <v>0</v>
      </c>
      <c r="AS51" s="22">
        <f>AQ51+AR51</f>
        <v>0</v>
      </c>
      <c r="AT51" s="27"/>
      <c r="AU51" s="22"/>
      <c r="AV51" s="22">
        <f>IF(ISNUMBER(AU51),(VLOOKUP(AU51,$BO$6:$BP$50,2)),0)</f>
        <v>0</v>
      </c>
      <c r="AW51" s="22">
        <f>IF(AU51&lt;&gt;"",5,0)</f>
        <v>0</v>
      </c>
      <c r="AX51" s="22">
        <f>AV51+AW51</f>
        <v>0</v>
      </c>
      <c r="AY51" s="27"/>
      <c r="AZ51" s="22">
        <v>24</v>
      </c>
      <c r="BA51" s="22">
        <f>IF(ISNUMBER(AZ51),(VLOOKUP(AZ51,$BO$6:$BP$50,2)),0)</f>
        <v>7</v>
      </c>
      <c r="BB51" s="22">
        <f>IF(AZ51&lt;&gt;"",5,0)</f>
        <v>5</v>
      </c>
      <c r="BC51" s="22">
        <f>BA51+BB51</f>
        <v>12</v>
      </c>
      <c r="BD51" s="27"/>
      <c r="BE51" s="22"/>
      <c r="BF51" s="22">
        <f>IF(ISNUMBER(BE51),(VLOOKUP(BE51,$BO$6:$BP$50,2)),0)</f>
        <v>0</v>
      </c>
      <c r="BG51" s="22">
        <f>IF(BE51&lt;&gt;"",5,0)</f>
        <v>0</v>
      </c>
      <c r="BH51" s="22">
        <f>BF51+BG51</f>
        <v>0</v>
      </c>
      <c r="BI51" s="27"/>
      <c r="BJ51" s="22"/>
      <c r="BK51" s="22">
        <f>IF(ISNUMBER(BJ51),(VLOOKUP(BJ51,$BO$6:$BP$50,2)),0)</f>
        <v>0</v>
      </c>
      <c r="BL51" s="22">
        <f>IF(BJ51&lt;&gt;"",5,0)</f>
        <v>0</v>
      </c>
      <c r="BM51" s="22">
        <f>BK51+BL51</f>
        <v>0</v>
      </c>
      <c r="BN51" s="27"/>
      <c r="BO51" s="22">
        <v>46</v>
      </c>
      <c r="BP51" s="26">
        <v>0</v>
      </c>
      <c r="BQ51" s="22">
        <f t="shared" si="7"/>
        <v>0</v>
      </c>
      <c r="BR51" s="22">
        <f t="shared" ref="BR51:BR52" si="29">IF($F42=7,1,0)</f>
        <v>0</v>
      </c>
      <c r="BS51" s="22">
        <f t="shared" si="23"/>
        <v>0</v>
      </c>
      <c r="BT51" s="22">
        <f t="shared" si="24"/>
        <v>0</v>
      </c>
      <c r="BU51" s="22">
        <f t="shared" si="25"/>
        <v>0</v>
      </c>
      <c r="BV51" s="22">
        <f t="shared" si="26"/>
        <v>0</v>
      </c>
      <c r="BW51" s="22">
        <f t="shared" si="27"/>
        <v>1</v>
      </c>
      <c r="BX51" s="22">
        <f t="shared" si="28"/>
        <v>0</v>
      </c>
    </row>
    <row r="52" spans="1:76" s="26" customFormat="1" ht="15" x14ac:dyDescent="0.25">
      <c r="A52" s="18">
        <f>IF(E52&lt;E51,BO52,A51)</f>
        <v>47</v>
      </c>
      <c r="B52" s="50" t="s">
        <v>218</v>
      </c>
      <c r="C52" s="50" t="s">
        <v>291</v>
      </c>
      <c r="D52" s="50" t="s">
        <v>40</v>
      </c>
      <c r="E52" s="18">
        <f>IF(F52&lt;=4,Q52,(Q52-SUM(SMALL(R52:Y52,{1;2;3;4}))))</f>
        <v>5</v>
      </c>
      <c r="F52" s="18">
        <f>(IF(AC52=5,1,0)+IF(AH52=5,1,0)+IF(AM52=5,1,0)+IF(AR52=5,1,0)+IF(AW52=5,1,0)+IF(BB52=5,1,0)+IF(BG52=5,1,0)+IF(BL52=5,1,0))</f>
        <v>1</v>
      </c>
      <c r="G52" s="27"/>
      <c r="H52" s="34" t="str">
        <f>IF(AA52="","",AA52)</f>
        <v/>
      </c>
      <c r="I52" s="22" t="str">
        <f>IF(AF52="","",AF52)</f>
        <v>dsq</v>
      </c>
      <c r="J52" s="22" t="str">
        <f>IF(AK52="","",AK52)</f>
        <v/>
      </c>
      <c r="K52" s="22" t="str">
        <f>IF(AP52="","",AP52)</f>
        <v/>
      </c>
      <c r="L52" s="22" t="str">
        <f>IF(AU52="","",AU52)</f>
        <v/>
      </c>
      <c r="M52" s="34" t="str">
        <f>IF(AZ52="","",AZ52)</f>
        <v/>
      </c>
      <c r="N52" s="34" t="str">
        <f>IF(BE52="","",BE52)</f>
        <v/>
      </c>
      <c r="O52" s="34" t="str">
        <f>IF(BJ52="","",BJ52)</f>
        <v/>
      </c>
      <c r="P52" s="27"/>
      <c r="Q52" s="18">
        <f>AD52+AI52+AN52+AS52+AX52+BC52+BH52</f>
        <v>5</v>
      </c>
      <c r="R52" s="34" t="str">
        <f>IF($F52&gt;=5,IF(AB52="","",AB52),"")</f>
        <v/>
      </c>
      <c r="S52" s="22" t="str">
        <f>IF($F52&gt;=5,IF(AG52="","",AG52),"")</f>
        <v/>
      </c>
      <c r="T52" s="22" t="str">
        <f>IF($F52&gt;=5,IF(AL52="","",AL52),"")</f>
        <v/>
      </c>
      <c r="U52" s="22" t="str">
        <f>IF($F52&gt;=5,IF(AQ52="","",AQ52),"")</f>
        <v/>
      </c>
      <c r="V52" s="22" t="str">
        <f>IF($F52&gt;=5,IF(AV52="","",AV52),"")</f>
        <v/>
      </c>
      <c r="W52" s="34" t="str">
        <f>IF($F52&gt;=5,IF(BA52="","",BA52),"")</f>
        <v/>
      </c>
      <c r="X52" s="34" t="str">
        <f>IF($F52&gt;=5,IF(BF52="","",BF52),"")</f>
        <v/>
      </c>
      <c r="Y52" s="34" t="str">
        <f>IF($F52&gt;=5,IF(BK52="","",BK52),"")</f>
        <v/>
      </c>
      <c r="Z52" s="27"/>
      <c r="AA52" s="40"/>
      <c r="AB52" s="22">
        <f>IF(ISNUMBER(AA52),(VLOOKUP(AA52,$BO$6:$BP$50,2)),0)</f>
        <v>0</v>
      </c>
      <c r="AC52" s="22">
        <f>IF(AA52&lt;&gt;"",5,0)</f>
        <v>0</v>
      </c>
      <c r="AD52" s="22">
        <f>AB52+AC52</f>
        <v>0</v>
      </c>
      <c r="AE52" s="27"/>
      <c r="AF52" s="40" t="s">
        <v>219</v>
      </c>
      <c r="AG52" s="22">
        <f>IF(ISNUMBER(AF52),(VLOOKUP(AF52,$BO$6:$BP$50,2)),0)</f>
        <v>0</v>
      </c>
      <c r="AH52" s="22">
        <f>IF(AF52&lt;&gt;"",5,0)</f>
        <v>5</v>
      </c>
      <c r="AI52" s="22">
        <f>AG52+AH52</f>
        <v>5</v>
      </c>
      <c r="AJ52" s="27"/>
      <c r="AK52" s="36"/>
      <c r="AL52" s="22">
        <f>IF(ISNUMBER(AK52),(VLOOKUP(AK52,$BO$6:$BP$50,2)),0)</f>
        <v>0</v>
      </c>
      <c r="AM52" s="22">
        <f>IF(AK52&lt;&gt;"",5,0)</f>
        <v>0</v>
      </c>
      <c r="AN52" s="22">
        <f>AL52+AM52</f>
        <v>0</v>
      </c>
      <c r="AO52" s="27"/>
      <c r="AP52" s="22"/>
      <c r="AQ52" s="22">
        <f>IF(ISNUMBER(AP52),(VLOOKUP(AP52,$BO$6:$BP$50,2)),0)</f>
        <v>0</v>
      </c>
      <c r="AR52" s="22">
        <f>IF(AP52&lt;&gt;"",5,0)</f>
        <v>0</v>
      </c>
      <c r="AS52" s="22">
        <f>AQ52+AR52</f>
        <v>0</v>
      </c>
      <c r="AT52" s="27"/>
      <c r="AU52" s="22"/>
      <c r="AV52" s="22">
        <f>IF(ISNUMBER(AU52),(VLOOKUP(AU52,$BO$6:$BP$50,2)),0)</f>
        <v>0</v>
      </c>
      <c r="AW52" s="22">
        <f>IF(AU52&lt;&gt;"",5,0)</f>
        <v>0</v>
      </c>
      <c r="AX52" s="22">
        <f>AV52+AW52</f>
        <v>0</v>
      </c>
      <c r="AY52" s="27"/>
      <c r="AZ52" s="22"/>
      <c r="BA52" s="22">
        <f>IF(ISNUMBER(AZ52),(VLOOKUP(AZ52,$BO$6:$BP$50,2)),0)</f>
        <v>0</v>
      </c>
      <c r="BB52" s="22">
        <f>IF(AZ52&lt;&gt;"",5,0)</f>
        <v>0</v>
      </c>
      <c r="BC52" s="22">
        <f>BA52+BB52</f>
        <v>0</v>
      </c>
      <c r="BD52" s="27"/>
      <c r="BE52" s="22"/>
      <c r="BF52" s="22">
        <f>IF(ISNUMBER(BE52),(VLOOKUP(BE52,$BO$6:$BP$50,2)),0)</f>
        <v>0</v>
      </c>
      <c r="BG52" s="22">
        <f>IF(BE52&lt;&gt;"",5,0)</f>
        <v>0</v>
      </c>
      <c r="BH52" s="22">
        <f>BF52+BG52</f>
        <v>0</v>
      </c>
      <c r="BI52" s="27"/>
      <c r="BJ52" s="22"/>
      <c r="BK52" s="22">
        <f>IF(ISNUMBER(BJ52),(VLOOKUP(BJ52,$BO$6:$BP$50,2)),0)</f>
        <v>0</v>
      </c>
      <c r="BL52" s="22">
        <f>IF(BJ52&lt;&gt;"",5,0)</f>
        <v>0</v>
      </c>
      <c r="BM52" s="22">
        <f>BK52+BL52</f>
        <v>0</v>
      </c>
      <c r="BN52" s="27"/>
      <c r="BO52" s="40">
        <v>47</v>
      </c>
      <c r="BP52" s="26">
        <v>0</v>
      </c>
      <c r="BQ52" s="22">
        <f t="shared" si="7"/>
        <v>0</v>
      </c>
      <c r="BR52" s="22">
        <f t="shared" si="29"/>
        <v>0</v>
      </c>
      <c r="BS52" s="22">
        <f t="shared" si="23"/>
        <v>0</v>
      </c>
      <c r="BT52" s="22">
        <f t="shared" si="24"/>
        <v>0</v>
      </c>
      <c r="BU52" s="22">
        <f t="shared" si="25"/>
        <v>0</v>
      </c>
      <c r="BV52" s="22">
        <f t="shared" si="26"/>
        <v>0</v>
      </c>
      <c r="BW52" s="22">
        <f t="shared" si="27"/>
        <v>1</v>
      </c>
      <c r="BX52" s="22">
        <f t="shared" si="28"/>
        <v>0</v>
      </c>
    </row>
    <row r="53" spans="1:76" s="26" customFormat="1" ht="15" x14ac:dyDescent="0.25">
      <c r="A53" s="18">
        <f>IF(E53&lt;E52,BO53,A52)</f>
        <v>47</v>
      </c>
      <c r="B53" s="48" t="s">
        <v>186</v>
      </c>
      <c r="C53" s="48" t="s">
        <v>411</v>
      </c>
      <c r="D53" s="48" t="s">
        <v>6</v>
      </c>
      <c r="E53" s="18">
        <f>IF(F53&lt;=4,Q53,(Q53-SUM(SMALL(R53:Y53,{1;2;3;4}))))</f>
        <v>5</v>
      </c>
      <c r="F53" s="18">
        <f>(IF(AC53=5,1,0)+IF(AH53=5,1,0)+IF(AM53=5,1,0)+IF(AR53=5,1,0)+IF(AW53=5,1,0)+IF(BB53=5,1,0)+IF(BG53=5,1,0)+IF(BL53=5,1,0))</f>
        <v>1</v>
      </c>
      <c r="G53" s="27"/>
      <c r="H53" s="34" t="str">
        <f>IF(AA53="","",AA53)</f>
        <v/>
      </c>
      <c r="I53" s="22" t="str">
        <f>IF(AF53="","",AF53)</f>
        <v/>
      </c>
      <c r="J53" s="22" t="str">
        <f>IF(AK53="","",AK53)</f>
        <v/>
      </c>
      <c r="K53" s="22" t="str">
        <f>IF(AP53="","",AP53)</f>
        <v/>
      </c>
      <c r="L53" s="22" t="str">
        <f>IF(AU53="","",AU53)</f>
        <v>dnf</v>
      </c>
      <c r="M53" s="34" t="str">
        <f>IF(AZ53="","",AZ53)</f>
        <v/>
      </c>
      <c r="N53" s="34" t="str">
        <f>IF(BE53="","",BE53)</f>
        <v/>
      </c>
      <c r="O53" s="34" t="str">
        <f>IF(BJ53="","",BJ53)</f>
        <v/>
      </c>
      <c r="P53" s="27"/>
      <c r="Q53" s="18">
        <f>AD53+AI53+AN53+AS53+AX53+BC53+BH53</f>
        <v>5</v>
      </c>
      <c r="R53" s="22" t="str">
        <f>IF($F53&gt;=5,IF(AB53="","",AB53),"")</f>
        <v/>
      </c>
      <c r="S53" s="22" t="str">
        <f>IF($F53&gt;=5,IF(AG53="","",AG53),"")</f>
        <v/>
      </c>
      <c r="T53" s="22" t="str">
        <f>IF($F53&gt;=5,IF(AL53="","",AL53),"")</f>
        <v/>
      </c>
      <c r="U53" s="22" t="str">
        <f>IF($F53&gt;=5,IF(AQ53="","",AQ53),"")</f>
        <v/>
      </c>
      <c r="V53" s="22" t="str">
        <f>IF($F53&gt;=5,IF(AV53="","",AV53),"")</f>
        <v/>
      </c>
      <c r="W53" s="22" t="str">
        <f>IF($F53&gt;=5,IF(BA53="","",BA53),"")</f>
        <v/>
      </c>
      <c r="X53" s="22" t="str">
        <f>IF($F53&gt;=5,IF(BF53="","",BF53),"")</f>
        <v/>
      </c>
      <c r="Y53" s="22" t="str">
        <f>IF($F53&gt;=5,IF(BK53="","",BK53),"")</f>
        <v/>
      </c>
      <c r="Z53" s="27"/>
      <c r="AA53" s="22"/>
      <c r="AB53" s="22">
        <f>IF(ISNUMBER(AA53),(VLOOKUP(AA53,$BO$6:$BP$50,2)),0)</f>
        <v>0</v>
      </c>
      <c r="AC53" s="22">
        <f>IF(AA53&lt;&gt;"",5,0)</f>
        <v>0</v>
      </c>
      <c r="AD53" s="22">
        <f>AB53+AC53</f>
        <v>0</v>
      </c>
      <c r="AE53" s="27"/>
      <c r="AF53" s="40"/>
      <c r="AG53" s="22">
        <f>IF(ISNUMBER(AF53),(VLOOKUP(AF53,$BO$6:$BP$50,2)),0)</f>
        <v>0</v>
      </c>
      <c r="AH53" s="22">
        <f>IF(AF53&lt;&gt;"",5,0)</f>
        <v>0</v>
      </c>
      <c r="AI53" s="22">
        <f>AG53+AH53</f>
        <v>0</v>
      </c>
      <c r="AJ53" s="27"/>
      <c r="AK53" s="22"/>
      <c r="AL53" s="22">
        <f>IF(ISNUMBER(AK53),(VLOOKUP(AK53,$BO$6:$BP$50,2)),0)</f>
        <v>0</v>
      </c>
      <c r="AM53" s="22">
        <f>IF(AK53&lt;&gt;"",5,0)</f>
        <v>0</v>
      </c>
      <c r="AN53" s="22">
        <f>AL53+AM53</f>
        <v>0</v>
      </c>
      <c r="AO53" s="27"/>
      <c r="AP53" s="37"/>
      <c r="AQ53" s="22">
        <f>IF(ISNUMBER(AP53),(VLOOKUP(AP53,$BO$6:$BP$50,2)),0)</f>
        <v>0</v>
      </c>
      <c r="AR53" s="22">
        <f>IF(AP53&lt;&gt;"",5,0)</f>
        <v>0</v>
      </c>
      <c r="AS53" s="22">
        <f>AQ53+AR53</f>
        <v>0</v>
      </c>
      <c r="AT53" s="27"/>
      <c r="AU53" s="43" t="s">
        <v>257</v>
      </c>
      <c r="AV53" s="22">
        <f>IF(ISNUMBER(AU53),(VLOOKUP(AU53,$BO$6:$BP$50,2)),0)</f>
        <v>0</v>
      </c>
      <c r="AW53" s="22">
        <f>IF(AU53&lt;&gt;"",5,0)</f>
        <v>5</v>
      </c>
      <c r="AX53" s="22">
        <f>AV53+AW53</f>
        <v>5</v>
      </c>
      <c r="AY53" s="27"/>
      <c r="AZ53" s="22"/>
      <c r="BA53" s="22">
        <f>IF(ISNUMBER(AZ53),(VLOOKUP(AZ53,$BO$6:$BP$50,2)),0)</f>
        <v>0</v>
      </c>
      <c r="BB53" s="22">
        <f>IF(AZ53&lt;&gt;"",5,0)</f>
        <v>0</v>
      </c>
      <c r="BC53" s="22">
        <f>BA53+BB53</f>
        <v>0</v>
      </c>
      <c r="BD53" s="27"/>
      <c r="BE53" s="22"/>
      <c r="BF53" s="22">
        <f>IF(ISNUMBER(BE53),(VLOOKUP(BE53,$BO$6:$BP$50,2)),0)</f>
        <v>0</v>
      </c>
      <c r="BG53" s="22">
        <f>IF(BE53&lt;&gt;"",5,0)</f>
        <v>0</v>
      </c>
      <c r="BH53" s="22">
        <f>BF53+BG53</f>
        <v>0</v>
      </c>
      <c r="BI53" s="27"/>
      <c r="BJ53" s="22"/>
      <c r="BK53" s="22">
        <f>IF(ISNUMBER(BJ53),(VLOOKUP(BJ53,$BO$6:$BP$50,2)),0)</f>
        <v>0</v>
      </c>
      <c r="BL53" s="22">
        <f>IF(BJ53&lt;&gt;"",5,0)</f>
        <v>0</v>
      </c>
      <c r="BM53" s="22">
        <f>BK53+BL53</f>
        <v>0</v>
      </c>
      <c r="BN53" s="27"/>
      <c r="BO53" s="40">
        <v>48</v>
      </c>
      <c r="BP53" s="26">
        <v>0</v>
      </c>
      <c r="BR53" s="22"/>
      <c r="BS53" s="22"/>
      <c r="BT53" s="22"/>
      <c r="BU53" s="22"/>
      <c r="BV53" s="22"/>
      <c r="BW53" s="22"/>
      <c r="BX53" s="22"/>
    </row>
    <row r="54" spans="1:76" s="26" customFormat="1" x14ac:dyDescent="0.25">
      <c r="A54" s="3"/>
      <c r="B54"/>
      <c r="C54"/>
      <c r="D54"/>
      <c r="E54" s="5"/>
      <c r="F54" s="5"/>
      <c r="G54" s="22"/>
      <c r="H54" s="34"/>
      <c r="I54" s="22"/>
      <c r="J54" s="22"/>
      <c r="K54" s="22"/>
      <c r="L54" s="22"/>
      <c r="M54" s="34"/>
      <c r="N54" s="34"/>
      <c r="O54" s="34"/>
      <c r="P54" s="22"/>
      <c r="Q54" s="18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R54" s="22"/>
      <c r="BS54" s="22"/>
      <c r="BT54" s="22"/>
      <c r="BU54" s="22"/>
      <c r="BV54" s="22"/>
      <c r="BW54" s="22"/>
      <c r="BX54" s="22"/>
    </row>
    <row r="55" spans="1:76" x14ac:dyDescent="0.25">
      <c r="A55" s="3"/>
      <c r="F55"/>
      <c r="H55" s="34"/>
      <c r="I55" s="22"/>
      <c r="J55" s="22"/>
      <c r="K55" s="22"/>
      <c r="L55" s="22"/>
      <c r="M55" s="34"/>
      <c r="N55" s="34"/>
      <c r="O55" s="34"/>
      <c r="R55" s="12"/>
      <c r="S55" s="12"/>
      <c r="T55" s="12"/>
      <c r="U55" s="12"/>
      <c r="V55" s="12"/>
      <c r="W55" s="12"/>
      <c r="X55" s="12"/>
      <c r="Y55" s="12"/>
      <c r="BO55" s="26"/>
      <c r="BP55" s="26"/>
    </row>
    <row r="56" spans="1:76" x14ac:dyDescent="0.25">
      <c r="A56" s="3"/>
      <c r="F56"/>
      <c r="H56" s="34"/>
      <c r="I56" s="22"/>
      <c r="J56" s="22"/>
      <c r="K56" s="22"/>
      <c r="L56" s="22"/>
      <c r="M56" s="34"/>
      <c r="N56" s="34"/>
      <c r="O56" s="34"/>
      <c r="R56" s="12"/>
      <c r="S56" s="12"/>
      <c r="T56" s="12"/>
      <c r="U56" s="12"/>
      <c r="V56" s="12"/>
      <c r="W56" s="12"/>
      <c r="X56" s="12"/>
      <c r="Y56" s="12"/>
    </row>
    <row r="57" spans="1:76" x14ac:dyDescent="0.25">
      <c r="A57" s="3"/>
      <c r="F57"/>
    </row>
    <row r="58" spans="1:76" x14ac:dyDescent="0.25">
      <c r="A58" s="3"/>
      <c r="E58" s="3"/>
      <c r="F58"/>
    </row>
    <row r="59" spans="1:76" x14ac:dyDescent="0.25">
      <c r="F59"/>
    </row>
    <row r="60" spans="1:76" x14ac:dyDescent="0.25">
      <c r="F60"/>
    </row>
    <row r="61" spans="1:76" x14ac:dyDescent="0.25">
      <c r="F61"/>
    </row>
    <row r="62" spans="1:76" x14ac:dyDescent="0.25">
      <c r="F62"/>
    </row>
    <row r="63" spans="1:76" x14ac:dyDescent="0.25">
      <c r="F63"/>
    </row>
    <row r="64" spans="1:76" x14ac:dyDescent="0.25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R64"/>
      <c r="BS64"/>
      <c r="BT64"/>
      <c r="BU64"/>
      <c r="BV64"/>
      <c r="BW64"/>
      <c r="BX64"/>
    </row>
    <row r="65" spans="5:76" x14ac:dyDescent="0.25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R65"/>
      <c r="BS65"/>
      <c r="BT65"/>
      <c r="BU65"/>
      <c r="BV65"/>
      <c r="BW65"/>
      <c r="BX65"/>
    </row>
    <row r="66" spans="5:76" x14ac:dyDescent="0.25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R66"/>
      <c r="BS66"/>
      <c r="BT66"/>
      <c r="BU66"/>
      <c r="BV66"/>
      <c r="BW66"/>
      <c r="BX66"/>
    </row>
    <row r="67" spans="5:76" x14ac:dyDescent="0.25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R67"/>
      <c r="BS67"/>
      <c r="BT67"/>
      <c r="BU67"/>
      <c r="BV67"/>
      <c r="BW67"/>
      <c r="BX67"/>
    </row>
    <row r="68" spans="5:76" x14ac:dyDescent="0.25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R68"/>
      <c r="BS68"/>
      <c r="BT68"/>
      <c r="BU68"/>
      <c r="BV68"/>
      <c r="BW68"/>
      <c r="BX68"/>
    </row>
    <row r="69" spans="5:76" x14ac:dyDescent="0.25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R69"/>
      <c r="BS69"/>
      <c r="BT69"/>
      <c r="BU69"/>
      <c r="BV69"/>
      <c r="BW69"/>
      <c r="BX69"/>
    </row>
    <row r="70" spans="5:76" x14ac:dyDescent="0.25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R70"/>
      <c r="BS70"/>
      <c r="BT70"/>
      <c r="BU70"/>
      <c r="BV70"/>
      <c r="BW70"/>
      <c r="BX70"/>
    </row>
    <row r="71" spans="5:76" x14ac:dyDescent="0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R71"/>
      <c r="BS71"/>
      <c r="BT71"/>
      <c r="BU71"/>
      <c r="BV71"/>
      <c r="BW71"/>
      <c r="BX71"/>
    </row>
    <row r="72" spans="5:76" x14ac:dyDescent="0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R72"/>
      <c r="BS72"/>
      <c r="BT72"/>
      <c r="BU72"/>
      <c r="BV72"/>
      <c r="BW72"/>
      <c r="BX72"/>
    </row>
    <row r="73" spans="5:76" x14ac:dyDescent="0.25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R73"/>
      <c r="BS73"/>
      <c r="BT73"/>
      <c r="BU73"/>
      <c r="BV73"/>
      <c r="BW73"/>
      <c r="BX73"/>
    </row>
    <row r="74" spans="5:76" x14ac:dyDescent="0.25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R74"/>
      <c r="BS74"/>
      <c r="BT74"/>
      <c r="BU74"/>
      <c r="BV74"/>
      <c r="BW74"/>
      <c r="BX74"/>
    </row>
    <row r="75" spans="5:76" x14ac:dyDescent="0.25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R75"/>
      <c r="BS75"/>
      <c r="BT75"/>
      <c r="BU75"/>
      <c r="BV75"/>
      <c r="BW75"/>
      <c r="BX75"/>
    </row>
    <row r="76" spans="5:76" x14ac:dyDescent="0.25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R76"/>
      <c r="BS76"/>
      <c r="BT76"/>
      <c r="BU76"/>
      <c r="BV76"/>
      <c r="BW76"/>
      <c r="BX76"/>
    </row>
    <row r="77" spans="5:76" x14ac:dyDescent="0.25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R77"/>
      <c r="BS77"/>
      <c r="BT77"/>
      <c r="BU77"/>
      <c r="BV77"/>
      <c r="BW77"/>
      <c r="BX77"/>
    </row>
    <row r="78" spans="5:76" x14ac:dyDescent="0.25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R78"/>
      <c r="BS78"/>
      <c r="BT78"/>
      <c r="BU78"/>
      <c r="BV78"/>
      <c r="BW78"/>
      <c r="BX78"/>
    </row>
    <row r="79" spans="5:76" x14ac:dyDescent="0.25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R79"/>
      <c r="BS79"/>
      <c r="BT79"/>
      <c r="BU79"/>
      <c r="BV79"/>
      <c r="BW79"/>
      <c r="BX79"/>
    </row>
    <row r="80" spans="5:76" x14ac:dyDescent="0.25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R80"/>
      <c r="BS80"/>
      <c r="BT80"/>
      <c r="BU80"/>
      <c r="BV80"/>
      <c r="BW80"/>
      <c r="BX80"/>
    </row>
    <row r="81" spans="5:76" x14ac:dyDescent="0.25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R81"/>
      <c r="BS81"/>
      <c r="BT81"/>
      <c r="BU81"/>
      <c r="BV81"/>
      <c r="BW81"/>
      <c r="BX81"/>
    </row>
    <row r="82" spans="5:76" x14ac:dyDescent="0.25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R82"/>
      <c r="BS82"/>
      <c r="BT82"/>
      <c r="BU82"/>
      <c r="BV82"/>
      <c r="BW82"/>
      <c r="BX82"/>
    </row>
    <row r="83" spans="5:76" x14ac:dyDescent="0.25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R83"/>
      <c r="BS83"/>
      <c r="BT83"/>
      <c r="BU83"/>
      <c r="BV83"/>
      <c r="BW83"/>
      <c r="BX83"/>
    </row>
    <row r="84" spans="5:76" x14ac:dyDescent="0.25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R84"/>
      <c r="BS84"/>
      <c r="BT84"/>
      <c r="BU84"/>
      <c r="BV84"/>
      <c r="BW84"/>
      <c r="BX84"/>
    </row>
    <row r="85" spans="5:76" x14ac:dyDescent="0.25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R85"/>
      <c r="BS85"/>
      <c r="BT85"/>
      <c r="BU85"/>
      <c r="BV85"/>
      <c r="BW85"/>
      <c r="BX85"/>
    </row>
    <row r="86" spans="5:76" x14ac:dyDescent="0.25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R86"/>
      <c r="BS86"/>
      <c r="BT86"/>
      <c r="BU86"/>
      <c r="BV86"/>
      <c r="BW86"/>
      <c r="BX86"/>
    </row>
    <row r="87" spans="5:76" x14ac:dyDescent="0.25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R87"/>
      <c r="BS87"/>
      <c r="BT87"/>
      <c r="BU87"/>
      <c r="BV87"/>
      <c r="BW87"/>
      <c r="BX87"/>
    </row>
    <row r="88" spans="5:76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R88"/>
      <c r="BS88"/>
      <c r="BT88"/>
      <c r="BU88"/>
      <c r="BV88"/>
      <c r="BW88"/>
      <c r="BX88"/>
    </row>
    <row r="89" spans="5:76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R89"/>
      <c r="BS89"/>
      <c r="BT89"/>
      <c r="BU89"/>
      <c r="BV89"/>
      <c r="BW89"/>
      <c r="BX89"/>
    </row>
    <row r="90" spans="5:76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R90"/>
      <c r="BS90"/>
      <c r="BT90"/>
      <c r="BU90"/>
      <c r="BV90"/>
      <c r="BW90"/>
      <c r="BX90"/>
    </row>
    <row r="91" spans="5:76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R91"/>
      <c r="BS91"/>
      <c r="BT91"/>
      <c r="BU91"/>
      <c r="BV91"/>
      <c r="BW91"/>
      <c r="BX91"/>
    </row>
    <row r="92" spans="5:76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R92"/>
      <c r="BS92"/>
      <c r="BT92"/>
      <c r="BU92"/>
      <c r="BV92"/>
      <c r="BW92"/>
      <c r="BX92"/>
    </row>
    <row r="93" spans="5:76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R93"/>
      <c r="BS93"/>
      <c r="BT93"/>
      <c r="BU93"/>
      <c r="BV93"/>
      <c r="BW93"/>
      <c r="BX93"/>
    </row>
    <row r="94" spans="5:76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R94"/>
      <c r="BS94"/>
      <c r="BT94"/>
      <c r="BU94"/>
      <c r="BV94"/>
      <c r="BW94"/>
      <c r="BX94"/>
    </row>
    <row r="95" spans="5:76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R95"/>
      <c r="BS95"/>
      <c r="BT95"/>
      <c r="BU95"/>
      <c r="BV95"/>
      <c r="BW95"/>
      <c r="BX95"/>
    </row>
    <row r="96" spans="5:76" x14ac:dyDescent="0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R96"/>
      <c r="BS96"/>
      <c r="BT96"/>
      <c r="BU96"/>
      <c r="BV96"/>
      <c r="BW96"/>
      <c r="BX96"/>
    </row>
    <row r="97" spans="5:76" x14ac:dyDescent="0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R97"/>
      <c r="BS97"/>
      <c r="BT97"/>
      <c r="BU97"/>
      <c r="BV97"/>
      <c r="BW97"/>
      <c r="BX97"/>
    </row>
    <row r="98" spans="5:76" x14ac:dyDescent="0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R98"/>
      <c r="BS98"/>
      <c r="BT98"/>
      <c r="BU98"/>
      <c r="BV98"/>
      <c r="BW98"/>
      <c r="BX98"/>
    </row>
    <row r="99" spans="5:76" x14ac:dyDescent="0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R99"/>
      <c r="BS99"/>
      <c r="BT99"/>
      <c r="BU99"/>
      <c r="BV99"/>
      <c r="BW99"/>
      <c r="BX99"/>
    </row>
    <row r="100" spans="5:76" x14ac:dyDescent="0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R100"/>
      <c r="BS100"/>
      <c r="BT100"/>
      <c r="BU100"/>
      <c r="BV100"/>
      <c r="BW100"/>
      <c r="BX100"/>
    </row>
    <row r="101" spans="5:76" x14ac:dyDescent="0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R101"/>
      <c r="BS101"/>
      <c r="BT101"/>
      <c r="BU101"/>
      <c r="BV101"/>
      <c r="BW101"/>
      <c r="BX101"/>
    </row>
    <row r="102" spans="5:76" x14ac:dyDescent="0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R102"/>
      <c r="BS102"/>
      <c r="BT102"/>
      <c r="BU102"/>
      <c r="BV102"/>
      <c r="BW102"/>
      <c r="BX102"/>
    </row>
    <row r="103" spans="5:76" x14ac:dyDescent="0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R103"/>
      <c r="BS103"/>
      <c r="BT103"/>
      <c r="BU103"/>
      <c r="BV103"/>
      <c r="BW103"/>
      <c r="BX103"/>
    </row>
    <row r="104" spans="5:76" x14ac:dyDescent="0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R104"/>
      <c r="BS104"/>
      <c r="BT104"/>
      <c r="BU104"/>
      <c r="BV104"/>
      <c r="BW104"/>
      <c r="BX104"/>
    </row>
    <row r="105" spans="5:76" x14ac:dyDescent="0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R105"/>
      <c r="BS105"/>
      <c r="BT105"/>
      <c r="BU105"/>
      <c r="BV105"/>
      <c r="BW105"/>
      <c r="BX105"/>
    </row>
    <row r="106" spans="5:76" x14ac:dyDescent="0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R106"/>
      <c r="BS106"/>
      <c r="BT106"/>
      <c r="BU106"/>
      <c r="BV106"/>
      <c r="BW106"/>
      <c r="BX106"/>
    </row>
    <row r="107" spans="5:76" x14ac:dyDescent="0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R107"/>
      <c r="BS107"/>
      <c r="BT107"/>
      <c r="BU107"/>
      <c r="BV107"/>
      <c r="BW107"/>
      <c r="BX107"/>
    </row>
    <row r="108" spans="5:76" x14ac:dyDescent="0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R108"/>
      <c r="BS108"/>
      <c r="BT108"/>
      <c r="BU108"/>
      <c r="BV108"/>
      <c r="BW108"/>
      <c r="BX108"/>
    </row>
    <row r="109" spans="5:76" x14ac:dyDescent="0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R109"/>
      <c r="BS109"/>
      <c r="BT109"/>
      <c r="BU109"/>
      <c r="BV109"/>
      <c r="BW109"/>
      <c r="BX109"/>
    </row>
    <row r="110" spans="5:76" x14ac:dyDescent="0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R110"/>
      <c r="BS110"/>
      <c r="BT110"/>
      <c r="BU110"/>
      <c r="BV110"/>
      <c r="BW110"/>
      <c r="BX110"/>
    </row>
    <row r="111" spans="5:76" x14ac:dyDescent="0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R111"/>
      <c r="BS111"/>
      <c r="BT111"/>
      <c r="BU111"/>
      <c r="BV111"/>
      <c r="BW111"/>
      <c r="BX111"/>
    </row>
    <row r="112" spans="5:76" x14ac:dyDescent="0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R112"/>
      <c r="BS112"/>
      <c r="BT112"/>
      <c r="BU112"/>
      <c r="BV112"/>
      <c r="BW112"/>
      <c r="BX112"/>
    </row>
    <row r="113" spans="5:76" x14ac:dyDescent="0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R113"/>
      <c r="BS113"/>
      <c r="BT113"/>
      <c r="BU113"/>
      <c r="BV113"/>
      <c r="BW113"/>
      <c r="BX113"/>
    </row>
    <row r="114" spans="5:76" x14ac:dyDescent="0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R114"/>
      <c r="BS114"/>
      <c r="BT114"/>
      <c r="BU114"/>
      <c r="BV114"/>
      <c r="BW114"/>
      <c r="BX114"/>
    </row>
    <row r="115" spans="5:76" x14ac:dyDescent="0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R115"/>
      <c r="BS115"/>
      <c r="BT115"/>
      <c r="BU115"/>
      <c r="BV115"/>
      <c r="BW115"/>
      <c r="BX115"/>
    </row>
    <row r="116" spans="5:76" x14ac:dyDescent="0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R116"/>
      <c r="BS116"/>
      <c r="BT116"/>
      <c r="BU116"/>
      <c r="BV116"/>
      <c r="BW116"/>
      <c r="BX116"/>
    </row>
    <row r="117" spans="5:76" x14ac:dyDescent="0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R117"/>
      <c r="BS117"/>
      <c r="BT117"/>
      <c r="BU117"/>
      <c r="BV117"/>
      <c r="BW117"/>
      <c r="BX117"/>
    </row>
    <row r="118" spans="5:76" x14ac:dyDescent="0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R118"/>
      <c r="BS118"/>
      <c r="BT118"/>
      <c r="BU118"/>
      <c r="BV118"/>
      <c r="BW118"/>
      <c r="BX118"/>
    </row>
    <row r="119" spans="5:76" x14ac:dyDescent="0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R119"/>
      <c r="BS119"/>
      <c r="BT119"/>
      <c r="BU119"/>
      <c r="BV119"/>
      <c r="BW119"/>
      <c r="BX119"/>
    </row>
    <row r="120" spans="5:76" x14ac:dyDescent="0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R120"/>
      <c r="BS120"/>
      <c r="BT120"/>
      <c r="BU120"/>
      <c r="BV120"/>
      <c r="BW120"/>
      <c r="BX120"/>
    </row>
    <row r="121" spans="5:76" x14ac:dyDescent="0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R121"/>
      <c r="BS121"/>
      <c r="BT121"/>
      <c r="BU121"/>
      <c r="BV121"/>
      <c r="BW121"/>
      <c r="BX121"/>
    </row>
    <row r="122" spans="5:76" x14ac:dyDescent="0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R122"/>
      <c r="BS122"/>
      <c r="BT122"/>
      <c r="BU122"/>
      <c r="BV122"/>
      <c r="BW122"/>
      <c r="BX122"/>
    </row>
    <row r="123" spans="5:76" x14ac:dyDescent="0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R123"/>
      <c r="BS123"/>
      <c r="BT123"/>
      <c r="BU123"/>
      <c r="BV123"/>
      <c r="BW123"/>
      <c r="BX123"/>
    </row>
    <row r="124" spans="5:76" x14ac:dyDescent="0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R124"/>
      <c r="BS124"/>
      <c r="BT124"/>
      <c r="BU124"/>
      <c r="BV124"/>
      <c r="BW124"/>
      <c r="BX124"/>
    </row>
    <row r="125" spans="5:76" x14ac:dyDescent="0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R125"/>
      <c r="BS125"/>
      <c r="BT125"/>
      <c r="BU125"/>
      <c r="BV125"/>
      <c r="BW125"/>
      <c r="BX125"/>
    </row>
    <row r="126" spans="5:76" x14ac:dyDescent="0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R126"/>
      <c r="BS126"/>
      <c r="BT126"/>
      <c r="BU126"/>
      <c r="BV126"/>
      <c r="BW126"/>
      <c r="BX126"/>
    </row>
    <row r="127" spans="5:76" x14ac:dyDescent="0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R127"/>
      <c r="BS127"/>
      <c r="BT127"/>
      <c r="BU127"/>
      <c r="BV127"/>
      <c r="BW127"/>
      <c r="BX127"/>
    </row>
    <row r="128" spans="5:76" x14ac:dyDescent="0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R128"/>
      <c r="BS128"/>
      <c r="BT128"/>
      <c r="BU128"/>
      <c r="BV128"/>
      <c r="BW128"/>
      <c r="BX128"/>
    </row>
    <row r="129" spans="5:76" x14ac:dyDescent="0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R129"/>
      <c r="BS129"/>
      <c r="BT129"/>
      <c r="BU129"/>
      <c r="BV129"/>
      <c r="BW129"/>
      <c r="BX129"/>
    </row>
    <row r="130" spans="5:76" x14ac:dyDescent="0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R130"/>
      <c r="BS130"/>
      <c r="BT130"/>
      <c r="BU130"/>
      <c r="BV130"/>
      <c r="BW130"/>
      <c r="BX130"/>
    </row>
    <row r="131" spans="5:76" x14ac:dyDescent="0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R131"/>
      <c r="BS131"/>
      <c r="BT131"/>
      <c r="BU131"/>
      <c r="BV131"/>
      <c r="BW131"/>
      <c r="BX131"/>
    </row>
    <row r="132" spans="5:76" x14ac:dyDescent="0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R132"/>
      <c r="BS132"/>
      <c r="BT132"/>
      <c r="BU132"/>
      <c r="BV132"/>
      <c r="BW132"/>
      <c r="BX132"/>
    </row>
    <row r="133" spans="5:76" x14ac:dyDescent="0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R133"/>
      <c r="BS133"/>
      <c r="BT133"/>
      <c r="BU133"/>
      <c r="BV133"/>
      <c r="BW133"/>
      <c r="BX133"/>
    </row>
    <row r="134" spans="5:76" x14ac:dyDescent="0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R134"/>
      <c r="BS134"/>
      <c r="BT134"/>
      <c r="BU134"/>
      <c r="BV134"/>
      <c r="BW134"/>
      <c r="BX134"/>
    </row>
    <row r="135" spans="5:76" x14ac:dyDescent="0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R135"/>
      <c r="BS135"/>
      <c r="BT135"/>
      <c r="BU135"/>
      <c r="BV135"/>
      <c r="BW135"/>
      <c r="BX135"/>
    </row>
    <row r="136" spans="5:76" x14ac:dyDescent="0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R136"/>
      <c r="BS136"/>
      <c r="BT136"/>
      <c r="BU136"/>
      <c r="BV136"/>
      <c r="BW136"/>
      <c r="BX136"/>
    </row>
    <row r="137" spans="5:76" x14ac:dyDescent="0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R137"/>
      <c r="BS137"/>
      <c r="BT137"/>
      <c r="BU137"/>
      <c r="BV137"/>
      <c r="BW137"/>
      <c r="BX137"/>
    </row>
    <row r="138" spans="5:76" x14ac:dyDescent="0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R138"/>
      <c r="BS138"/>
      <c r="BT138"/>
      <c r="BU138"/>
      <c r="BV138"/>
      <c r="BW138"/>
      <c r="BX138"/>
    </row>
    <row r="139" spans="5:76" x14ac:dyDescent="0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R139"/>
      <c r="BS139"/>
      <c r="BT139"/>
      <c r="BU139"/>
      <c r="BV139"/>
      <c r="BW139"/>
      <c r="BX139"/>
    </row>
    <row r="140" spans="5:76" x14ac:dyDescent="0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R140"/>
      <c r="BS140"/>
      <c r="BT140"/>
      <c r="BU140"/>
      <c r="BV140"/>
      <c r="BW140"/>
      <c r="BX140"/>
    </row>
    <row r="141" spans="5:76" x14ac:dyDescent="0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R141"/>
      <c r="BS141"/>
      <c r="BT141"/>
      <c r="BU141"/>
      <c r="BV141"/>
      <c r="BW141"/>
      <c r="BX141"/>
    </row>
    <row r="142" spans="5:76" x14ac:dyDescent="0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R142"/>
      <c r="BS142"/>
      <c r="BT142"/>
      <c r="BU142"/>
      <c r="BV142"/>
      <c r="BW142"/>
      <c r="BX142"/>
    </row>
    <row r="143" spans="5:76" x14ac:dyDescent="0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R143"/>
      <c r="BS143"/>
      <c r="BT143"/>
      <c r="BU143"/>
      <c r="BV143"/>
      <c r="BW143"/>
      <c r="BX143"/>
    </row>
    <row r="144" spans="5:76" x14ac:dyDescent="0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R144"/>
      <c r="BS144"/>
      <c r="BT144"/>
      <c r="BU144"/>
      <c r="BV144"/>
      <c r="BW144"/>
      <c r="BX144"/>
    </row>
    <row r="145" spans="5:76" x14ac:dyDescent="0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R145"/>
      <c r="BS145"/>
      <c r="BT145"/>
      <c r="BU145"/>
      <c r="BV145"/>
      <c r="BW145"/>
      <c r="BX145"/>
    </row>
  </sheetData>
  <autoFilter ref="A5:BN5" xr:uid="{96A2FA2D-2077-48E1-BE5C-BE6B40579CA5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sortState ref="A6:BN53">
      <sortCondition descending="1" ref="E5"/>
    </sortState>
  </autoFilter>
  <mergeCells count="19">
    <mergeCell ref="AQ1:AT1"/>
    <mergeCell ref="AA3:AD3"/>
    <mergeCell ref="AF3:AI3"/>
    <mergeCell ref="AK3:AN3"/>
    <mergeCell ref="AP3:AS3"/>
    <mergeCell ref="BK4:BM4"/>
    <mergeCell ref="H5:O5"/>
    <mergeCell ref="R5:Y5"/>
    <mergeCell ref="AZ3:BC3"/>
    <mergeCell ref="BE3:BH3"/>
    <mergeCell ref="BJ3:BM3"/>
    <mergeCell ref="AB4:AD4"/>
    <mergeCell ref="AG4:AI4"/>
    <mergeCell ref="AL4:AN4"/>
    <mergeCell ref="AQ4:AS4"/>
    <mergeCell ref="AV4:AX4"/>
    <mergeCell ref="BA4:BC4"/>
    <mergeCell ref="BF4:BH4"/>
    <mergeCell ref="AU3:AX3"/>
  </mergeCells>
  <conditionalFormatting sqref="R6:Y6">
    <cfRule type="top10" dxfId="390" priority="135" rank="4"/>
  </conditionalFormatting>
  <conditionalFormatting sqref="R7:Y7">
    <cfRule type="top10" dxfId="389" priority="134" rank="4"/>
  </conditionalFormatting>
  <conditionalFormatting sqref="R8:Y8">
    <cfRule type="top10" dxfId="388" priority="133" rank="4"/>
  </conditionalFormatting>
  <conditionalFormatting sqref="R9:Y9">
    <cfRule type="top10" dxfId="387" priority="132" rank="4"/>
  </conditionalFormatting>
  <conditionalFormatting sqref="R10:Y10">
    <cfRule type="top10" dxfId="386" priority="131" rank="4"/>
  </conditionalFormatting>
  <conditionalFormatting sqref="R11:Y11">
    <cfRule type="top10" dxfId="385" priority="130" rank="4"/>
  </conditionalFormatting>
  <conditionalFormatting sqref="R12:Y12">
    <cfRule type="top10" dxfId="384" priority="129" rank="4"/>
  </conditionalFormatting>
  <conditionalFormatting sqref="R13:Y13">
    <cfRule type="top10" dxfId="383" priority="128" rank="4"/>
  </conditionalFormatting>
  <conditionalFormatting sqref="R14:Y14">
    <cfRule type="top10" dxfId="382" priority="127" rank="4"/>
  </conditionalFormatting>
  <conditionalFormatting sqref="R15:Y15">
    <cfRule type="top10" dxfId="381" priority="126" rank="4"/>
  </conditionalFormatting>
  <conditionalFormatting sqref="R16:Y16">
    <cfRule type="top10" dxfId="380" priority="125" rank="4"/>
  </conditionalFormatting>
  <conditionalFormatting sqref="R17:Y18">
    <cfRule type="top10" dxfId="379" priority="124" rank="4"/>
  </conditionalFormatting>
  <conditionalFormatting sqref="R19:Y19">
    <cfRule type="top10" dxfId="378" priority="122" rank="4"/>
  </conditionalFormatting>
  <conditionalFormatting sqref="R20:Y20">
    <cfRule type="top10" dxfId="377" priority="121" rank="4"/>
  </conditionalFormatting>
  <conditionalFormatting sqref="R21:Y21">
    <cfRule type="top10" dxfId="376" priority="120" rank="4"/>
  </conditionalFormatting>
  <conditionalFormatting sqref="R22:Y22">
    <cfRule type="top10" dxfId="375" priority="119" rank="4"/>
  </conditionalFormatting>
  <conditionalFormatting sqref="R23:Y24">
    <cfRule type="top10" dxfId="374" priority="118" rank="4"/>
  </conditionalFormatting>
  <conditionalFormatting sqref="R25:Y25">
    <cfRule type="top10" dxfId="372" priority="116" rank="4"/>
  </conditionalFormatting>
  <conditionalFormatting sqref="R26:Y26">
    <cfRule type="top10" dxfId="371" priority="115" rank="4"/>
  </conditionalFormatting>
  <conditionalFormatting sqref="R27:Y27">
    <cfRule type="top10" dxfId="370" priority="114" rank="4"/>
  </conditionalFormatting>
  <conditionalFormatting sqref="R28:Y28">
    <cfRule type="top10" dxfId="369" priority="113" rank="4"/>
  </conditionalFormatting>
  <conditionalFormatting sqref="R29:Y29">
    <cfRule type="top10" dxfId="368" priority="112" rank="4"/>
  </conditionalFormatting>
  <conditionalFormatting sqref="R30:Y30">
    <cfRule type="top10" dxfId="367" priority="111" rank="4"/>
  </conditionalFormatting>
  <conditionalFormatting sqref="R31:Y31">
    <cfRule type="top10" dxfId="366" priority="110" rank="4"/>
  </conditionalFormatting>
  <conditionalFormatting sqref="R32:Y32">
    <cfRule type="top10" dxfId="365" priority="109" rank="4"/>
  </conditionalFormatting>
  <conditionalFormatting sqref="R33:Y33">
    <cfRule type="top10" dxfId="364" priority="108" rank="4"/>
  </conditionalFormatting>
  <conditionalFormatting sqref="R34:Y34">
    <cfRule type="top10" dxfId="363" priority="107" rank="4"/>
  </conditionalFormatting>
  <conditionalFormatting sqref="R35:Y37">
    <cfRule type="top10" dxfId="362" priority="106" rank="4"/>
  </conditionalFormatting>
  <conditionalFormatting sqref="R38:Y38">
    <cfRule type="top10" dxfId="360" priority="103" rank="4"/>
  </conditionalFormatting>
  <conditionalFormatting sqref="R39:Y39">
    <cfRule type="top10" dxfId="359" priority="102" rank="4"/>
  </conditionalFormatting>
  <conditionalFormatting sqref="R40:Y41">
    <cfRule type="top10" dxfId="358" priority="101" rank="4"/>
  </conditionalFormatting>
  <conditionalFormatting sqref="H24:O24">
    <cfRule type="top10" dxfId="356" priority="60" bottom="1" rank="4"/>
  </conditionalFormatting>
  <conditionalFormatting sqref="H25:O25">
    <cfRule type="top10" dxfId="355" priority="59" bottom="1" rank="4"/>
  </conditionalFormatting>
  <conditionalFormatting sqref="H26:O26">
    <cfRule type="top10" dxfId="354" priority="58" bottom="1" rank="4"/>
  </conditionalFormatting>
  <conditionalFormatting sqref="H27:O27">
    <cfRule type="top10" dxfId="353" priority="57" bottom="1" rank="4"/>
  </conditionalFormatting>
  <conditionalFormatting sqref="H28:O28">
    <cfRule type="top10" dxfId="352" priority="56" bottom="1" rank="4"/>
  </conditionalFormatting>
  <conditionalFormatting sqref="H29:O29">
    <cfRule type="top10" dxfId="351" priority="55" bottom="1" rank="4"/>
  </conditionalFormatting>
  <conditionalFormatting sqref="H30:O30">
    <cfRule type="top10" dxfId="350" priority="54" bottom="1" rank="4"/>
  </conditionalFormatting>
  <conditionalFormatting sqref="H31:O31">
    <cfRule type="top10" dxfId="349" priority="53" bottom="1" rank="4"/>
  </conditionalFormatting>
  <conditionalFormatting sqref="H32:O32">
    <cfRule type="top10" dxfId="348" priority="52" bottom="1" rank="4"/>
  </conditionalFormatting>
  <conditionalFormatting sqref="H33:O33">
    <cfRule type="top10" dxfId="347" priority="51" bottom="1" rank="4"/>
  </conditionalFormatting>
  <conditionalFormatting sqref="H34:O34">
    <cfRule type="top10" dxfId="346" priority="50" bottom="1" rank="4"/>
  </conditionalFormatting>
  <conditionalFormatting sqref="H35:O35">
    <cfRule type="top10" dxfId="345" priority="49" bottom="1" rank="4"/>
  </conditionalFormatting>
  <conditionalFormatting sqref="H36:O36">
    <cfRule type="top10" dxfId="344" priority="48" bottom="1" rank="4"/>
  </conditionalFormatting>
  <conditionalFormatting sqref="H37:O37">
    <cfRule type="top10" dxfId="343" priority="47" bottom="1" rank="4"/>
  </conditionalFormatting>
  <conditionalFormatting sqref="H38:O38">
    <cfRule type="top10" dxfId="342" priority="46" bottom="1" rank="4"/>
  </conditionalFormatting>
  <conditionalFormatting sqref="H39:O39">
    <cfRule type="top10" dxfId="341" priority="45" bottom="1" rank="4"/>
  </conditionalFormatting>
  <conditionalFormatting sqref="H40:O40">
    <cfRule type="top10" dxfId="340" priority="44" bottom="1" rank="4"/>
  </conditionalFormatting>
  <conditionalFormatting sqref="H41:O41">
    <cfRule type="top10" dxfId="339" priority="43" bottom="1" rank="4"/>
  </conditionalFormatting>
  <conditionalFormatting sqref="H42:O42">
    <cfRule type="top10" dxfId="338" priority="42" bottom="1" rank="4"/>
  </conditionalFormatting>
  <conditionalFormatting sqref="H43:O43">
    <cfRule type="top10" dxfId="337" priority="41" bottom="1" rank="4"/>
  </conditionalFormatting>
  <conditionalFormatting sqref="H44:O44">
    <cfRule type="top10" dxfId="336" priority="40" bottom="1" rank="4"/>
  </conditionalFormatting>
  <conditionalFormatting sqref="H45:O45">
    <cfRule type="top10" dxfId="335" priority="39" bottom="1" rank="4"/>
  </conditionalFormatting>
  <conditionalFormatting sqref="H46:O46">
    <cfRule type="top10" dxfId="334" priority="38" bottom="1" rank="4"/>
  </conditionalFormatting>
  <conditionalFormatting sqref="H47:O47">
    <cfRule type="top10" dxfId="333" priority="37" bottom="1" rank="4"/>
  </conditionalFormatting>
  <conditionalFormatting sqref="H48:O48">
    <cfRule type="top10" dxfId="332" priority="36" bottom="1" rank="4"/>
  </conditionalFormatting>
  <conditionalFormatting sqref="H49:O49">
    <cfRule type="top10" dxfId="331" priority="35" bottom="1" rank="4"/>
  </conditionalFormatting>
  <conditionalFormatting sqref="H50:O50">
    <cfRule type="top10" dxfId="330" priority="34" bottom="1" rank="4"/>
  </conditionalFormatting>
  <conditionalFormatting sqref="H51:O53">
    <cfRule type="top10" dxfId="329" priority="33" bottom="1" rank="4"/>
  </conditionalFormatting>
  <conditionalFormatting sqref="H54:O54">
    <cfRule type="top10" dxfId="326" priority="30" bottom="1" rank="4"/>
  </conditionalFormatting>
  <conditionalFormatting sqref="H55:O55">
    <cfRule type="top10" dxfId="325" priority="29" bottom="1" rank="4"/>
  </conditionalFormatting>
  <conditionalFormatting sqref="H56:O56">
    <cfRule type="top10" dxfId="324" priority="28" bottom="1" rank="4"/>
  </conditionalFormatting>
  <conditionalFormatting sqref="H7:O7">
    <cfRule type="top10" dxfId="323" priority="26" bottom="1" rank="4"/>
  </conditionalFormatting>
  <conditionalFormatting sqref="H8:O8">
    <cfRule type="top10" dxfId="322" priority="25" bottom="1" rank="4"/>
  </conditionalFormatting>
  <conditionalFormatting sqref="H9:O9">
    <cfRule type="top10" dxfId="321" priority="24" bottom="1" rank="4"/>
  </conditionalFormatting>
  <conditionalFormatting sqref="H10:O10">
    <cfRule type="top10" dxfId="320" priority="23" bottom="1" rank="4"/>
  </conditionalFormatting>
  <conditionalFormatting sqref="H11:O11">
    <cfRule type="top10" dxfId="319" priority="22" bottom="1" rank="4"/>
  </conditionalFormatting>
  <conditionalFormatting sqref="H12:O12">
    <cfRule type="top10" dxfId="318" priority="21" bottom="1" rank="4"/>
  </conditionalFormatting>
  <conditionalFormatting sqref="H13:O13">
    <cfRule type="top10" dxfId="317" priority="20" bottom="1" rank="4"/>
  </conditionalFormatting>
  <conditionalFormatting sqref="H14:O14">
    <cfRule type="top10" dxfId="316" priority="19" bottom="1" rank="4"/>
  </conditionalFormatting>
  <conditionalFormatting sqref="H15:O15">
    <cfRule type="top10" dxfId="315" priority="18" bottom="1" rank="4"/>
  </conditionalFormatting>
  <conditionalFormatting sqref="H16:O16">
    <cfRule type="top10" dxfId="314" priority="17" bottom="1" rank="4"/>
  </conditionalFormatting>
  <conditionalFormatting sqref="H17:O17">
    <cfRule type="top10" dxfId="313" priority="16" bottom="1" rank="4"/>
  </conditionalFormatting>
  <conditionalFormatting sqref="H18:O18">
    <cfRule type="top10" dxfId="312" priority="15" bottom="1" rank="4"/>
  </conditionalFormatting>
  <conditionalFormatting sqref="H19:O19">
    <cfRule type="top10" dxfId="311" priority="14" bottom="1" rank="4"/>
  </conditionalFormatting>
  <conditionalFormatting sqref="H20:O20">
    <cfRule type="top10" dxfId="310" priority="13" bottom="1" rank="4"/>
  </conditionalFormatting>
  <conditionalFormatting sqref="H21:O21">
    <cfRule type="top10" dxfId="309" priority="12" bottom="1" rank="4"/>
  </conditionalFormatting>
  <conditionalFormatting sqref="H22:O22">
    <cfRule type="top10" dxfId="308" priority="11" bottom="1" rank="4"/>
  </conditionalFormatting>
  <conditionalFormatting sqref="H23:O23">
    <cfRule type="top10" dxfId="307" priority="10" bottom="1" rank="4"/>
  </conditionalFormatting>
  <conditionalFormatting sqref="H6:O6">
    <cfRule type="top10" dxfId="306" priority="1" bottom="1" rank="4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353D0-5FA8-4E4C-B6AD-EE7013768087}">
  <dimension ref="A1:BX145"/>
  <sheetViews>
    <sheetView topLeftCell="A17" zoomScale="90" zoomScaleNormal="90" zoomScalePageLayoutView="90" workbookViewId="0">
      <pane xSplit="4" topLeftCell="E1" activePane="topRight" state="frozen"/>
      <selection pane="topRight" activeCell="V37" sqref="V37"/>
    </sheetView>
  </sheetViews>
  <sheetFormatPr defaultColWidth="11" defaultRowHeight="15.75" x14ac:dyDescent="0.25"/>
  <cols>
    <col min="1" max="1" width="8" customWidth="1"/>
    <col min="2" max="2" width="20.5" customWidth="1"/>
    <col min="3" max="3" width="23" bestFit="1" customWidth="1"/>
    <col min="4" max="4" width="12.75" customWidth="1"/>
    <col min="5" max="5" width="8.625" style="5" customWidth="1"/>
    <col min="6" max="6" width="7.5" style="5" bestFit="1" customWidth="1"/>
    <col min="7" max="7" width="2.5" style="3" customWidth="1"/>
    <col min="8" max="8" width="7.625" style="5" customWidth="1"/>
    <col min="9" max="9" width="7.375" style="5" bestFit="1" customWidth="1"/>
    <col min="10" max="12" width="5.875" style="5" customWidth="1"/>
    <col min="13" max="13" width="7.375" style="5" customWidth="1"/>
    <col min="14" max="14" width="7.625" style="5" customWidth="1"/>
    <col min="15" max="15" width="7" style="5" customWidth="1"/>
    <col min="16" max="16" width="2.5" style="3" customWidth="1"/>
    <col min="17" max="17" width="8.625" style="5" customWidth="1"/>
    <col min="18" max="22" width="5.875" style="5" customWidth="1"/>
    <col min="23" max="23" width="6.375" style="5" customWidth="1"/>
    <col min="24" max="25" width="6.5" style="5" customWidth="1"/>
    <col min="26" max="26" width="2.5" style="3" customWidth="1"/>
    <col min="27" max="27" width="5.125" style="3" customWidth="1"/>
    <col min="28" max="30" width="5.375" style="3" customWidth="1"/>
    <col min="31" max="31" width="2.5" style="3" customWidth="1"/>
    <col min="32" max="32" width="5.125" style="3" customWidth="1"/>
    <col min="33" max="35" width="5.375" style="3" customWidth="1"/>
    <col min="36" max="36" width="2.5" style="3" customWidth="1"/>
    <col min="37" max="37" width="5.125" style="3" customWidth="1"/>
    <col min="38" max="40" width="5.375" style="3" customWidth="1"/>
    <col min="41" max="41" width="2.5" style="3" customWidth="1"/>
    <col min="42" max="42" width="5.125" style="3" customWidth="1"/>
    <col min="43" max="45" width="5.375" style="3" customWidth="1"/>
    <col min="46" max="46" width="2.5" style="3" customWidth="1"/>
    <col min="47" max="47" width="5.125" style="3" customWidth="1"/>
    <col min="48" max="50" width="5.375" style="3" customWidth="1"/>
    <col min="51" max="51" width="2.5" style="3" customWidth="1"/>
    <col min="52" max="52" width="5.125" style="3" customWidth="1"/>
    <col min="53" max="55" width="5.375" style="3" customWidth="1"/>
    <col min="56" max="56" width="2.5" style="3" customWidth="1"/>
    <col min="57" max="57" width="5.125" style="3" customWidth="1"/>
    <col min="58" max="60" width="5.375" style="3" customWidth="1"/>
    <col min="61" max="61" width="2.5" style="3" customWidth="1"/>
    <col min="62" max="62" width="5.125" style="3" customWidth="1"/>
    <col min="63" max="65" width="5.375" style="3" customWidth="1"/>
    <col min="66" max="66" width="2.5" style="3" customWidth="1"/>
    <col min="70" max="75" width="13.875" style="3" customWidth="1"/>
    <col min="76" max="76" width="12.125" style="3" customWidth="1"/>
  </cols>
  <sheetData>
    <row r="1" spans="1:76" s="2" customFormat="1" ht="18.75" x14ac:dyDescent="0.3">
      <c r="A1" s="2" t="s">
        <v>260</v>
      </c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4"/>
      <c r="AH1" s="4"/>
      <c r="AJ1" s="4"/>
      <c r="AK1" s="4"/>
      <c r="AL1" s="4"/>
      <c r="AM1" s="4"/>
      <c r="AN1" s="4"/>
      <c r="AO1" s="4"/>
      <c r="AP1" s="4"/>
      <c r="AQ1" s="55"/>
      <c r="AR1" s="55"/>
      <c r="AS1" s="55"/>
      <c r="AT1" s="55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R1" s="4"/>
      <c r="BS1" s="4"/>
      <c r="BT1" s="4"/>
      <c r="BU1" s="4"/>
      <c r="BV1" s="4"/>
      <c r="BW1" s="4"/>
      <c r="BX1" s="4"/>
    </row>
    <row r="2" spans="1:76" x14ac:dyDescent="0.25">
      <c r="A2" s="26" t="str">
        <f>'Forside 2018'!A2</f>
        <v>Etter 7 av 8 renn</v>
      </c>
    </row>
    <row r="3" spans="1:76" s="17" customFormat="1" ht="101.25" x14ac:dyDescent="0.25">
      <c r="E3" s="18"/>
      <c r="F3" s="18"/>
      <c r="G3" s="19"/>
      <c r="H3" s="20" t="s">
        <v>80</v>
      </c>
      <c r="I3" s="32" t="s">
        <v>81</v>
      </c>
      <c r="J3" s="30" t="s">
        <v>93</v>
      </c>
      <c r="K3" s="30" t="s">
        <v>82</v>
      </c>
      <c r="L3" s="20" t="s">
        <v>83</v>
      </c>
      <c r="M3" s="20" t="s">
        <v>67</v>
      </c>
      <c r="N3" s="20" t="s">
        <v>94</v>
      </c>
      <c r="O3" s="20" t="s">
        <v>95</v>
      </c>
      <c r="P3" s="19"/>
      <c r="Q3" s="18"/>
      <c r="R3" s="20" t="s">
        <v>80</v>
      </c>
      <c r="S3" s="32" t="s">
        <v>81</v>
      </c>
      <c r="T3" s="30" t="s">
        <v>93</v>
      </c>
      <c r="U3" s="30" t="s">
        <v>82</v>
      </c>
      <c r="V3" s="20" t="s">
        <v>83</v>
      </c>
      <c r="W3" s="20" t="s">
        <v>67</v>
      </c>
      <c r="X3" s="20" t="s">
        <v>94</v>
      </c>
      <c r="Y3" s="20" t="s">
        <v>95</v>
      </c>
      <c r="Z3" s="19"/>
      <c r="AA3" s="55" t="s">
        <v>84</v>
      </c>
      <c r="AB3" s="55"/>
      <c r="AC3" s="55"/>
      <c r="AD3" s="55"/>
      <c r="AE3" s="19"/>
      <c r="AF3" s="55" t="s">
        <v>90</v>
      </c>
      <c r="AG3" s="55"/>
      <c r="AH3" s="55"/>
      <c r="AI3" s="55"/>
      <c r="AJ3" s="19"/>
      <c r="AK3" s="55" t="s">
        <v>88</v>
      </c>
      <c r="AL3" s="55"/>
      <c r="AM3" s="55"/>
      <c r="AN3" s="55"/>
      <c r="AO3" s="19"/>
      <c r="AP3" s="55" t="s">
        <v>89</v>
      </c>
      <c r="AQ3" s="55"/>
      <c r="AR3" s="55"/>
      <c r="AS3" s="55"/>
      <c r="AT3" s="19"/>
      <c r="AU3" s="55" t="s">
        <v>86</v>
      </c>
      <c r="AV3" s="55"/>
      <c r="AW3" s="55"/>
      <c r="AX3" s="55"/>
      <c r="AY3" s="19"/>
      <c r="AZ3" s="55" t="s">
        <v>78</v>
      </c>
      <c r="BA3" s="55"/>
      <c r="BB3" s="55"/>
      <c r="BC3" s="55"/>
      <c r="BD3" s="19"/>
      <c r="BE3" s="55" t="s">
        <v>99</v>
      </c>
      <c r="BF3" s="55"/>
      <c r="BG3" s="55"/>
      <c r="BH3" s="55"/>
      <c r="BI3" s="19"/>
      <c r="BJ3" s="55" t="s">
        <v>100</v>
      </c>
      <c r="BK3" s="55"/>
      <c r="BL3" s="55"/>
      <c r="BM3" s="55"/>
      <c r="BN3" s="19"/>
      <c r="BR3" s="18"/>
      <c r="BS3" s="18"/>
      <c r="BT3" s="18"/>
      <c r="BU3" s="18"/>
      <c r="BV3" s="18"/>
      <c r="BW3" s="18"/>
      <c r="BX3" s="18"/>
    </row>
    <row r="4" spans="1:76" s="17" customFormat="1" ht="15" x14ac:dyDescent="0.25">
      <c r="A4" s="18"/>
      <c r="E4" s="18"/>
      <c r="F4" s="18" t="s">
        <v>64</v>
      </c>
      <c r="G4" s="19"/>
      <c r="H4" s="31">
        <v>43134</v>
      </c>
      <c r="I4" s="29">
        <v>43135</v>
      </c>
      <c r="J4" s="33">
        <v>43141</v>
      </c>
      <c r="K4" s="23">
        <v>43142</v>
      </c>
      <c r="L4" s="23">
        <v>43145</v>
      </c>
      <c r="M4" s="29">
        <v>43159</v>
      </c>
      <c r="N4" s="23">
        <v>43162</v>
      </c>
      <c r="O4" s="23">
        <v>43163</v>
      </c>
      <c r="P4" s="19"/>
      <c r="Q4" s="18" t="s">
        <v>4</v>
      </c>
      <c r="R4" s="31">
        <v>43134</v>
      </c>
      <c r="S4" s="29">
        <v>43135</v>
      </c>
      <c r="T4" s="33">
        <v>43141</v>
      </c>
      <c r="U4" s="23">
        <v>43142</v>
      </c>
      <c r="V4" s="23">
        <v>43145</v>
      </c>
      <c r="W4" s="29">
        <v>43159</v>
      </c>
      <c r="X4" s="23">
        <v>43162</v>
      </c>
      <c r="Y4" s="23">
        <v>43163</v>
      </c>
      <c r="Z4" s="19"/>
      <c r="AA4" s="21"/>
      <c r="AB4" s="55" t="s">
        <v>98</v>
      </c>
      <c r="AC4" s="55"/>
      <c r="AD4" s="55"/>
      <c r="AE4" s="19"/>
      <c r="AF4" s="21"/>
      <c r="AG4" s="55" t="s">
        <v>98</v>
      </c>
      <c r="AH4" s="55"/>
      <c r="AI4" s="55"/>
      <c r="AJ4" s="19"/>
      <c r="AK4" s="21"/>
      <c r="AL4" s="55" t="s">
        <v>35</v>
      </c>
      <c r="AM4" s="55"/>
      <c r="AN4" s="55"/>
      <c r="AO4" s="19"/>
      <c r="AP4" s="21"/>
      <c r="AQ4" s="55" t="s">
        <v>35</v>
      </c>
      <c r="AR4" s="55"/>
      <c r="AS4" s="55"/>
      <c r="AT4" s="19"/>
      <c r="AU4" s="21"/>
      <c r="AV4" s="55" t="s">
        <v>35</v>
      </c>
      <c r="AW4" s="55"/>
      <c r="AX4" s="55"/>
      <c r="AY4" s="19"/>
      <c r="AZ4" s="21"/>
      <c r="BA4" s="55" t="s">
        <v>35</v>
      </c>
      <c r="BB4" s="55"/>
      <c r="BC4" s="55"/>
      <c r="BD4" s="19"/>
      <c r="BE4" s="21"/>
      <c r="BF4" s="55" t="s">
        <v>35</v>
      </c>
      <c r="BG4" s="55"/>
      <c r="BH4" s="55"/>
      <c r="BI4" s="19"/>
      <c r="BJ4" s="21"/>
      <c r="BK4" s="55" t="s">
        <v>35</v>
      </c>
      <c r="BL4" s="55"/>
      <c r="BM4" s="55"/>
      <c r="BN4" s="19"/>
      <c r="BQ4" s="18" t="s">
        <v>68</v>
      </c>
      <c r="BR4" s="18" t="s">
        <v>68</v>
      </c>
      <c r="BS4" s="18" t="s">
        <v>68</v>
      </c>
      <c r="BT4" s="18" t="s">
        <v>68</v>
      </c>
      <c r="BU4" s="18" t="s">
        <v>68</v>
      </c>
      <c r="BV4" s="18" t="s">
        <v>68</v>
      </c>
      <c r="BW4" s="18" t="s">
        <v>68</v>
      </c>
      <c r="BX4" s="18" t="s">
        <v>68</v>
      </c>
    </row>
    <row r="5" spans="1:76" s="17" customFormat="1" ht="15" x14ac:dyDescent="0.25">
      <c r="A5" s="38" t="s">
        <v>0</v>
      </c>
      <c r="B5" s="24" t="s">
        <v>1</v>
      </c>
      <c r="C5" s="24" t="s">
        <v>2</v>
      </c>
      <c r="D5" s="24" t="s">
        <v>3</v>
      </c>
      <c r="E5" s="38" t="s">
        <v>4</v>
      </c>
      <c r="F5" s="38" t="s">
        <v>65</v>
      </c>
      <c r="G5" s="25"/>
      <c r="H5" s="56" t="s">
        <v>96</v>
      </c>
      <c r="I5" s="56"/>
      <c r="J5" s="56"/>
      <c r="K5" s="56"/>
      <c r="L5" s="56"/>
      <c r="M5" s="56"/>
      <c r="N5" s="56"/>
      <c r="O5" s="56"/>
      <c r="P5" s="25"/>
      <c r="Q5" s="38" t="s">
        <v>63</v>
      </c>
      <c r="R5" s="56" t="s">
        <v>97</v>
      </c>
      <c r="S5" s="57"/>
      <c r="T5" s="57"/>
      <c r="U5" s="57"/>
      <c r="V5" s="57"/>
      <c r="W5" s="57"/>
      <c r="X5" s="57"/>
      <c r="Y5" s="57"/>
      <c r="Z5" s="25"/>
      <c r="AA5" s="38" t="s">
        <v>0</v>
      </c>
      <c r="AB5" s="38" t="s">
        <v>33</v>
      </c>
      <c r="AC5" s="38" t="s">
        <v>32</v>
      </c>
      <c r="AD5" s="38" t="s">
        <v>34</v>
      </c>
      <c r="AE5" s="25"/>
      <c r="AF5" s="38" t="s">
        <v>0</v>
      </c>
      <c r="AG5" s="38" t="s">
        <v>33</v>
      </c>
      <c r="AH5" s="38" t="s">
        <v>32</v>
      </c>
      <c r="AI5" s="38" t="s">
        <v>34</v>
      </c>
      <c r="AJ5" s="25"/>
      <c r="AK5" s="38" t="s">
        <v>0</v>
      </c>
      <c r="AL5" s="38" t="s">
        <v>33</v>
      </c>
      <c r="AM5" s="38" t="s">
        <v>32</v>
      </c>
      <c r="AN5" s="38" t="s">
        <v>34</v>
      </c>
      <c r="AO5" s="25"/>
      <c r="AP5" s="38" t="s">
        <v>0</v>
      </c>
      <c r="AQ5" s="38" t="s">
        <v>33</v>
      </c>
      <c r="AR5" s="38" t="s">
        <v>32</v>
      </c>
      <c r="AS5" s="38" t="s">
        <v>34</v>
      </c>
      <c r="AT5" s="25"/>
      <c r="AU5" s="38" t="s">
        <v>0</v>
      </c>
      <c r="AV5" s="38" t="s">
        <v>33</v>
      </c>
      <c r="AW5" s="38" t="s">
        <v>32</v>
      </c>
      <c r="AX5" s="38" t="s">
        <v>34</v>
      </c>
      <c r="AY5" s="25"/>
      <c r="AZ5" s="38" t="s">
        <v>0</v>
      </c>
      <c r="BA5" s="38" t="s">
        <v>33</v>
      </c>
      <c r="BB5" s="38" t="s">
        <v>32</v>
      </c>
      <c r="BC5" s="38" t="s">
        <v>34</v>
      </c>
      <c r="BD5" s="25"/>
      <c r="BE5" s="38" t="s">
        <v>0</v>
      </c>
      <c r="BF5" s="38" t="s">
        <v>33</v>
      </c>
      <c r="BG5" s="38" t="s">
        <v>32</v>
      </c>
      <c r="BH5" s="38" t="s">
        <v>34</v>
      </c>
      <c r="BI5" s="25"/>
      <c r="BJ5" s="38" t="s">
        <v>0</v>
      </c>
      <c r="BK5" s="38" t="s">
        <v>33</v>
      </c>
      <c r="BL5" s="38" t="s">
        <v>32</v>
      </c>
      <c r="BM5" s="38" t="s">
        <v>34</v>
      </c>
      <c r="BN5" s="25"/>
      <c r="BO5" s="17" t="s">
        <v>0</v>
      </c>
      <c r="BP5" s="17" t="s">
        <v>4</v>
      </c>
      <c r="BQ5" s="39" t="s">
        <v>91</v>
      </c>
      <c r="BR5" s="39" t="s">
        <v>69</v>
      </c>
      <c r="BS5" s="39" t="s">
        <v>71</v>
      </c>
      <c r="BT5" s="39" t="s">
        <v>72</v>
      </c>
      <c r="BU5" s="39" t="s">
        <v>73</v>
      </c>
      <c r="BV5" s="39" t="s">
        <v>74</v>
      </c>
      <c r="BW5" s="39" t="s">
        <v>75</v>
      </c>
      <c r="BX5" s="39" t="s">
        <v>70</v>
      </c>
    </row>
    <row r="6" spans="1:76" s="26" customFormat="1" ht="15" x14ac:dyDescent="0.25">
      <c r="A6" s="18">
        <f>IF(E6&lt;E5,BO6,A5)</f>
        <v>1</v>
      </c>
      <c r="B6" s="48" t="s">
        <v>134</v>
      </c>
      <c r="C6" s="48" t="s">
        <v>246</v>
      </c>
      <c r="D6" s="48" t="s">
        <v>9</v>
      </c>
      <c r="E6" s="18">
        <f>IF(F6&lt;=4,Q6,(Q6-SUM(SMALL(R6:Y6,{1;2;3;4}))))</f>
        <v>375</v>
      </c>
      <c r="F6" s="18">
        <f>(IF(AC6=5,1,0)+IF(AH6=5,1,0)+IF(AM6=5,1,0)+IF(AR6=5,1,0)+IF(AW6=5,1,0)+IF(BB6=5,1,0)+IF(BG6=5,1,0)+IF(BL6=5,1,0))</f>
        <v>7</v>
      </c>
      <c r="G6" s="27"/>
      <c r="H6" s="34">
        <f>IF(AA6="","",AA6)</f>
        <v>2</v>
      </c>
      <c r="I6" s="22">
        <f>IF(AF6="","",AF6)</f>
        <v>3</v>
      </c>
      <c r="J6" s="22">
        <f>IF(AK6="","",AK6)</f>
        <v>2</v>
      </c>
      <c r="K6" s="22">
        <f>IF(AP6="","",AP6)</f>
        <v>2</v>
      </c>
      <c r="L6" s="22">
        <f>IF(AU6="","",AU6)</f>
        <v>1</v>
      </c>
      <c r="M6" s="34">
        <f>IF(AZ6="","",AZ6)</f>
        <v>5</v>
      </c>
      <c r="N6" s="34" t="str">
        <f>IF(BE6="","",BE6)</f>
        <v>dsq</v>
      </c>
      <c r="O6" s="34" t="str">
        <f>IF(BJ6="","",BJ6)</f>
        <v/>
      </c>
      <c r="P6" s="27"/>
      <c r="Q6" s="18">
        <f>AD6+AI6+AN6+AS6+AX6+BC6+BH6</f>
        <v>480</v>
      </c>
      <c r="R6" s="34">
        <f>IF($F6&gt;=5,IF(AB6="","",AB6),"")</f>
        <v>80</v>
      </c>
      <c r="S6" s="22">
        <f>IF($F6&gt;=5,IF(AG6="","",AG6),"")</f>
        <v>60</v>
      </c>
      <c r="T6" s="22">
        <f>IF($F6&gt;=5,IF(AL6="","",AL6),"")</f>
        <v>80</v>
      </c>
      <c r="U6" s="22">
        <f>IF($F6&gt;=5,IF(AQ6="","",AQ6),"")</f>
        <v>80</v>
      </c>
      <c r="V6" s="22">
        <f>IF($F6&gt;=5,IF(AV6="","",AV6),"")</f>
        <v>100</v>
      </c>
      <c r="W6" s="34">
        <f>IF($F6&gt;=5,IF(BA6="","",BA6),"")</f>
        <v>45</v>
      </c>
      <c r="X6" s="34">
        <f>IF($F6&gt;=5,IF(BF6="","",BF6),"")</f>
        <v>0</v>
      </c>
      <c r="Y6" s="34">
        <f>IF($F6&gt;=5,IF(BK6="","",BK6),"")</f>
        <v>0</v>
      </c>
      <c r="Z6" s="27"/>
      <c r="AA6" s="22">
        <v>2</v>
      </c>
      <c r="AB6" s="22">
        <f>IF(ISNUMBER(AA6),(VLOOKUP(AA6,$BO$6:$BP$50,2)),0)</f>
        <v>80</v>
      </c>
      <c r="AC6" s="22">
        <f>IF(AA6&lt;&gt;"",5,0)</f>
        <v>5</v>
      </c>
      <c r="AD6" s="22">
        <f>AB6+AC6</f>
        <v>85</v>
      </c>
      <c r="AE6" s="27"/>
      <c r="AF6" s="22">
        <v>3</v>
      </c>
      <c r="AG6" s="22">
        <f>IF(ISNUMBER(AF6),(VLOOKUP(AF6,$BO$6:$BP$50,2)),0)</f>
        <v>60</v>
      </c>
      <c r="AH6" s="22">
        <f>IF(AF6&lt;&gt;"",5,0)</f>
        <v>5</v>
      </c>
      <c r="AI6" s="22">
        <f>AG6+AH6</f>
        <v>65</v>
      </c>
      <c r="AJ6" s="27"/>
      <c r="AK6" s="28">
        <v>2</v>
      </c>
      <c r="AL6" s="22">
        <f>IF(ISNUMBER(AK6),(VLOOKUP(AK6,$BO$6:$BP$50,2)),0)</f>
        <v>80</v>
      </c>
      <c r="AM6" s="22">
        <f>IF(AK6&lt;&gt;"",5,0)</f>
        <v>5</v>
      </c>
      <c r="AN6" s="22">
        <f>AL6+AM6</f>
        <v>85</v>
      </c>
      <c r="AO6" s="27"/>
      <c r="AP6" s="37">
        <v>2</v>
      </c>
      <c r="AQ6" s="22">
        <f>IF(ISNUMBER(AP6),(VLOOKUP(AP6,$BO$6:$BP$50,2)),0)</f>
        <v>80</v>
      </c>
      <c r="AR6" s="22">
        <f>IF(AP6&lt;&gt;"",5,0)</f>
        <v>5</v>
      </c>
      <c r="AS6" s="22">
        <f>AQ6+AR6</f>
        <v>85</v>
      </c>
      <c r="AT6" s="27"/>
      <c r="AU6" s="37">
        <v>1</v>
      </c>
      <c r="AV6" s="22">
        <f>IF(ISNUMBER(AU6),(VLOOKUP(AU6,$BO$6:$BP$50,2)),0)</f>
        <v>100</v>
      </c>
      <c r="AW6" s="22">
        <f>IF(AU6&lt;&gt;"",5,0)</f>
        <v>5</v>
      </c>
      <c r="AX6" s="22">
        <f>AV6+AW6</f>
        <v>105</v>
      </c>
      <c r="AY6" s="27"/>
      <c r="AZ6" s="22">
        <v>5</v>
      </c>
      <c r="BA6" s="22">
        <f>IF(ISNUMBER(AZ6),(VLOOKUP(AZ6,$BO$6:$BP$50,2)),0)</f>
        <v>45</v>
      </c>
      <c r="BB6" s="22">
        <f>IF(AZ6&lt;&gt;"",5,0)</f>
        <v>5</v>
      </c>
      <c r="BC6" s="22">
        <f>BA6+BB6</f>
        <v>50</v>
      </c>
      <c r="BD6" s="27"/>
      <c r="BE6" s="59" t="s">
        <v>219</v>
      </c>
      <c r="BF6" s="22">
        <f>IF(ISNUMBER(BE6),(VLOOKUP(BE6,$BO$6:$BP$50,2)),0)</f>
        <v>0</v>
      </c>
      <c r="BG6" s="22">
        <f>IF(BE6&lt;&gt;"",5,0)</f>
        <v>5</v>
      </c>
      <c r="BH6" s="22">
        <f>BF6+BG6</f>
        <v>5</v>
      </c>
      <c r="BI6" s="27"/>
      <c r="BJ6" s="22"/>
      <c r="BK6" s="22">
        <f>IF(ISNUMBER(BJ6),(VLOOKUP(BJ6,$BO$6:$BP$50,2)),0)</f>
        <v>0</v>
      </c>
      <c r="BL6" s="22">
        <f>IF(BJ6&lt;&gt;"",5,0)</f>
        <v>0</v>
      </c>
      <c r="BM6" s="22">
        <f>BK6+BL6</f>
        <v>0</v>
      </c>
      <c r="BN6" s="27"/>
      <c r="BO6" s="22">
        <v>1</v>
      </c>
      <c r="BP6" s="22">
        <v>100</v>
      </c>
      <c r="BQ6" s="22">
        <f>IF($F6=8,1,0)</f>
        <v>0</v>
      </c>
      <c r="BR6" s="22">
        <f t="shared" ref="BR6:BR17" si="0">IF($F6=7,1,0)</f>
        <v>1</v>
      </c>
      <c r="BS6" s="22">
        <f t="shared" ref="BS6:BS17" si="1">IF($F6=6,1,0)</f>
        <v>0</v>
      </c>
      <c r="BT6" s="22">
        <f t="shared" ref="BT6:BT17" si="2">IF($F6=5,1,0)</f>
        <v>0</v>
      </c>
      <c r="BU6" s="22">
        <f t="shared" ref="BU6:BU17" si="3">IF($F6=4,1,0)</f>
        <v>0</v>
      </c>
      <c r="BV6" s="22">
        <f t="shared" ref="BV6:BV17" si="4">IF($F6=3,1,0)</f>
        <v>0</v>
      </c>
      <c r="BW6" s="22">
        <f t="shared" ref="BW6:BW17" si="5">IF($F6=2,1,0)</f>
        <v>0</v>
      </c>
      <c r="BX6" s="22">
        <f t="shared" ref="BX6:BX17" si="6">IF($F6=1,1,0)</f>
        <v>0</v>
      </c>
    </row>
    <row r="7" spans="1:76" s="26" customFormat="1" ht="15" x14ac:dyDescent="0.25">
      <c r="A7" s="18">
        <f>IF(E7&lt;E6,BO7,A6)</f>
        <v>1</v>
      </c>
      <c r="B7" s="48" t="s">
        <v>25</v>
      </c>
      <c r="C7" s="48" t="s">
        <v>125</v>
      </c>
      <c r="D7" s="48" t="s">
        <v>6</v>
      </c>
      <c r="E7" s="18">
        <f>IF(F7&lt;=4,Q7,(Q7-SUM(SMALL(R7:Y7,{1;2;3;4}))))</f>
        <v>375</v>
      </c>
      <c r="F7" s="18">
        <f>(IF(AC7=5,1,0)+IF(AH7=5,1,0)+IF(AM7=5,1,0)+IF(AR7=5,1,0)+IF(AW7=5,1,0)+IF(BB7=5,1,0)+IF(BG7=5,1,0)+IF(BL7=5,1,0))</f>
        <v>7</v>
      </c>
      <c r="G7" s="27"/>
      <c r="H7" s="34">
        <f>IF(AA7="","",AA7)</f>
        <v>4</v>
      </c>
      <c r="I7" s="22">
        <f>IF(AF7="","",AF7)</f>
        <v>2</v>
      </c>
      <c r="J7" s="22">
        <f>IF(AK7="","",AK7)</f>
        <v>3</v>
      </c>
      <c r="K7" s="22">
        <f>IF(AP7="","",AP7)</f>
        <v>1</v>
      </c>
      <c r="L7" s="22">
        <f>IF(AU7="","",AU7)</f>
        <v>4</v>
      </c>
      <c r="M7" s="34">
        <f>IF(AZ7="","",AZ7)</f>
        <v>1</v>
      </c>
      <c r="N7" s="34">
        <f>IF(BE7="","",BE7)</f>
        <v>16</v>
      </c>
      <c r="O7" s="34" t="str">
        <f>IF(BJ7="","",BJ7)</f>
        <v/>
      </c>
      <c r="P7" s="27"/>
      <c r="Q7" s="18">
        <f>AD7+AI7+AN7+AS7+AX7+BC7+BH7</f>
        <v>490</v>
      </c>
      <c r="R7" s="34">
        <f>IF($F7&gt;=5,IF(AB7="","",AB7),"")</f>
        <v>50</v>
      </c>
      <c r="S7" s="22">
        <f>IF($F7&gt;=5,IF(AG7="","",AG7),"")</f>
        <v>80</v>
      </c>
      <c r="T7" s="22">
        <f>IF($F7&gt;=5,IF(AL7="","",AL7),"")</f>
        <v>60</v>
      </c>
      <c r="U7" s="22">
        <f>IF($F7&gt;=5,IF(AQ7="","",AQ7),"")</f>
        <v>100</v>
      </c>
      <c r="V7" s="22">
        <f>IF($F7&gt;=5,IF(AV7="","",AV7),"")</f>
        <v>50</v>
      </c>
      <c r="W7" s="34">
        <f>IF($F7&gt;=5,IF(BA7="","",BA7),"")</f>
        <v>100</v>
      </c>
      <c r="X7" s="34">
        <f>IF($F7&gt;=5,IF(BF7="","",BF7),"")</f>
        <v>15</v>
      </c>
      <c r="Y7" s="34">
        <f>IF($F7&gt;=5,IF(BK7="","",BK7),"")</f>
        <v>0</v>
      </c>
      <c r="Z7" s="27"/>
      <c r="AA7" s="40">
        <v>4</v>
      </c>
      <c r="AB7" s="22">
        <f>IF(ISNUMBER(AA7),(VLOOKUP(AA7,$BO$6:$BP$50,2)),0)</f>
        <v>50</v>
      </c>
      <c r="AC7" s="22">
        <f>IF(AA7&lt;&gt;"",5,0)</f>
        <v>5</v>
      </c>
      <c r="AD7" s="22">
        <f>AB7+AC7</f>
        <v>55</v>
      </c>
      <c r="AE7" s="27"/>
      <c r="AF7" s="22">
        <v>2</v>
      </c>
      <c r="AG7" s="22">
        <f>IF(ISNUMBER(AF7),(VLOOKUP(AF7,$BO$6:$BP$50,2)),0)</f>
        <v>80</v>
      </c>
      <c r="AH7" s="22">
        <f>IF(AF7&lt;&gt;"",5,0)</f>
        <v>5</v>
      </c>
      <c r="AI7" s="22">
        <f>AG7+AH7</f>
        <v>85</v>
      </c>
      <c r="AJ7" s="27"/>
      <c r="AK7" s="36">
        <v>3</v>
      </c>
      <c r="AL7" s="22">
        <f>IF(ISNUMBER(AK7),(VLOOKUP(AK7,$BO$6:$BP$50,2)),0)</f>
        <v>60</v>
      </c>
      <c r="AM7" s="22">
        <f>IF(AK7&lt;&gt;"",5,0)</f>
        <v>5</v>
      </c>
      <c r="AN7" s="22">
        <f>AL7+AM7</f>
        <v>65</v>
      </c>
      <c r="AO7" s="27"/>
      <c r="AP7" s="22">
        <v>1</v>
      </c>
      <c r="AQ7" s="22">
        <f>IF(ISNUMBER(AP7),(VLOOKUP(AP7,$BO$6:$BP$50,2)),0)</f>
        <v>100</v>
      </c>
      <c r="AR7" s="22">
        <f>IF(AP7&lt;&gt;"",5,0)</f>
        <v>5</v>
      </c>
      <c r="AS7" s="22">
        <f>AQ7+AR7</f>
        <v>105</v>
      </c>
      <c r="AT7" s="27"/>
      <c r="AU7" s="22">
        <v>4</v>
      </c>
      <c r="AV7" s="22">
        <f>IF(ISNUMBER(AU7),(VLOOKUP(AU7,$BO$6:$BP$50,2)),0)</f>
        <v>50</v>
      </c>
      <c r="AW7" s="22">
        <f>IF(AU7&lt;&gt;"",5,0)</f>
        <v>5</v>
      </c>
      <c r="AX7" s="22">
        <f>AV7+AW7</f>
        <v>55</v>
      </c>
      <c r="AY7" s="27"/>
      <c r="AZ7" s="22">
        <v>1</v>
      </c>
      <c r="BA7" s="22">
        <f>IF(ISNUMBER(AZ7),(VLOOKUP(AZ7,$BO$6:$BP$50,2)),0)</f>
        <v>100</v>
      </c>
      <c r="BB7" s="22">
        <f>IF(AZ7&lt;&gt;"",5,0)</f>
        <v>5</v>
      </c>
      <c r="BC7" s="22">
        <f>BA7+BB7</f>
        <v>105</v>
      </c>
      <c r="BD7" s="27"/>
      <c r="BE7" s="22">
        <v>16</v>
      </c>
      <c r="BF7" s="22">
        <f>IF(ISNUMBER(BE7),(VLOOKUP(BE7,$BO$6:$BP$50,2)),0)</f>
        <v>15</v>
      </c>
      <c r="BG7" s="22">
        <f>IF(BE7&lt;&gt;"",5,0)</f>
        <v>5</v>
      </c>
      <c r="BH7" s="22">
        <f>BF7+BG7</f>
        <v>20</v>
      </c>
      <c r="BI7" s="27"/>
      <c r="BJ7" s="22"/>
      <c r="BK7" s="22">
        <f>IF(ISNUMBER(BJ7),(VLOOKUP(BJ7,$BO$6:$BP$50,2)),0)</f>
        <v>0</v>
      </c>
      <c r="BL7" s="22">
        <f>IF(BJ7&lt;&gt;"",5,0)</f>
        <v>0</v>
      </c>
      <c r="BM7" s="22">
        <f>BK7+BL7</f>
        <v>0</v>
      </c>
      <c r="BN7" s="27"/>
      <c r="BO7" s="22">
        <v>2</v>
      </c>
      <c r="BP7" s="22">
        <v>80</v>
      </c>
      <c r="BQ7" s="22">
        <f t="shared" ref="BQ7:BQ54" si="7">IF($F7=8,1,0)</f>
        <v>0</v>
      </c>
      <c r="BR7" s="22">
        <f t="shared" si="0"/>
        <v>1</v>
      </c>
      <c r="BS7" s="22">
        <f t="shared" si="1"/>
        <v>0</v>
      </c>
      <c r="BT7" s="22">
        <f t="shared" si="2"/>
        <v>0</v>
      </c>
      <c r="BU7" s="22">
        <f t="shared" si="3"/>
        <v>0</v>
      </c>
      <c r="BV7" s="22">
        <f t="shared" si="4"/>
        <v>0</v>
      </c>
      <c r="BW7" s="22">
        <f t="shared" si="5"/>
        <v>0</v>
      </c>
      <c r="BX7" s="22">
        <f t="shared" si="6"/>
        <v>0</v>
      </c>
    </row>
    <row r="8" spans="1:76" s="26" customFormat="1" ht="15" x14ac:dyDescent="0.25">
      <c r="A8" s="18">
        <f>IF(E8&lt;E7,BO8,A7)</f>
        <v>3</v>
      </c>
      <c r="B8" s="48" t="s">
        <v>25</v>
      </c>
      <c r="C8" s="48" t="s">
        <v>194</v>
      </c>
      <c r="D8" s="48" t="s">
        <v>109</v>
      </c>
      <c r="E8" s="18">
        <f>IF(F8&lt;=4,Q8,(Q8-SUM(SMALL(R8:Y8,{1;2;3;4}))))</f>
        <v>365</v>
      </c>
      <c r="F8" s="18">
        <f>(IF(AC8=5,1,0)+IF(AH8=5,1,0)+IF(AM8=5,1,0)+IF(AR8=5,1,0)+IF(AW8=5,1,0)+IF(BB8=5,1,0)+IF(BG8=5,1,0)+IF(BL8=5,1,0))</f>
        <v>5</v>
      </c>
      <c r="G8" s="27"/>
      <c r="H8" s="34">
        <f>IF(AA8="","",AA8)</f>
        <v>1</v>
      </c>
      <c r="I8" s="22" t="str">
        <f>IF(AF8="","",AF8)</f>
        <v>dsq</v>
      </c>
      <c r="J8" s="22">
        <f>IF(AK8="","",AK8)</f>
        <v>1</v>
      </c>
      <c r="K8" s="22" t="str">
        <f>IF(AP8="","",AP8)</f>
        <v/>
      </c>
      <c r="L8" s="22">
        <f>IF(AU8="","",AU8)</f>
        <v>3</v>
      </c>
      <c r="M8" s="34">
        <f>IF(AZ8="","",AZ8)</f>
        <v>2</v>
      </c>
      <c r="N8" s="34" t="str">
        <f>IF(BE8="","",BE8)</f>
        <v/>
      </c>
      <c r="O8" s="34" t="str">
        <f>IF(BJ8="","",BJ8)</f>
        <v/>
      </c>
      <c r="P8" s="27"/>
      <c r="Q8" s="18">
        <f>AD8+AI8+AN8+AS8+AX8+BC8+BH8</f>
        <v>365</v>
      </c>
      <c r="R8" s="34">
        <f>IF($F8&gt;=5,IF(AB8="","",AB8),"")</f>
        <v>100</v>
      </c>
      <c r="S8" s="22">
        <f>IF($F8&gt;=5,IF(AG8="","",AG8),"")</f>
        <v>0</v>
      </c>
      <c r="T8" s="22">
        <f>IF($F8&gt;=5,IF(AL8="","",AL8),"")</f>
        <v>100</v>
      </c>
      <c r="U8" s="22">
        <f>IF($F8&gt;=5,IF(AQ8="","",AQ8),"")</f>
        <v>0</v>
      </c>
      <c r="V8" s="22">
        <f>IF($F8&gt;=5,IF(AV8="","",AV8),"")</f>
        <v>60</v>
      </c>
      <c r="W8" s="34">
        <f>IF($F8&gt;=5,IF(BA8="","",BA8),"")</f>
        <v>80</v>
      </c>
      <c r="X8" s="34">
        <f>IF($F8&gt;=5,IF(BF8="","",BF8),"")</f>
        <v>0</v>
      </c>
      <c r="Y8" s="34">
        <f>IF($F8&gt;=5,IF(BK8="","",BK8),"")</f>
        <v>0</v>
      </c>
      <c r="Z8" s="27"/>
      <c r="AA8" s="22">
        <v>1</v>
      </c>
      <c r="AB8" s="22">
        <f>IF(ISNUMBER(AA8),(VLOOKUP(AA8,$BO$6:$BP$50,2)),0)</f>
        <v>100</v>
      </c>
      <c r="AC8" s="22">
        <f>IF(AA8&lt;&gt;"",5,0)</f>
        <v>5</v>
      </c>
      <c r="AD8" s="22">
        <f>AB8+AC8</f>
        <v>105</v>
      </c>
      <c r="AE8" s="27"/>
      <c r="AF8" s="40" t="s">
        <v>219</v>
      </c>
      <c r="AG8" s="22">
        <f>IF(ISNUMBER(AF8),(VLOOKUP(AF8,$BO$6:$BP$50,2)),0)</f>
        <v>0</v>
      </c>
      <c r="AH8" s="22">
        <f>IF(AF8&lt;&gt;"",5,0)</f>
        <v>5</v>
      </c>
      <c r="AI8" s="22">
        <f>AG8+AH8</f>
        <v>5</v>
      </c>
      <c r="AJ8" s="27"/>
      <c r="AK8" s="36">
        <v>1</v>
      </c>
      <c r="AL8" s="22">
        <f>IF(ISNUMBER(AK8),(VLOOKUP(AK8,$BO$6:$BP$50,2)),0)</f>
        <v>100</v>
      </c>
      <c r="AM8" s="22">
        <f>IF(AK8&lt;&gt;"",5,0)</f>
        <v>5</v>
      </c>
      <c r="AN8" s="22">
        <f>AL8+AM8</f>
        <v>105</v>
      </c>
      <c r="AO8" s="27"/>
      <c r="AP8" s="22"/>
      <c r="AQ8" s="22">
        <f>IF(ISNUMBER(AP8),(VLOOKUP(AP8,$BO$6:$BP$50,2)),0)</f>
        <v>0</v>
      </c>
      <c r="AR8" s="22">
        <f>IF(AP8&lt;&gt;"",5,0)</f>
        <v>0</v>
      </c>
      <c r="AS8" s="22">
        <f>AQ8+AR8</f>
        <v>0</v>
      </c>
      <c r="AT8" s="27"/>
      <c r="AU8" s="22">
        <v>3</v>
      </c>
      <c r="AV8" s="22">
        <f>IF(ISNUMBER(AU8),(VLOOKUP(AU8,$BO$6:$BP$50,2)),0)</f>
        <v>60</v>
      </c>
      <c r="AW8" s="22">
        <f>IF(AU8&lt;&gt;"",5,0)</f>
        <v>5</v>
      </c>
      <c r="AX8" s="22">
        <f>AV8+AW8</f>
        <v>65</v>
      </c>
      <c r="AY8" s="27"/>
      <c r="AZ8" s="42">
        <v>2</v>
      </c>
      <c r="BA8" s="22">
        <f>IF(ISNUMBER(AZ8),(VLOOKUP(AZ8,$BO$6:$BP$50,2)),0)</f>
        <v>80</v>
      </c>
      <c r="BB8" s="22">
        <f>IF(AZ8&lt;&gt;"",5,0)</f>
        <v>5</v>
      </c>
      <c r="BC8" s="22">
        <f>BA8+BB8</f>
        <v>85</v>
      </c>
      <c r="BD8" s="27"/>
      <c r="BE8" s="22"/>
      <c r="BF8" s="22">
        <f>IF(ISNUMBER(BE8),(VLOOKUP(BE8,$BO$6:$BP$50,2)),0)</f>
        <v>0</v>
      </c>
      <c r="BG8" s="22">
        <f>IF(BE8&lt;&gt;"",5,0)</f>
        <v>0</v>
      </c>
      <c r="BH8" s="22">
        <f>BF8+BG8</f>
        <v>0</v>
      </c>
      <c r="BI8" s="27"/>
      <c r="BJ8" s="22"/>
      <c r="BK8" s="22">
        <f>IF(ISNUMBER(BJ8),(VLOOKUP(BJ8,$BO$6:$BP$50,2)),0)</f>
        <v>0</v>
      </c>
      <c r="BL8" s="22">
        <f>IF(BJ8&lt;&gt;"",5,0)</f>
        <v>0</v>
      </c>
      <c r="BM8" s="22">
        <f>BK8+BL8</f>
        <v>0</v>
      </c>
      <c r="BN8" s="27"/>
      <c r="BO8" s="22">
        <v>3</v>
      </c>
      <c r="BP8" s="22">
        <v>60</v>
      </c>
      <c r="BQ8" s="22">
        <f t="shared" si="7"/>
        <v>0</v>
      </c>
      <c r="BR8" s="22">
        <f t="shared" si="0"/>
        <v>0</v>
      </c>
      <c r="BS8" s="22">
        <f t="shared" si="1"/>
        <v>0</v>
      </c>
      <c r="BT8" s="22">
        <f t="shared" si="2"/>
        <v>1</v>
      </c>
      <c r="BU8" s="22">
        <f t="shared" si="3"/>
        <v>0</v>
      </c>
      <c r="BV8" s="22">
        <f t="shared" si="4"/>
        <v>0</v>
      </c>
      <c r="BW8" s="22">
        <f t="shared" si="5"/>
        <v>0</v>
      </c>
      <c r="BX8" s="22">
        <f t="shared" si="6"/>
        <v>0</v>
      </c>
    </row>
    <row r="9" spans="1:76" s="26" customFormat="1" ht="15" x14ac:dyDescent="0.25">
      <c r="A9" s="18">
        <f>IF(E9&lt;E8,BO9,A8)</f>
        <v>4</v>
      </c>
      <c r="B9" s="48" t="s">
        <v>133</v>
      </c>
      <c r="C9" s="48" t="s">
        <v>21</v>
      </c>
      <c r="D9" s="48" t="s">
        <v>6</v>
      </c>
      <c r="E9" s="18">
        <f>IF(F9&lt;=4,Q9,(Q9-SUM(SMALL(R9:Y9,{1;2;3;4}))))</f>
        <v>325</v>
      </c>
      <c r="F9" s="18">
        <f>(IF(AC9=5,1,0)+IF(AH9=5,1,0)+IF(AM9=5,1,0)+IF(AR9=5,1,0)+IF(AW9=5,1,0)+IF(BB9=5,1,0)+IF(BG9=5,1,0)+IF(BL9=5,1,0))</f>
        <v>7</v>
      </c>
      <c r="G9" s="27"/>
      <c r="H9" s="34">
        <f>IF(AA9="","",AA9)</f>
        <v>3</v>
      </c>
      <c r="I9" s="22">
        <f>IF(AF9="","",AF9)</f>
        <v>4</v>
      </c>
      <c r="J9" s="22">
        <f>IF(AK9="","",AK9)</f>
        <v>4</v>
      </c>
      <c r="K9" s="22">
        <f>IF(AP9="","",AP9)</f>
        <v>4</v>
      </c>
      <c r="L9" s="22">
        <f>IF(AU9="","",AU9)</f>
        <v>7</v>
      </c>
      <c r="M9" s="34">
        <f>IF(AZ9="","",AZ9)</f>
        <v>2</v>
      </c>
      <c r="N9" s="34">
        <f>IF(BE9="","",BE9)</f>
        <v>1</v>
      </c>
      <c r="O9" s="34" t="str">
        <f>IF(BJ9="","",BJ9)</f>
        <v/>
      </c>
      <c r="P9" s="27"/>
      <c r="Q9" s="18">
        <f>AD9+AI9+AN9+AS9+AX9+BC9+BH9</f>
        <v>461</v>
      </c>
      <c r="R9" s="34">
        <f>IF($F9&gt;=5,IF(AB9="","",AB9),"")</f>
        <v>60</v>
      </c>
      <c r="S9" s="22">
        <f>IF($F9&gt;=5,IF(AG9="","",AG9),"")</f>
        <v>50</v>
      </c>
      <c r="T9" s="22">
        <f>IF($F9&gt;=5,IF(AL9="","",AL9),"")</f>
        <v>50</v>
      </c>
      <c r="U9" s="22">
        <f>IF($F9&gt;=5,IF(AQ9="","",AQ9),"")</f>
        <v>50</v>
      </c>
      <c r="V9" s="22">
        <f>IF($F9&gt;=5,IF(AV9="","",AV9),"")</f>
        <v>36</v>
      </c>
      <c r="W9" s="34">
        <f>IF($F9&gt;=5,IF(BA9="","",BA9),"")</f>
        <v>80</v>
      </c>
      <c r="X9" s="34">
        <f>IF($F9&gt;=5,IF(BF9="","",BF9),"")</f>
        <v>100</v>
      </c>
      <c r="Y9" s="34">
        <f>IF($F9&gt;=5,IF(BK9="","",BK9),"")</f>
        <v>0</v>
      </c>
      <c r="Z9" s="27"/>
      <c r="AA9" s="40">
        <v>3</v>
      </c>
      <c r="AB9" s="22">
        <f>IF(ISNUMBER(AA9),(VLOOKUP(AA9,$BO$6:$BP$50,2)),0)</f>
        <v>60</v>
      </c>
      <c r="AC9" s="22">
        <f>IF(AA9&lt;&gt;"",5,0)</f>
        <v>5</v>
      </c>
      <c r="AD9" s="22">
        <f>AB9+AC9</f>
        <v>65</v>
      </c>
      <c r="AE9" s="27"/>
      <c r="AF9" s="22">
        <v>4</v>
      </c>
      <c r="AG9" s="22">
        <f>IF(ISNUMBER(AF9),(VLOOKUP(AF9,$BO$6:$BP$50,2)),0)</f>
        <v>50</v>
      </c>
      <c r="AH9" s="22">
        <f>IF(AF9&lt;&gt;"",5,0)</f>
        <v>5</v>
      </c>
      <c r="AI9" s="22">
        <f>AG9+AH9</f>
        <v>55</v>
      </c>
      <c r="AJ9" s="27"/>
      <c r="AK9" s="22">
        <v>4</v>
      </c>
      <c r="AL9" s="22">
        <f>IF(ISNUMBER(AK9),(VLOOKUP(AK9,$BO$6:$BP$50,2)),0)</f>
        <v>50</v>
      </c>
      <c r="AM9" s="22">
        <f>IF(AK9&lt;&gt;"",5,0)</f>
        <v>5</v>
      </c>
      <c r="AN9" s="22">
        <f>AL9+AM9</f>
        <v>55</v>
      </c>
      <c r="AO9" s="27"/>
      <c r="AP9" s="22">
        <v>4</v>
      </c>
      <c r="AQ9" s="22">
        <f>IF(ISNUMBER(AP9),(VLOOKUP(AP9,$BO$6:$BP$50,2)),0)</f>
        <v>50</v>
      </c>
      <c r="AR9" s="22">
        <f>IF(AP9&lt;&gt;"",5,0)</f>
        <v>5</v>
      </c>
      <c r="AS9" s="22">
        <f>AQ9+AR9</f>
        <v>55</v>
      </c>
      <c r="AT9" s="27"/>
      <c r="AU9" s="22">
        <v>7</v>
      </c>
      <c r="AV9" s="22">
        <f>IF(ISNUMBER(AU9),(VLOOKUP(AU9,$BO$6:$BP$50,2)),0)</f>
        <v>36</v>
      </c>
      <c r="AW9" s="22">
        <f>IF(AU9&lt;&gt;"",5,0)</f>
        <v>5</v>
      </c>
      <c r="AX9" s="22">
        <f>AV9+AW9</f>
        <v>41</v>
      </c>
      <c r="AY9" s="27"/>
      <c r="AZ9" s="22">
        <v>2</v>
      </c>
      <c r="BA9" s="22">
        <f>IF(ISNUMBER(AZ9),(VLOOKUP(AZ9,$BO$6:$BP$50,2)),0)</f>
        <v>80</v>
      </c>
      <c r="BB9" s="22">
        <f>IF(AZ9&lt;&gt;"",5,0)</f>
        <v>5</v>
      </c>
      <c r="BC9" s="22">
        <f>BA9+BB9</f>
        <v>85</v>
      </c>
      <c r="BD9" s="27"/>
      <c r="BE9" s="28">
        <v>1</v>
      </c>
      <c r="BF9" s="22">
        <f>IF(ISNUMBER(BE9),(VLOOKUP(BE9,$BO$6:$BP$50,2)),0)</f>
        <v>100</v>
      </c>
      <c r="BG9" s="22">
        <f>IF(BE9&lt;&gt;"",5,0)</f>
        <v>5</v>
      </c>
      <c r="BH9" s="22">
        <f>BF9+BG9</f>
        <v>105</v>
      </c>
      <c r="BI9" s="27"/>
      <c r="BJ9" s="22"/>
      <c r="BK9" s="22">
        <f>IF(ISNUMBER(BJ9),(VLOOKUP(BJ9,$BO$6:$BP$50,2)),0)</f>
        <v>0</v>
      </c>
      <c r="BL9" s="22">
        <f>IF(BJ9&lt;&gt;"",5,0)</f>
        <v>0</v>
      </c>
      <c r="BM9" s="22">
        <f>BK9+BL9</f>
        <v>0</v>
      </c>
      <c r="BN9" s="27"/>
      <c r="BO9" s="22">
        <v>4</v>
      </c>
      <c r="BP9" s="22">
        <v>50</v>
      </c>
      <c r="BQ9" s="22">
        <f t="shared" si="7"/>
        <v>0</v>
      </c>
      <c r="BR9" s="22">
        <f t="shared" si="0"/>
        <v>1</v>
      </c>
      <c r="BS9" s="22">
        <f t="shared" si="1"/>
        <v>0</v>
      </c>
      <c r="BT9" s="22">
        <f t="shared" si="2"/>
        <v>0</v>
      </c>
      <c r="BU9" s="22">
        <f t="shared" si="3"/>
        <v>0</v>
      </c>
      <c r="BV9" s="22">
        <f t="shared" si="4"/>
        <v>0</v>
      </c>
      <c r="BW9" s="22">
        <f t="shared" si="5"/>
        <v>0</v>
      </c>
      <c r="BX9" s="22">
        <f t="shared" si="6"/>
        <v>0</v>
      </c>
    </row>
    <row r="10" spans="1:76" s="26" customFormat="1" ht="15" x14ac:dyDescent="0.25">
      <c r="A10" s="18">
        <f>IF(E10&lt;E9,BO10,A9)</f>
        <v>5</v>
      </c>
      <c r="B10" s="48" t="s">
        <v>261</v>
      </c>
      <c r="C10" s="48" t="s">
        <v>249</v>
      </c>
      <c r="D10" s="48" t="s">
        <v>6</v>
      </c>
      <c r="E10" s="18">
        <f>IF(F10&lt;=4,Q10,(Q10-SUM(SMALL(R10:Y10,{1;2;3;4}))))</f>
        <v>255</v>
      </c>
      <c r="F10" s="18">
        <f>(IF(AC10=5,1,0)+IF(AH10=5,1,0)+IF(AM10=5,1,0)+IF(AR10=5,1,0)+IF(AW10=5,1,0)+IF(BB10=5,1,0)+IF(BG10=5,1,0)+IF(BL10=5,1,0))</f>
        <v>5</v>
      </c>
      <c r="G10" s="27"/>
      <c r="H10" s="34">
        <f>IF(AA10="","",AA10)</f>
        <v>5</v>
      </c>
      <c r="I10" s="22">
        <f>IF(AF10="","",AF10)</f>
        <v>1</v>
      </c>
      <c r="J10" s="22">
        <f>IF(AK10="","",AK10)</f>
        <v>8</v>
      </c>
      <c r="K10" s="22">
        <f>IF(AP10="","",AP10)</f>
        <v>5</v>
      </c>
      <c r="L10" s="22">
        <f>IF(AU10="","",AU10)</f>
        <v>6</v>
      </c>
      <c r="M10" s="34" t="str">
        <f>IF(AZ10="","",AZ10)</f>
        <v/>
      </c>
      <c r="N10" s="34" t="str">
        <f>IF(BE10="","",BE10)</f>
        <v/>
      </c>
      <c r="O10" s="34" t="str">
        <f>IF(BJ10="","",BJ10)</f>
        <v/>
      </c>
      <c r="P10" s="27"/>
      <c r="Q10" s="18">
        <f>AD10+AI10+AN10+AS10+AX10+BC10+BH10</f>
        <v>287</v>
      </c>
      <c r="R10" s="34">
        <f>IF($F10&gt;=5,IF(AB10="","",AB10),"")</f>
        <v>45</v>
      </c>
      <c r="S10" s="22">
        <f>IF($F10&gt;=5,IF(AG10="","",AG10),"")</f>
        <v>100</v>
      </c>
      <c r="T10" s="22">
        <f>IF($F10&gt;=5,IF(AL10="","",AL10),"")</f>
        <v>32</v>
      </c>
      <c r="U10" s="22">
        <f>IF($F10&gt;=5,IF(AQ10="","",AQ10),"")</f>
        <v>45</v>
      </c>
      <c r="V10" s="22">
        <f>IF($F10&gt;=5,IF(AV10="","",AV10),"")</f>
        <v>40</v>
      </c>
      <c r="W10" s="34">
        <f>IF($F10&gt;=5,IF(BA10="","",BA10),"")</f>
        <v>0</v>
      </c>
      <c r="X10" s="34">
        <f>IF($F10&gt;=5,IF(BF10="","",BF10),"")</f>
        <v>0</v>
      </c>
      <c r="Y10" s="34">
        <f>IF($F10&gt;=5,IF(BK10="","",BK10),"")</f>
        <v>0</v>
      </c>
      <c r="Z10" s="27"/>
      <c r="AA10" s="22">
        <v>5</v>
      </c>
      <c r="AB10" s="22">
        <f>IF(ISNUMBER(AA10),(VLOOKUP(AA10,$BO$6:$BP$50,2)),0)</f>
        <v>45</v>
      </c>
      <c r="AC10" s="22">
        <f>IF(AA10&lt;&gt;"",5,0)</f>
        <v>5</v>
      </c>
      <c r="AD10" s="22">
        <f>AB10+AC10</f>
        <v>50</v>
      </c>
      <c r="AE10" s="27"/>
      <c r="AF10" s="22">
        <v>1</v>
      </c>
      <c r="AG10" s="22">
        <f>IF(ISNUMBER(AF10),(VLOOKUP(AF10,$BO$6:$BP$50,2)),0)</f>
        <v>100</v>
      </c>
      <c r="AH10" s="22">
        <f>IF(AF10&lt;&gt;"",5,0)</f>
        <v>5</v>
      </c>
      <c r="AI10" s="22">
        <f>AG10+AH10</f>
        <v>105</v>
      </c>
      <c r="AJ10" s="27"/>
      <c r="AK10" s="22">
        <v>8</v>
      </c>
      <c r="AL10" s="22">
        <f>IF(ISNUMBER(AK10),(VLOOKUP(AK10,$BO$6:$BP$50,2)),0)</f>
        <v>32</v>
      </c>
      <c r="AM10" s="22">
        <f>IF(AK10&lt;&gt;"",5,0)</f>
        <v>5</v>
      </c>
      <c r="AN10" s="22">
        <f>AL10+AM10</f>
        <v>37</v>
      </c>
      <c r="AO10" s="27"/>
      <c r="AP10" s="22">
        <v>5</v>
      </c>
      <c r="AQ10" s="22">
        <f>IF(ISNUMBER(AP10),(VLOOKUP(AP10,$BO$6:$BP$50,2)),0)</f>
        <v>45</v>
      </c>
      <c r="AR10" s="22">
        <f>IF(AP10&lt;&gt;"",5,0)</f>
        <v>5</v>
      </c>
      <c r="AS10" s="22">
        <f>AQ10+AR10</f>
        <v>50</v>
      </c>
      <c r="AT10" s="27"/>
      <c r="AU10" s="22">
        <v>6</v>
      </c>
      <c r="AV10" s="22">
        <f>IF(ISNUMBER(AU10),(VLOOKUP(AU10,$BO$6:$BP$50,2)),0)</f>
        <v>40</v>
      </c>
      <c r="AW10" s="22">
        <f>IF(AU10&lt;&gt;"",5,0)</f>
        <v>5</v>
      </c>
      <c r="AX10" s="22">
        <f>AV10+AW10</f>
        <v>45</v>
      </c>
      <c r="AY10" s="27"/>
      <c r="AZ10" s="22"/>
      <c r="BA10" s="22">
        <f>IF(ISNUMBER(AZ10),(VLOOKUP(AZ10,$BO$6:$BP$50,2)),0)</f>
        <v>0</v>
      </c>
      <c r="BB10" s="22">
        <f>IF(AZ10&lt;&gt;"",5,0)</f>
        <v>0</v>
      </c>
      <c r="BC10" s="22">
        <f>BA10+BB10</f>
        <v>0</v>
      </c>
      <c r="BD10" s="27"/>
      <c r="BE10" s="28"/>
      <c r="BF10" s="22">
        <f>IF(ISNUMBER(BE10),(VLOOKUP(BE10,$BO$6:$BP$50,2)),0)</f>
        <v>0</v>
      </c>
      <c r="BG10" s="22">
        <f>IF(BE10&lt;&gt;"",5,0)</f>
        <v>0</v>
      </c>
      <c r="BH10" s="22">
        <f>BF10+BG10</f>
        <v>0</v>
      </c>
      <c r="BI10" s="27"/>
      <c r="BJ10" s="22"/>
      <c r="BK10" s="22">
        <f>IF(ISNUMBER(BJ10),(VLOOKUP(BJ10,$BO$6:$BP$50,2)),0)</f>
        <v>0</v>
      </c>
      <c r="BL10" s="22">
        <f>IF(BJ10&lt;&gt;"",5,0)</f>
        <v>0</v>
      </c>
      <c r="BM10" s="22">
        <f>BK10+BL10</f>
        <v>0</v>
      </c>
      <c r="BN10" s="27"/>
      <c r="BO10" s="22">
        <v>5</v>
      </c>
      <c r="BP10" s="22">
        <v>45</v>
      </c>
      <c r="BQ10" s="22">
        <f t="shared" si="7"/>
        <v>0</v>
      </c>
      <c r="BR10" s="22">
        <f t="shared" si="0"/>
        <v>0</v>
      </c>
      <c r="BS10" s="22">
        <f t="shared" si="1"/>
        <v>0</v>
      </c>
      <c r="BT10" s="22">
        <f t="shared" si="2"/>
        <v>1</v>
      </c>
      <c r="BU10" s="22">
        <f t="shared" si="3"/>
        <v>0</v>
      </c>
      <c r="BV10" s="22">
        <f t="shared" si="4"/>
        <v>0</v>
      </c>
      <c r="BW10" s="22">
        <f t="shared" si="5"/>
        <v>0</v>
      </c>
      <c r="BX10" s="22">
        <f t="shared" si="6"/>
        <v>0</v>
      </c>
    </row>
    <row r="11" spans="1:76" s="26" customFormat="1" x14ac:dyDescent="0.25">
      <c r="A11" s="18">
        <f>IF(E11&lt;E10,BO11,A10)</f>
        <v>6</v>
      </c>
      <c r="B11" s="48" t="s">
        <v>211</v>
      </c>
      <c r="C11" s="48" t="s">
        <v>212</v>
      </c>
      <c r="D11" s="48" t="s">
        <v>6</v>
      </c>
      <c r="E11" s="18">
        <f>IF(F11&lt;=4,Q11,(Q11-SUM(SMALL(R11:Y11,{1;2;3;4}))))</f>
        <v>231</v>
      </c>
      <c r="F11" s="18">
        <f>(IF(AC11=5,1,0)+IF(AH11=5,1,0)+IF(AM11=5,1,0)+IF(AR11=5,1,0)+IF(AW11=5,1,0)+IF(BB11=5,1,0)+IF(BG11=5,1,0)+IF(BL11=5,1,0))</f>
        <v>5</v>
      </c>
      <c r="G11" s="27"/>
      <c r="H11" s="34">
        <f>IF(AA11="","",AA11)</f>
        <v>7</v>
      </c>
      <c r="I11" s="22">
        <f>IF(AF11="","",AF11)</f>
        <v>7</v>
      </c>
      <c r="J11" s="22">
        <f>IF(AK11="","",AK11)</f>
        <v>5</v>
      </c>
      <c r="K11" s="22" t="str">
        <f>IF(AP11="","",AP11)</f>
        <v/>
      </c>
      <c r="L11" s="22">
        <f>IF(AU11="","",AU11)</f>
        <v>5</v>
      </c>
      <c r="M11" s="34" t="str">
        <f>IF(AZ11="","",AZ11)</f>
        <v/>
      </c>
      <c r="N11" s="34">
        <f>IF(BE11="","",BE11)</f>
        <v>2</v>
      </c>
      <c r="O11" s="34" t="str">
        <f>IF(BJ11="","",BJ11)</f>
        <v/>
      </c>
      <c r="P11" s="27"/>
      <c r="Q11" s="18">
        <f>AD11+AI11+AN11+AS11+AX11+BC11+BH11</f>
        <v>267</v>
      </c>
      <c r="R11" s="34">
        <f>IF($F11&gt;=5,IF(AB11="","",AB11),"")</f>
        <v>36</v>
      </c>
      <c r="S11" s="22">
        <f>IF($F11&gt;=5,IF(AG11="","",AG11),"")</f>
        <v>36</v>
      </c>
      <c r="T11" s="22">
        <f>IF($F11&gt;=5,IF(AL11="","",AL11),"")</f>
        <v>45</v>
      </c>
      <c r="U11" s="22">
        <f>IF($F11&gt;=5,IF(AQ11="","",AQ11),"")</f>
        <v>0</v>
      </c>
      <c r="V11" s="22">
        <f>IF($F11&gt;=5,IF(AV11="","",AV11),"")</f>
        <v>45</v>
      </c>
      <c r="W11" s="34">
        <f>IF($F11&gt;=5,IF(BA11="","",BA11),"")</f>
        <v>0</v>
      </c>
      <c r="X11" s="34">
        <f>IF($F11&gt;=5,IF(BF11="","",BF11),"")</f>
        <v>80</v>
      </c>
      <c r="Y11" s="34">
        <f>IF($F11&gt;=5,IF(BK11="","",BK11),"")</f>
        <v>0</v>
      </c>
      <c r="Z11" s="27"/>
      <c r="AA11" s="22">
        <v>7</v>
      </c>
      <c r="AB11" s="22">
        <f>IF(ISNUMBER(AA11),(VLOOKUP(AA11,$BO$6:$BP$50,2)),0)</f>
        <v>36</v>
      </c>
      <c r="AC11" s="22">
        <f>IF(AA11&lt;&gt;"",5,0)</f>
        <v>5</v>
      </c>
      <c r="AD11" s="22">
        <f>AB11+AC11</f>
        <v>41</v>
      </c>
      <c r="AE11" s="27"/>
      <c r="AF11" s="40">
        <v>7</v>
      </c>
      <c r="AG11" s="22">
        <f>IF(ISNUMBER(AF11),(VLOOKUP(AF11,$BO$6:$BP$50,2)),0)</f>
        <v>36</v>
      </c>
      <c r="AH11" s="22">
        <f>IF(AF11&lt;&gt;"",5,0)</f>
        <v>5</v>
      </c>
      <c r="AI11" s="22">
        <f>AG11+AH11</f>
        <v>41</v>
      </c>
      <c r="AJ11" s="27"/>
      <c r="AK11" s="22">
        <v>5</v>
      </c>
      <c r="AL11" s="22">
        <f>IF(ISNUMBER(AK11),(VLOOKUP(AK11,$BO$6:$BP$50,2)),0)</f>
        <v>45</v>
      </c>
      <c r="AM11" s="22">
        <f>IF(AK11&lt;&gt;"",5,0)</f>
        <v>5</v>
      </c>
      <c r="AN11" s="22">
        <f>AL11+AM11</f>
        <v>50</v>
      </c>
      <c r="AO11" s="27"/>
      <c r="AP11" s="22"/>
      <c r="AQ11" s="22">
        <f>IF(ISNUMBER(AP11),(VLOOKUP(AP11,$BO$6:$BP$50,2)),0)</f>
        <v>0</v>
      </c>
      <c r="AR11" s="22">
        <f>IF(AP11&lt;&gt;"",5,0)</f>
        <v>0</v>
      </c>
      <c r="AS11" s="22">
        <f>AQ11+AR11</f>
        <v>0</v>
      </c>
      <c r="AT11" s="27"/>
      <c r="AU11" s="22">
        <v>5</v>
      </c>
      <c r="AV11" s="22">
        <f>IF(ISNUMBER(AU11),(VLOOKUP(AU11,$BO$6:$BP$50,2)),0)</f>
        <v>45</v>
      </c>
      <c r="AW11" s="22">
        <f>IF(AU11&lt;&gt;"",5,0)</f>
        <v>5</v>
      </c>
      <c r="AX11" s="22">
        <f>AV11+AW11</f>
        <v>50</v>
      </c>
      <c r="AY11" s="27"/>
      <c r="AZ11" s="22"/>
      <c r="BA11" s="22">
        <f>IF(ISNUMBER(AZ11),(VLOOKUP(AZ11,$BO$6:$BP$50,2)),0)</f>
        <v>0</v>
      </c>
      <c r="BB11" s="22">
        <f>IF(AZ11&lt;&gt;"",5,0)</f>
        <v>0</v>
      </c>
      <c r="BC11" s="22">
        <f>BA11+BB11</f>
        <v>0</v>
      </c>
      <c r="BD11" s="27"/>
      <c r="BE11" s="22">
        <v>2</v>
      </c>
      <c r="BF11" s="22">
        <f>IF(ISNUMBER(BE11),(VLOOKUP(BE11,$BO$6:$BP$50,2)),0)</f>
        <v>80</v>
      </c>
      <c r="BG11" s="22">
        <f>IF(BE11&lt;&gt;"",5,0)</f>
        <v>5</v>
      </c>
      <c r="BH11" s="22">
        <f>BF11+BG11</f>
        <v>85</v>
      </c>
      <c r="BI11" s="27"/>
      <c r="BJ11" s="22"/>
      <c r="BK11" s="22">
        <f>IF(ISNUMBER(BJ11),(VLOOKUP(BJ11,$BO$6:$BP$50,2)),0)</f>
        <v>0</v>
      </c>
      <c r="BL11" s="22">
        <f>IF(BJ11&lt;&gt;"",5,0)</f>
        <v>0</v>
      </c>
      <c r="BM11" s="22">
        <f>BK11+BL11</f>
        <v>0</v>
      </c>
      <c r="BN11" s="27"/>
      <c r="BO11" s="22">
        <v>6</v>
      </c>
      <c r="BP11" s="22">
        <v>40</v>
      </c>
      <c r="BQ11" s="22">
        <f t="shared" si="7"/>
        <v>0</v>
      </c>
      <c r="BR11" s="22">
        <f t="shared" si="0"/>
        <v>0</v>
      </c>
      <c r="BS11" s="22">
        <f t="shared" si="1"/>
        <v>0</v>
      </c>
      <c r="BT11" s="22">
        <f t="shared" si="2"/>
        <v>1</v>
      </c>
      <c r="BU11" s="22">
        <f t="shared" si="3"/>
        <v>0</v>
      </c>
      <c r="BV11" s="22">
        <f t="shared" si="4"/>
        <v>0</v>
      </c>
      <c r="BW11" s="22">
        <f t="shared" si="5"/>
        <v>0</v>
      </c>
      <c r="BX11" s="22">
        <f t="shared" si="6"/>
        <v>0</v>
      </c>
    </row>
    <row r="12" spans="1:76" s="26" customFormat="1" ht="15" x14ac:dyDescent="0.25">
      <c r="A12" s="18">
        <f>IF(E12&lt;E11,BO12,A11)</f>
        <v>7</v>
      </c>
      <c r="B12" s="47" t="s">
        <v>208</v>
      </c>
      <c r="C12" s="47" t="s">
        <v>253</v>
      </c>
      <c r="D12" s="47" t="s">
        <v>9</v>
      </c>
      <c r="E12" s="18">
        <f>IF(F12&lt;=4,Q12,(Q12-SUM(SMALL(R12:Y12,{1;2;3;4}))))</f>
        <v>230</v>
      </c>
      <c r="F12" s="18">
        <f>(IF(AC12=5,1,0)+IF(AH12=5,1,0)+IF(AM12=5,1,0)+IF(AR12=5,1,0)+IF(AW12=5,1,0)+IF(BB12=5,1,0)+IF(BG12=5,1,0)+IF(BL12=5,1,0))</f>
        <v>7</v>
      </c>
      <c r="G12" s="27"/>
      <c r="H12" s="34">
        <f>IF(AA12="","",AA12)</f>
        <v>9</v>
      </c>
      <c r="I12" s="22">
        <f>IF(AF12="","",AF12)</f>
        <v>5</v>
      </c>
      <c r="J12" s="22">
        <f>IF(AK12="","",AK12)</f>
        <v>6</v>
      </c>
      <c r="K12" s="22">
        <f>IF(AP12="","",AP12)</f>
        <v>3</v>
      </c>
      <c r="L12" s="22">
        <f>IF(AU12="","",AU12)</f>
        <v>30</v>
      </c>
      <c r="M12" s="34">
        <f>IF(AZ12="","",AZ12)</f>
        <v>8</v>
      </c>
      <c r="N12" s="34">
        <f>IF(BE12="","",BE12)</f>
        <v>4</v>
      </c>
      <c r="O12" s="34" t="str">
        <f>IF(BJ12="","",BJ12)</f>
        <v/>
      </c>
      <c r="P12" s="27"/>
      <c r="Q12" s="18">
        <f>AD12+AI12+AN12+AS12+AX12+BC12+BH12</f>
        <v>292</v>
      </c>
      <c r="R12" s="34">
        <f>IF($F12&gt;=5,IF(AB12="","",AB12),"")</f>
        <v>29</v>
      </c>
      <c r="S12" s="22">
        <f>IF($F12&gt;=5,IF(AG12="","",AG12),"")</f>
        <v>45</v>
      </c>
      <c r="T12" s="22">
        <f>IF($F12&gt;=5,IF(AL12="","",AL12),"")</f>
        <v>40</v>
      </c>
      <c r="U12" s="22">
        <f>IF($F12&gt;=5,IF(AQ12="","",AQ12),"")</f>
        <v>60</v>
      </c>
      <c r="V12" s="22">
        <f>IF($F12&gt;=5,IF(AV12="","",AV12),"")</f>
        <v>1</v>
      </c>
      <c r="W12" s="34">
        <f>IF($F12&gt;=5,IF(BA12="","",BA12),"")</f>
        <v>32</v>
      </c>
      <c r="X12" s="34">
        <f>IF($F12&gt;=5,IF(BF12="","",BF12),"")</f>
        <v>50</v>
      </c>
      <c r="Y12" s="34">
        <f>IF($F12&gt;=5,IF(BK12="","",BK12),"")</f>
        <v>0</v>
      </c>
      <c r="Z12" s="27"/>
      <c r="AA12" s="22">
        <v>9</v>
      </c>
      <c r="AB12" s="22">
        <f>IF(ISNUMBER(AA12),(VLOOKUP(AA12,$BO$6:$BP$50,2)),0)</f>
        <v>29</v>
      </c>
      <c r="AC12" s="22">
        <f>IF(AA12&lt;&gt;"",5,0)</f>
        <v>5</v>
      </c>
      <c r="AD12" s="22">
        <f>AB12+AC12</f>
        <v>34</v>
      </c>
      <c r="AE12" s="27"/>
      <c r="AF12" s="22">
        <v>5</v>
      </c>
      <c r="AG12" s="22">
        <f>IF(ISNUMBER(AF12),(VLOOKUP(AF12,$BO$6:$BP$50,2)),0)</f>
        <v>45</v>
      </c>
      <c r="AH12" s="22">
        <f>IF(AF12&lt;&gt;"",5,0)</f>
        <v>5</v>
      </c>
      <c r="AI12" s="22">
        <f>AG12+AH12</f>
        <v>50</v>
      </c>
      <c r="AJ12" s="27"/>
      <c r="AK12" s="22">
        <v>6</v>
      </c>
      <c r="AL12" s="22">
        <f>IF(ISNUMBER(AK12),(VLOOKUP(AK12,$BO$6:$BP$50,2)),0)</f>
        <v>40</v>
      </c>
      <c r="AM12" s="22">
        <f>IF(AK12&lt;&gt;"",5,0)</f>
        <v>5</v>
      </c>
      <c r="AN12" s="22">
        <f>AL12+AM12</f>
        <v>45</v>
      </c>
      <c r="AO12" s="27"/>
      <c r="AP12" s="22">
        <v>3</v>
      </c>
      <c r="AQ12" s="22">
        <f>IF(ISNUMBER(AP12),(VLOOKUP(AP12,$BO$6:$BP$50,2)),0)</f>
        <v>60</v>
      </c>
      <c r="AR12" s="22">
        <f>IF(AP12&lt;&gt;"",5,0)</f>
        <v>5</v>
      </c>
      <c r="AS12" s="22">
        <f>AQ12+AR12</f>
        <v>65</v>
      </c>
      <c r="AT12" s="27"/>
      <c r="AU12" s="22">
        <v>30</v>
      </c>
      <c r="AV12" s="22">
        <f>IF(ISNUMBER(AU12),(VLOOKUP(AU12,$BO$6:$BP$50,2)),0)</f>
        <v>1</v>
      </c>
      <c r="AW12" s="22">
        <f>IF(AU12&lt;&gt;"",5,0)</f>
        <v>5</v>
      </c>
      <c r="AX12" s="22">
        <f>AV12+AW12</f>
        <v>6</v>
      </c>
      <c r="AY12" s="27"/>
      <c r="AZ12" s="22">
        <v>8</v>
      </c>
      <c r="BA12" s="22">
        <f>IF(ISNUMBER(AZ12),(VLOOKUP(AZ12,$BO$6:$BP$50,2)),0)</f>
        <v>32</v>
      </c>
      <c r="BB12" s="22">
        <f>IF(AZ12&lt;&gt;"",5,0)</f>
        <v>5</v>
      </c>
      <c r="BC12" s="22">
        <f>BA12+BB12</f>
        <v>37</v>
      </c>
      <c r="BD12" s="27"/>
      <c r="BE12" s="22">
        <v>4</v>
      </c>
      <c r="BF12" s="22">
        <f>IF(ISNUMBER(BE12),(VLOOKUP(BE12,$BO$6:$BP$50,2)),0)</f>
        <v>50</v>
      </c>
      <c r="BG12" s="22">
        <f>IF(BE12&lt;&gt;"",5,0)</f>
        <v>5</v>
      </c>
      <c r="BH12" s="22">
        <f>BF12+BG12</f>
        <v>55</v>
      </c>
      <c r="BI12" s="27"/>
      <c r="BJ12" s="22"/>
      <c r="BK12" s="22">
        <f>IF(ISNUMBER(BJ12),(VLOOKUP(BJ12,$BO$6:$BP$50,2)),0)</f>
        <v>0</v>
      </c>
      <c r="BL12" s="22">
        <f>IF(BJ12&lt;&gt;"",5,0)</f>
        <v>0</v>
      </c>
      <c r="BM12" s="22">
        <f>BK12+BL12</f>
        <v>0</v>
      </c>
      <c r="BN12" s="27"/>
      <c r="BO12" s="22">
        <v>7</v>
      </c>
      <c r="BP12" s="22">
        <v>36</v>
      </c>
      <c r="BQ12" s="22">
        <f t="shared" si="7"/>
        <v>0</v>
      </c>
      <c r="BR12" s="22">
        <f t="shared" si="0"/>
        <v>1</v>
      </c>
      <c r="BS12" s="22">
        <f t="shared" si="1"/>
        <v>0</v>
      </c>
      <c r="BT12" s="22">
        <f t="shared" si="2"/>
        <v>0</v>
      </c>
      <c r="BU12" s="22">
        <f t="shared" si="3"/>
        <v>0</v>
      </c>
      <c r="BV12" s="22">
        <f t="shared" si="4"/>
        <v>0</v>
      </c>
      <c r="BW12" s="22">
        <f t="shared" si="5"/>
        <v>0</v>
      </c>
      <c r="BX12" s="22">
        <f t="shared" si="6"/>
        <v>0</v>
      </c>
    </row>
    <row r="13" spans="1:76" s="26" customFormat="1" ht="15" x14ac:dyDescent="0.25">
      <c r="A13" s="18">
        <f>IF(E13&lt;E12,BO13,A12)</f>
        <v>8</v>
      </c>
      <c r="B13" s="48" t="s">
        <v>140</v>
      </c>
      <c r="C13" s="48" t="s">
        <v>60</v>
      </c>
      <c r="D13" s="48" t="s">
        <v>6</v>
      </c>
      <c r="E13" s="18">
        <f>IF(F13&lt;=4,Q13,(Q13-SUM(SMALL(R13:Y13,{1;2;3;4}))))</f>
        <v>163</v>
      </c>
      <c r="F13" s="18">
        <f>(IF(AC13=5,1,0)+IF(AH13=5,1,0)+IF(AM13=5,1,0)+IF(AR13=5,1,0)+IF(AW13=5,1,0)+IF(BB13=5,1,0)+IF(BG13=5,1,0)+IF(BL13=5,1,0))</f>
        <v>5</v>
      </c>
      <c r="G13" s="27"/>
      <c r="H13" s="34">
        <f>IF(AA13="","",AA13)</f>
        <v>6</v>
      </c>
      <c r="I13" s="22">
        <f>IF(AF13="","",AF13)</f>
        <v>9</v>
      </c>
      <c r="J13" s="22">
        <f>IF(AK13="","",AK13)</f>
        <v>9</v>
      </c>
      <c r="K13" s="22">
        <f>IF(AP13="","",AP13)</f>
        <v>6</v>
      </c>
      <c r="L13" s="22">
        <f>IF(AU13="","",AU13)</f>
        <v>9</v>
      </c>
      <c r="M13" s="34" t="str">
        <f>IF(AZ13="","",AZ13)</f>
        <v/>
      </c>
      <c r="N13" s="34" t="str">
        <f>IF(BE13="","",BE13)</f>
        <v/>
      </c>
      <c r="O13" s="34" t="str">
        <f>IF(BJ13="","",BJ13)</f>
        <v/>
      </c>
      <c r="P13" s="27"/>
      <c r="Q13" s="18">
        <f>AD13+AI13+AN13+AS13+AX13+BC13+BH13</f>
        <v>192</v>
      </c>
      <c r="R13" s="34">
        <f>IF($F13&gt;=5,IF(AB13="","",AB13),"")</f>
        <v>40</v>
      </c>
      <c r="S13" s="22">
        <f>IF($F13&gt;=5,IF(AG13="","",AG13),"")</f>
        <v>29</v>
      </c>
      <c r="T13" s="22">
        <f>IF($F13&gt;=5,IF(AL13="","",AL13),"")</f>
        <v>29</v>
      </c>
      <c r="U13" s="22">
        <f>IF($F13&gt;=5,IF(AQ13="","",AQ13),"")</f>
        <v>40</v>
      </c>
      <c r="V13" s="22">
        <f>IF($F13&gt;=5,IF(AV13="","",AV13),"")</f>
        <v>29</v>
      </c>
      <c r="W13" s="34">
        <f>IF($F13&gt;=5,IF(BA13="","",BA13),"")</f>
        <v>0</v>
      </c>
      <c r="X13" s="34">
        <f>IF($F13&gt;=5,IF(BF13="","",BF13),"")</f>
        <v>0</v>
      </c>
      <c r="Y13" s="34">
        <f>IF($F13&gt;=5,IF(BK13="","",BK13),"")</f>
        <v>0</v>
      </c>
      <c r="Z13" s="27"/>
      <c r="AA13" s="22">
        <v>6</v>
      </c>
      <c r="AB13" s="22">
        <f>IF(ISNUMBER(AA13),(VLOOKUP(AA13,$BO$6:$BP$50,2)),0)</f>
        <v>40</v>
      </c>
      <c r="AC13" s="22">
        <f>IF(AA13&lt;&gt;"",5,0)</f>
        <v>5</v>
      </c>
      <c r="AD13" s="22">
        <f>AB13+AC13</f>
        <v>45</v>
      </c>
      <c r="AE13" s="27"/>
      <c r="AF13" s="40">
        <v>9</v>
      </c>
      <c r="AG13" s="22">
        <f>IF(ISNUMBER(AF13),(VLOOKUP(AF13,$BO$6:$BP$50,2)),0)</f>
        <v>29</v>
      </c>
      <c r="AH13" s="22">
        <f>IF(AF13&lt;&gt;"",5,0)</f>
        <v>5</v>
      </c>
      <c r="AI13" s="22">
        <f>AG13+AH13</f>
        <v>34</v>
      </c>
      <c r="AJ13" s="27"/>
      <c r="AK13" s="22">
        <v>9</v>
      </c>
      <c r="AL13" s="22">
        <f>IF(ISNUMBER(AK13),(VLOOKUP(AK13,$BO$6:$BP$50,2)),0)</f>
        <v>29</v>
      </c>
      <c r="AM13" s="22">
        <f>IF(AK13&lt;&gt;"",5,0)</f>
        <v>5</v>
      </c>
      <c r="AN13" s="22">
        <f>AL13+AM13</f>
        <v>34</v>
      </c>
      <c r="AO13" s="27"/>
      <c r="AP13" s="22">
        <v>6</v>
      </c>
      <c r="AQ13" s="22">
        <f>IF(ISNUMBER(AP13),(VLOOKUP(AP13,$BO$6:$BP$50,2)),0)</f>
        <v>40</v>
      </c>
      <c r="AR13" s="22">
        <f>IF(AP13&lt;&gt;"",5,0)</f>
        <v>5</v>
      </c>
      <c r="AS13" s="22">
        <f>AQ13+AR13</f>
        <v>45</v>
      </c>
      <c r="AT13" s="27"/>
      <c r="AU13" s="22">
        <v>9</v>
      </c>
      <c r="AV13" s="22">
        <f>IF(ISNUMBER(AU13),(VLOOKUP(AU13,$BO$6:$BP$50,2)),0)</f>
        <v>29</v>
      </c>
      <c r="AW13" s="22">
        <f>IF(AU13&lt;&gt;"",5,0)</f>
        <v>5</v>
      </c>
      <c r="AX13" s="22">
        <f>AV13+AW13</f>
        <v>34</v>
      </c>
      <c r="AY13" s="27"/>
      <c r="AZ13" s="22"/>
      <c r="BA13" s="22">
        <f>IF(ISNUMBER(AZ13),(VLOOKUP(AZ13,$BO$6:$BP$50,2)),0)</f>
        <v>0</v>
      </c>
      <c r="BB13" s="22">
        <f>IF(AZ13&lt;&gt;"",5,0)</f>
        <v>0</v>
      </c>
      <c r="BC13" s="22">
        <f>BA13+BB13</f>
        <v>0</v>
      </c>
      <c r="BD13" s="27"/>
      <c r="BE13" s="22"/>
      <c r="BF13" s="22">
        <f>IF(ISNUMBER(BE13),(VLOOKUP(BE13,$BO$6:$BP$50,2)),0)</f>
        <v>0</v>
      </c>
      <c r="BG13" s="22">
        <f>IF(BE13&lt;&gt;"",5,0)</f>
        <v>0</v>
      </c>
      <c r="BH13" s="22">
        <f>BF13+BG13</f>
        <v>0</v>
      </c>
      <c r="BI13" s="27"/>
      <c r="BJ13" s="22"/>
      <c r="BK13" s="22">
        <f>IF(ISNUMBER(BJ13),(VLOOKUP(BJ13,$BO$6:$BP$50,2)),0)</f>
        <v>0</v>
      </c>
      <c r="BL13" s="22">
        <f>IF(BJ13&lt;&gt;"",5,0)</f>
        <v>0</v>
      </c>
      <c r="BM13" s="22">
        <f>BK13+BL13</f>
        <v>0</v>
      </c>
      <c r="BN13" s="27"/>
      <c r="BO13" s="22">
        <v>8</v>
      </c>
      <c r="BP13" s="22">
        <v>32</v>
      </c>
      <c r="BQ13" s="22">
        <f t="shared" si="7"/>
        <v>0</v>
      </c>
      <c r="BR13" s="22">
        <f t="shared" si="0"/>
        <v>0</v>
      </c>
      <c r="BS13" s="22">
        <f t="shared" si="1"/>
        <v>0</v>
      </c>
      <c r="BT13" s="22">
        <f t="shared" si="2"/>
        <v>1</v>
      </c>
      <c r="BU13" s="22">
        <f t="shared" si="3"/>
        <v>0</v>
      </c>
      <c r="BV13" s="22">
        <f t="shared" si="4"/>
        <v>0</v>
      </c>
      <c r="BW13" s="22">
        <f t="shared" si="5"/>
        <v>0</v>
      </c>
      <c r="BX13" s="22">
        <f t="shared" si="6"/>
        <v>0</v>
      </c>
    </row>
    <row r="14" spans="1:76" s="26" customFormat="1" x14ac:dyDescent="0.25">
      <c r="A14" s="18">
        <f>IF(E14&lt;E13,BO14,A13)</f>
        <v>9</v>
      </c>
      <c r="B14" s="48" t="s">
        <v>214</v>
      </c>
      <c r="C14" s="48" t="s">
        <v>305</v>
      </c>
      <c r="D14" s="48" t="s">
        <v>6</v>
      </c>
      <c r="E14" s="18">
        <f>IF(F14&lt;=4,Q14,(Q14-SUM(SMALL(R14:Y14,{1;2;3;4}))))</f>
        <v>161</v>
      </c>
      <c r="F14" s="18">
        <f>(IF(AC14=5,1,0)+IF(AH14=5,1,0)+IF(AM14=5,1,0)+IF(AR14=5,1,0)+IF(AW14=5,1,0)+IF(BB14=5,1,0)+IF(BG14=5,1,0)+IF(BL14=5,1,0))</f>
        <v>4</v>
      </c>
      <c r="G14" s="27"/>
      <c r="H14" s="34" t="str">
        <f>IF(AA14="","",AA14)</f>
        <v/>
      </c>
      <c r="I14" s="22" t="str">
        <f>IF(AF14="","",AF14)</f>
        <v/>
      </c>
      <c r="J14" s="22">
        <f>IF(AK14="","",AK14)</f>
        <v>7</v>
      </c>
      <c r="K14" s="22">
        <f>IF(AP14="","",AP14)</f>
        <v>10</v>
      </c>
      <c r="L14" s="22" t="str">
        <f>IF(AU14="","",AU14)</f>
        <v/>
      </c>
      <c r="M14" s="34">
        <f>IF(AZ14="","",AZ14)</f>
        <v>4</v>
      </c>
      <c r="N14" s="34">
        <f>IF(BE14="","",BE14)</f>
        <v>9</v>
      </c>
      <c r="O14" s="34" t="str">
        <f>IF(BJ14="","",BJ14)</f>
        <v/>
      </c>
      <c r="P14" s="27"/>
      <c r="Q14" s="18">
        <f>AD14+AI14+AN14+AS14+AX14+BC14+BH14</f>
        <v>161</v>
      </c>
      <c r="R14" s="34" t="str">
        <f>IF($F14&gt;=5,IF(AB14="","",AB14),"")</f>
        <v/>
      </c>
      <c r="S14" s="22" t="str">
        <f>IF($F14&gt;=5,IF(AG14="","",AG14),"")</f>
        <v/>
      </c>
      <c r="T14" s="22" t="str">
        <f>IF($F14&gt;=5,IF(AL14="","",AL14),"")</f>
        <v/>
      </c>
      <c r="U14" s="22" t="str">
        <f>IF($F14&gt;=5,IF(AQ14="","",AQ14),"")</f>
        <v/>
      </c>
      <c r="V14" s="22" t="str">
        <f>IF($F14&gt;=5,IF(AV14="","",AV14),"")</f>
        <v/>
      </c>
      <c r="W14" s="34" t="str">
        <f>IF($F14&gt;=5,IF(BA14="","",BA14),"")</f>
        <v/>
      </c>
      <c r="X14" s="34" t="str">
        <f>IF($F14&gt;=5,IF(BF14="","",BF14),"")</f>
        <v/>
      </c>
      <c r="Y14" s="34" t="str">
        <f>IF($F14&gt;=5,IF(BK14="","",BK14),"")</f>
        <v/>
      </c>
      <c r="Z14" s="27"/>
      <c r="AA14" s="37"/>
      <c r="AB14" s="22">
        <f>IF(ISNUMBER(AA14),(VLOOKUP(AA14,$BO$6:$BP$50,2)),0)</f>
        <v>0</v>
      </c>
      <c r="AC14" s="22">
        <f>IF(AA14&lt;&gt;"",5,0)</f>
        <v>0</v>
      </c>
      <c r="AD14" s="22">
        <f>AB14+AC14</f>
        <v>0</v>
      </c>
      <c r="AE14" s="27"/>
      <c r="AF14" s="37"/>
      <c r="AG14" s="22">
        <f>IF(ISNUMBER(AF14),(VLOOKUP(AF14,$BO$6:$BP$50,2)),0)</f>
        <v>0</v>
      </c>
      <c r="AH14" s="22">
        <f>IF(AF14&lt;&gt;"",5,0)</f>
        <v>0</v>
      </c>
      <c r="AI14" s="22">
        <f>AG14+AH14</f>
        <v>0</v>
      </c>
      <c r="AJ14" s="27"/>
      <c r="AK14" s="36">
        <v>7</v>
      </c>
      <c r="AL14" s="22">
        <f>IF(ISNUMBER(AK14),(VLOOKUP(AK14,$BO$6:$BP$50,2)),0)</f>
        <v>36</v>
      </c>
      <c r="AM14" s="22">
        <f>IF(AK14&lt;&gt;"",5,0)</f>
        <v>5</v>
      </c>
      <c r="AN14" s="22">
        <f>AL14+AM14</f>
        <v>41</v>
      </c>
      <c r="AO14" s="27"/>
      <c r="AP14" s="22">
        <v>10</v>
      </c>
      <c r="AQ14" s="22">
        <f>IF(ISNUMBER(AP14),(VLOOKUP(AP14,$BO$6:$BP$50,2)),0)</f>
        <v>26</v>
      </c>
      <c r="AR14" s="22">
        <f>IF(AP14&lt;&gt;"",5,0)</f>
        <v>5</v>
      </c>
      <c r="AS14" s="22">
        <f>AQ14+AR14</f>
        <v>31</v>
      </c>
      <c r="AT14" s="27"/>
      <c r="AU14" s="37"/>
      <c r="AV14" s="22">
        <f>IF(ISNUMBER(AU14),(VLOOKUP(AU14,$BO$6:$BP$50,2)),0)</f>
        <v>0</v>
      </c>
      <c r="AW14" s="22">
        <f>IF(AU14&lt;&gt;"",5,0)</f>
        <v>0</v>
      </c>
      <c r="AX14" s="22">
        <f>AV14+AW14</f>
        <v>0</v>
      </c>
      <c r="AY14" s="27"/>
      <c r="AZ14" s="22">
        <v>4</v>
      </c>
      <c r="BA14" s="22">
        <f>IF(ISNUMBER(AZ14),(VLOOKUP(AZ14,$BO$6:$BP$50,2)),0)</f>
        <v>50</v>
      </c>
      <c r="BB14" s="22">
        <f>IF(AZ14&lt;&gt;"",5,0)</f>
        <v>5</v>
      </c>
      <c r="BC14" s="22">
        <f>BA14+BB14</f>
        <v>55</v>
      </c>
      <c r="BD14" s="27"/>
      <c r="BE14" s="28">
        <v>9</v>
      </c>
      <c r="BF14" s="22">
        <f>IF(ISNUMBER(BE14),(VLOOKUP(BE14,$BO$6:$BP$50,2)),0)</f>
        <v>29</v>
      </c>
      <c r="BG14" s="22">
        <f>IF(BE14&lt;&gt;"",5,0)</f>
        <v>5</v>
      </c>
      <c r="BH14" s="22">
        <f>BF14+BG14</f>
        <v>34</v>
      </c>
      <c r="BI14" s="27"/>
      <c r="BJ14" s="22"/>
      <c r="BK14" s="22">
        <f>IF(ISNUMBER(BJ14),(VLOOKUP(BJ14,$BO$6:$BP$50,2)),0)</f>
        <v>0</v>
      </c>
      <c r="BL14" s="22">
        <f>IF(BJ14&lt;&gt;"",5,0)</f>
        <v>0</v>
      </c>
      <c r="BM14" s="22">
        <f>BK14+BL14</f>
        <v>0</v>
      </c>
      <c r="BN14" s="27"/>
      <c r="BO14" s="22">
        <v>9</v>
      </c>
      <c r="BP14" s="22">
        <v>29</v>
      </c>
      <c r="BQ14" s="22">
        <f t="shared" si="7"/>
        <v>0</v>
      </c>
      <c r="BR14" s="22">
        <f t="shared" si="0"/>
        <v>0</v>
      </c>
      <c r="BS14" s="22">
        <f t="shared" si="1"/>
        <v>0</v>
      </c>
      <c r="BT14" s="22">
        <f t="shared" si="2"/>
        <v>0</v>
      </c>
      <c r="BU14" s="22">
        <f t="shared" si="3"/>
        <v>1</v>
      </c>
      <c r="BV14" s="22">
        <f t="shared" si="4"/>
        <v>0</v>
      </c>
      <c r="BW14" s="22">
        <f t="shared" si="5"/>
        <v>0</v>
      </c>
      <c r="BX14" s="22">
        <f t="shared" si="6"/>
        <v>0</v>
      </c>
    </row>
    <row r="15" spans="1:76" s="26" customFormat="1" ht="15" x14ac:dyDescent="0.25">
      <c r="A15" s="18">
        <f>IF(E15&lt;E14,BO15,A14)</f>
        <v>10</v>
      </c>
      <c r="B15" s="48" t="s">
        <v>58</v>
      </c>
      <c r="C15" s="48" t="s">
        <v>304</v>
      </c>
      <c r="D15" s="48" t="s">
        <v>6</v>
      </c>
      <c r="E15" s="18">
        <f>IF(F15&lt;=4,Q15,(Q15-SUM(SMALL(R15:Y15,{1;2;3;4}))))</f>
        <v>152</v>
      </c>
      <c r="F15" s="18">
        <f>(IF(AC15=5,1,0)+IF(AH15=5,1,0)+IF(AM15=5,1,0)+IF(AR15=5,1,0)+IF(AW15=5,1,0)+IF(BB15=5,1,0)+IF(BG15=5,1,0)+IF(BL15=5,1,0))</f>
        <v>4</v>
      </c>
      <c r="G15" s="27"/>
      <c r="H15" s="34" t="str">
        <f>IF(AA15="","",AA15)</f>
        <v/>
      </c>
      <c r="I15" s="22" t="str">
        <f>IF(AF15="","",AF15)</f>
        <v/>
      </c>
      <c r="J15" s="22">
        <f>IF(AK15="","",AK15)</f>
        <v>12</v>
      </c>
      <c r="K15" s="22">
        <f>IF(AP15="","",AP15)</f>
        <v>8</v>
      </c>
      <c r="L15" s="22">
        <f>IF(AU15="","",AU15)</f>
        <v>14</v>
      </c>
      <c r="M15" s="34" t="str">
        <f>IF(AZ15="","",AZ15)</f>
        <v/>
      </c>
      <c r="N15" s="34">
        <f>IF(BE15="","",BE15)</f>
        <v>3</v>
      </c>
      <c r="O15" s="34" t="str">
        <f>IF(BJ15="","",BJ15)</f>
        <v/>
      </c>
      <c r="P15" s="27"/>
      <c r="Q15" s="18">
        <f>AD15+AI15+AN15+AS15+AX15+BC15+BH15</f>
        <v>152</v>
      </c>
      <c r="R15" s="34" t="str">
        <f>IF($F15&gt;=5,IF(AB15="","",AB15),"")</f>
        <v/>
      </c>
      <c r="S15" s="22" t="str">
        <f>IF($F15&gt;=5,IF(AG15="","",AG15),"")</f>
        <v/>
      </c>
      <c r="T15" s="22" t="str">
        <f>IF($F15&gt;=5,IF(AL15="","",AL15),"")</f>
        <v/>
      </c>
      <c r="U15" s="22" t="str">
        <f>IF($F15&gt;=5,IF(AQ15="","",AQ15),"")</f>
        <v/>
      </c>
      <c r="V15" s="22" t="str">
        <f>IF($F15&gt;=5,IF(AV15="","",AV15),"")</f>
        <v/>
      </c>
      <c r="W15" s="34" t="str">
        <f>IF($F15&gt;=5,IF(BA15="","",BA15),"")</f>
        <v/>
      </c>
      <c r="X15" s="34" t="str">
        <f>IF($F15&gt;=5,IF(BF15="","",BF15),"")</f>
        <v/>
      </c>
      <c r="Y15" s="34" t="str">
        <f>IF($F15&gt;=5,IF(BK15="","",BK15),"")</f>
        <v/>
      </c>
      <c r="Z15" s="27"/>
      <c r="AA15" s="22"/>
      <c r="AB15" s="22">
        <f>IF(ISNUMBER(AA15),(VLOOKUP(AA15,$BO$6:$BP$50,2)),0)</f>
        <v>0</v>
      </c>
      <c r="AC15" s="22">
        <f>IF(AA15&lt;&gt;"",5,0)</f>
        <v>0</v>
      </c>
      <c r="AD15" s="22">
        <f>AB15+AC15</f>
        <v>0</v>
      </c>
      <c r="AE15" s="27"/>
      <c r="AF15" s="22"/>
      <c r="AG15" s="22">
        <f>IF(ISNUMBER(AF15),(VLOOKUP(AF15,$BO$6:$BP$50,2)),0)</f>
        <v>0</v>
      </c>
      <c r="AH15" s="22">
        <f>IF(AF15&lt;&gt;"",5,0)</f>
        <v>0</v>
      </c>
      <c r="AI15" s="22">
        <f>AG15+AH15</f>
        <v>0</v>
      </c>
      <c r="AJ15" s="27"/>
      <c r="AK15" s="28">
        <v>12</v>
      </c>
      <c r="AL15" s="22">
        <f>IF(ISNUMBER(AK15),(VLOOKUP(AK15,$BO$6:$BP$50,2)),0)</f>
        <v>22</v>
      </c>
      <c r="AM15" s="22">
        <f>IF(AK15&lt;&gt;"",5,0)</f>
        <v>5</v>
      </c>
      <c r="AN15" s="22">
        <f>AL15+AM15</f>
        <v>27</v>
      </c>
      <c r="AO15" s="27"/>
      <c r="AP15" s="22">
        <v>8</v>
      </c>
      <c r="AQ15" s="22">
        <f>IF(ISNUMBER(AP15),(VLOOKUP(AP15,$BO$6:$BP$50,2)),0)</f>
        <v>32</v>
      </c>
      <c r="AR15" s="22">
        <f>IF(AP15&lt;&gt;"",5,0)</f>
        <v>5</v>
      </c>
      <c r="AS15" s="22">
        <f>AQ15+AR15</f>
        <v>37</v>
      </c>
      <c r="AT15" s="27"/>
      <c r="AU15" s="22">
        <v>14</v>
      </c>
      <c r="AV15" s="22">
        <f>IF(ISNUMBER(AU15),(VLOOKUP(AU15,$BO$6:$BP$50,2)),0)</f>
        <v>18</v>
      </c>
      <c r="AW15" s="22">
        <f>IF(AU15&lt;&gt;"",5,0)</f>
        <v>5</v>
      </c>
      <c r="AX15" s="22">
        <f>AV15+AW15</f>
        <v>23</v>
      </c>
      <c r="AY15" s="27"/>
      <c r="AZ15" s="22"/>
      <c r="BA15" s="22">
        <f>IF(ISNUMBER(AZ15),(VLOOKUP(AZ15,$BO$6:$BP$50,2)),0)</f>
        <v>0</v>
      </c>
      <c r="BB15" s="22">
        <f>IF(AZ15&lt;&gt;"",5,0)</f>
        <v>0</v>
      </c>
      <c r="BC15" s="22">
        <f>BA15+BB15</f>
        <v>0</v>
      </c>
      <c r="BD15" s="27"/>
      <c r="BE15" s="22">
        <v>3</v>
      </c>
      <c r="BF15" s="22">
        <f>IF(ISNUMBER(BE15),(VLOOKUP(BE15,$BO$6:$BP$50,2)),0)</f>
        <v>60</v>
      </c>
      <c r="BG15" s="22">
        <f>IF(BE15&lt;&gt;"",5,0)</f>
        <v>5</v>
      </c>
      <c r="BH15" s="22">
        <f>BF15+BG15</f>
        <v>65</v>
      </c>
      <c r="BI15" s="27"/>
      <c r="BJ15" s="22"/>
      <c r="BK15" s="22">
        <f>IF(ISNUMBER(BJ15),(VLOOKUP(BJ15,$BO$6:$BP$50,2)),0)</f>
        <v>0</v>
      </c>
      <c r="BL15" s="22">
        <f>IF(BJ15&lt;&gt;"",5,0)</f>
        <v>0</v>
      </c>
      <c r="BM15" s="22">
        <f>BK15+BL15</f>
        <v>0</v>
      </c>
      <c r="BN15" s="27"/>
      <c r="BO15" s="22">
        <v>10</v>
      </c>
      <c r="BP15" s="22">
        <v>26</v>
      </c>
      <c r="BQ15" s="22">
        <f t="shared" si="7"/>
        <v>0</v>
      </c>
      <c r="BR15" s="22">
        <f t="shared" si="0"/>
        <v>0</v>
      </c>
      <c r="BS15" s="22">
        <f t="shared" si="1"/>
        <v>0</v>
      </c>
      <c r="BT15" s="22">
        <f t="shared" si="2"/>
        <v>0</v>
      </c>
      <c r="BU15" s="22">
        <f t="shared" si="3"/>
        <v>1</v>
      </c>
      <c r="BV15" s="22">
        <f t="shared" si="4"/>
        <v>0</v>
      </c>
      <c r="BW15" s="22">
        <f t="shared" si="5"/>
        <v>0</v>
      </c>
      <c r="BX15" s="22">
        <f t="shared" si="6"/>
        <v>0</v>
      </c>
    </row>
    <row r="16" spans="1:76" s="26" customFormat="1" x14ac:dyDescent="0.25">
      <c r="A16" s="18">
        <f>IF(E16&lt;E15,BO16,A15)</f>
        <v>11</v>
      </c>
      <c r="B16" s="47" t="s">
        <v>127</v>
      </c>
      <c r="C16" s="47" t="s">
        <v>128</v>
      </c>
      <c r="D16" s="47" t="s">
        <v>9</v>
      </c>
      <c r="E16" s="18">
        <f>IF(F16&lt;=4,Q16,(Q16-SUM(SMALL(R16:Y16,{1;2;3;4}))))</f>
        <v>145</v>
      </c>
      <c r="F16" s="18">
        <f>(IF(AC16=5,1,0)+IF(AH16=5,1,0)+IF(AM16=5,1,0)+IF(AR16=5,1,0)+IF(AW16=5,1,0)+IF(BB16=5,1,0)+IF(BG16=5,1,0)+IF(BL16=5,1,0))</f>
        <v>5</v>
      </c>
      <c r="G16" s="27"/>
      <c r="H16" s="34">
        <f>IF(AA16="","",AA16)</f>
        <v>8</v>
      </c>
      <c r="I16" s="22">
        <f>IF(AF16="","",AF16)</f>
        <v>6</v>
      </c>
      <c r="J16" s="22">
        <f>IF(AK16="","",AK16)</f>
        <v>10</v>
      </c>
      <c r="K16" s="22">
        <f>IF(AP16="","",AP16)</f>
        <v>18</v>
      </c>
      <c r="L16" s="22">
        <f>IF(AU16="","",AU16)</f>
        <v>12</v>
      </c>
      <c r="M16" s="34" t="str">
        <f>IF(AZ16="","",AZ16)</f>
        <v/>
      </c>
      <c r="N16" s="34" t="str">
        <f>IF(BE16="","",BE16)</f>
        <v/>
      </c>
      <c r="O16" s="34" t="str">
        <f>IF(BJ16="","",BJ16)</f>
        <v/>
      </c>
      <c r="P16" s="27"/>
      <c r="Q16" s="18">
        <f>AD16+AI16+AN16+AS16+AX16+BC16+BH16</f>
        <v>158</v>
      </c>
      <c r="R16" s="34">
        <f>IF($F16&gt;=5,IF(AB16="","",AB16),"")</f>
        <v>32</v>
      </c>
      <c r="S16" s="22">
        <f>IF($F16&gt;=5,IF(AG16="","",AG16),"")</f>
        <v>40</v>
      </c>
      <c r="T16" s="22">
        <f>IF($F16&gt;=5,IF(AL16="","",AL16),"")</f>
        <v>26</v>
      </c>
      <c r="U16" s="22">
        <f>IF($F16&gt;=5,IF(AQ16="","",AQ16),"")</f>
        <v>13</v>
      </c>
      <c r="V16" s="22">
        <f>IF($F16&gt;=5,IF(AV16="","",AV16),"")</f>
        <v>22</v>
      </c>
      <c r="W16" s="34">
        <f>IF($F16&gt;=5,IF(BA16="","",BA16),"")</f>
        <v>0</v>
      </c>
      <c r="X16" s="34">
        <f>IF($F16&gt;=5,IF(BF16="","",BF16),"")</f>
        <v>0</v>
      </c>
      <c r="Y16" s="34">
        <f>IF($F16&gt;=5,IF(BK16="","",BK16),"")</f>
        <v>0</v>
      </c>
      <c r="Z16" s="27"/>
      <c r="AA16" s="22">
        <v>8</v>
      </c>
      <c r="AB16" s="22">
        <f>IF(ISNUMBER(AA16),(VLOOKUP(AA16,$BO$6:$BP$50,2)),0)</f>
        <v>32</v>
      </c>
      <c r="AC16" s="22">
        <f>IF(AA16&lt;&gt;"",5,0)</f>
        <v>5</v>
      </c>
      <c r="AD16" s="22">
        <f>AB16+AC16</f>
        <v>37</v>
      </c>
      <c r="AE16" s="27"/>
      <c r="AF16" s="22">
        <v>6</v>
      </c>
      <c r="AG16" s="22">
        <f>IF(ISNUMBER(AF16),(VLOOKUP(AF16,$BO$6:$BP$50,2)),0)</f>
        <v>40</v>
      </c>
      <c r="AH16" s="22">
        <f>IF(AF16&lt;&gt;"",5,0)</f>
        <v>5</v>
      </c>
      <c r="AI16" s="22">
        <f>AG16+AH16</f>
        <v>45</v>
      </c>
      <c r="AJ16" s="27"/>
      <c r="AK16" s="22">
        <v>10</v>
      </c>
      <c r="AL16" s="22">
        <f>IF(ISNUMBER(AK16),(VLOOKUP(AK16,$BO$6:$BP$50,2)),0)</f>
        <v>26</v>
      </c>
      <c r="AM16" s="22">
        <f>IF(AK16&lt;&gt;"",5,0)</f>
        <v>5</v>
      </c>
      <c r="AN16" s="22">
        <f>AL16+AM16</f>
        <v>31</v>
      </c>
      <c r="AO16" s="27"/>
      <c r="AP16" s="22">
        <v>18</v>
      </c>
      <c r="AQ16" s="22">
        <f>IF(ISNUMBER(AP16),(VLOOKUP(AP16,$BO$6:$BP$50,2)),0)</f>
        <v>13</v>
      </c>
      <c r="AR16" s="22">
        <f>IF(AP16&lt;&gt;"",5,0)</f>
        <v>5</v>
      </c>
      <c r="AS16" s="22">
        <f>AQ16+AR16</f>
        <v>18</v>
      </c>
      <c r="AT16" s="27"/>
      <c r="AU16" s="22">
        <v>12</v>
      </c>
      <c r="AV16" s="22">
        <f>IF(ISNUMBER(AU16),(VLOOKUP(AU16,$BO$6:$BP$50,2)),0)</f>
        <v>22</v>
      </c>
      <c r="AW16" s="22">
        <f>IF(AU16&lt;&gt;"",5,0)</f>
        <v>5</v>
      </c>
      <c r="AX16" s="22">
        <f>AV16+AW16</f>
        <v>27</v>
      </c>
      <c r="AY16" s="27"/>
      <c r="AZ16" s="22"/>
      <c r="BA16" s="22">
        <f>IF(ISNUMBER(AZ16),(VLOOKUP(AZ16,$BO$6:$BP$50,2)),0)</f>
        <v>0</v>
      </c>
      <c r="BB16" s="22">
        <f>IF(AZ16&lt;&gt;"",5,0)</f>
        <v>0</v>
      </c>
      <c r="BC16" s="22">
        <f>BA16+BB16</f>
        <v>0</v>
      </c>
      <c r="BD16" s="27"/>
      <c r="BE16" s="22"/>
      <c r="BF16" s="22">
        <f>IF(ISNUMBER(BE16),(VLOOKUP(BE16,$BO$6:$BP$50,2)),0)</f>
        <v>0</v>
      </c>
      <c r="BG16" s="22">
        <f>IF(BE16&lt;&gt;"",5,0)</f>
        <v>0</v>
      </c>
      <c r="BH16" s="22">
        <f>BF16+BG16</f>
        <v>0</v>
      </c>
      <c r="BI16" s="27"/>
      <c r="BJ16" s="22"/>
      <c r="BK16" s="22">
        <f>IF(ISNUMBER(BJ16),(VLOOKUP(BJ16,$BO$6:$BP$50,2)),0)</f>
        <v>0</v>
      </c>
      <c r="BL16" s="22">
        <f>IF(BJ16&lt;&gt;"",5,0)</f>
        <v>0</v>
      </c>
      <c r="BM16" s="22">
        <f>BK16+BL16</f>
        <v>0</v>
      </c>
      <c r="BN16" s="27"/>
      <c r="BO16" s="22">
        <v>11</v>
      </c>
      <c r="BP16" s="22">
        <v>24</v>
      </c>
      <c r="BQ16" s="22">
        <f t="shared" si="7"/>
        <v>0</v>
      </c>
      <c r="BR16" s="22">
        <f t="shared" si="0"/>
        <v>0</v>
      </c>
      <c r="BS16" s="22">
        <f t="shared" si="1"/>
        <v>0</v>
      </c>
      <c r="BT16" s="22">
        <f t="shared" si="2"/>
        <v>1</v>
      </c>
      <c r="BU16" s="22">
        <f t="shared" si="3"/>
        <v>0</v>
      </c>
      <c r="BV16" s="22">
        <f t="shared" si="4"/>
        <v>0</v>
      </c>
      <c r="BW16" s="22">
        <f t="shared" si="5"/>
        <v>0</v>
      </c>
      <c r="BX16" s="22">
        <f t="shared" si="6"/>
        <v>0</v>
      </c>
    </row>
    <row r="17" spans="1:76" s="26" customFormat="1" x14ac:dyDescent="0.25">
      <c r="A17" s="18">
        <f>IF(E17&lt;E16,BO17,A16)</f>
        <v>12</v>
      </c>
      <c r="B17" s="48" t="s">
        <v>244</v>
      </c>
      <c r="C17" s="48" t="s">
        <v>245</v>
      </c>
      <c r="D17" s="48" t="s">
        <v>85</v>
      </c>
      <c r="E17" s="18">
        <f>IF(F17&lt;=4,Q17,(Q17-SUM(SMALL(R17:Y17,{1;2;3;4}))))</f>
        <v>144</v>
      </c>
      <c r="F17" s="18">
        <f>(IF(AC17=5,1,0)+IF(AH17=5,1,0)+IF(AM17=5,1,0)+IF(AR17=5,1,0)+IF(AW17=5,1,0)+IF(BB17=5,1,0)+IF(BG17=5,1,0)+IF(BL17=5,1,0))</f>
        <v>6</v>
      </c>
      <c r="G17" s="27"/>
      <c r="H17" s="34" t="str">
        <f>IF(AA17="","",AA17)</f>
        <v>dnf</v>
      </c>
      <c r="I17" s="22" t="str">
        <f>IF(AF17="","",AF17)</f>
        <v>dsq</v>
      </c>
      <c r="J17" s="22">
        <f>IF(AK17="","",AK17)</f>
        <v>11</v>
      </c>
      <c r="K17" s="22">
        <f>IF(AP17="","",AP17)</f>
        <v>7</v>
      </c>
      <c r="L17" s="22">
        <f>IF(AU17="","",AU17)</f>
        <v>17</v>
      </c>
      <c r="M17" s="34" t="str">
        <f>IF(AZ17="","",AZ17)</f>
        <v/>
      </c>
      <c r="N17" s="34">
        <f>IF(BE17="","",BE17)</f>
        <v>6</v>
      </c>
      <c r="O17" s="34" t="str">
        <f>IF(BJ17="","",BJ17)</f>
        <v/>
      </c>
      <c r="P17" s="27"/>
      <c r="Q17" s="18">
        <f>AD17+AI17+AN17+AS17+AX17+BC17+BH17</f>
        <v>144</v>
      </c>
      <c r="R17" s="34">
        <f>IF($F17&gt;=5,IF(AB17="","",AB17),"")</f>
        <v>0</v>
      </c>
      <c r="S17" s="22">
        <f>IF($F17&gt;=5,IF(AG17="","",AG17),"")</f>
        <v>0</v>
      </c>
      <c r="T17" s="22">
        <f>IF($F17&gt;=5,IF(AL17="","",AL17),"")</f>
        <v>24</v>
      </c>
      <c r="U17" s="22">
        <f>IF($F17&gt;=5,IF(AQ17="","",AQ17),"")</f>
        <v>36</v>
      </c>
      <c r="V17" s="22">
        <f>IF($F17&gt;=5,IF(AV17="","",AV17),"")</f>
        <v>14</v>
      </c>
      <c r="W17" s="34">
        <f>IF($F17&gt;=5,IF(BA17="","",BA17),"")</f>
        <v>0</v>
      </c>
      <c r="X17" s="34">
        <f>IF($F17&gt;=5,IF(BF17="","",BF17),"")</f>
        <v>40</v>
      </c>
      <c r="Y17" s="34">
        <f>IF($F17&gt;=5,IF(BK17="","",BK17),"")</f>
        <v>0</v>
      </c>
      <c r="Z17" s="27"/>
      <c r="AA17" s="40" t="s">
        <v>257</v>
      </c>
      <c r="AB17" s="22">
        <f>IF(ISNUMBER(AA17),(VLOOKUP(AA17,$BO$6:$BP$50,2)),0)</f>
        <v>0</v>
      </c>
      <c r="AC17" s="22">
        <f>IF(AA17&lt;&gt;"",5,0)</f>
        <v>5</v>
      </c>
      <c r="AD17" s="22">
        <f>AB17+AC17</f>
        <v>5</v>
      </c>
      <c r="AE17" s="27"/>
      <c r="AF17" s="40" t="s">
        <v>219</v>
      </c>
      <c r="AG17" s="22">
        <f>IF(ISNUMBER(AF17),(VLOOKUP(AF17,$BO$6:$BP$50,2)),0)</f>
        <v>0</v>
      </c>
      <c r="AH17" s="22">
        <f>IF(AF17&lt;&gt;"",5,0)</f>
        <v>5</v>
      </c>
      <c r="AI17" s="22">
        <f>AG17+AH17</f>
        <v>5</v>
      </c>
      <c r="AJ17" s="27"/>
      <c r="AK17" s="22">
        <v>11</v>
      </c>
      <c r="AL17" s="22">
        <f>IF(ISNUMBER(AK17),(VLOOKUP(AK17,$BO$6:$BP$50,2)),0)</f>
        <v>24</v>
      </c>
      <c r="AM17" s="22">
        <f>IF(AK17&lt;&gt;"",5,0)</f>
        <v>5</v>
      </c>
      <c r="AN17" s="22">
        <f>AL17+AM17</f>
        <v>29</v>
      </c>
      <c r="AO17" s="27"/>
      <c r="AP17" s="22">
        <v>7</v>
      </c>
      <c r="AQ17" s="22">
        <f>IF(ISNUMBER(AP17),(VLOOKUP(AP17,$BO$6:$BP$50,2)),0)</f>
        <v>36</v>
      </c>
      <c r="AR17" s="22">
        <f>IF(AP17&lt;&gt;"",5,0)</f>
        <v>5</v>
      </c>
      <c r="AS17" s="22">
        <f>AQ17+AR17</f>
        <v>41</v>
      </c>
      <c r="AT17" s="27"/>
      <c r="AU17" s="22">
        <v>17</v>
      </c>
      <c r="AV17" s="22">
        <f>IF(ISNUMBER(AU17),(VLOOKUP(AU17,$BO$6:$BP$50,2)),0)</f>
        <v>14</v>
      </c>
      <c r="AW17" s="22">
        <f>IF(AU17&lt;&gt;"",5,0)</f>
        <v>5</v>
      </c>
      <c r="AX17" s="22">
        <f>AV17+AW17</f>
        <v>19</v>
      </c>
      <c r="AY17" s="27"/>
      <c r="AZ17" s="22"/>
      <c r="BA17" s="22">
        <f>IF(ISNUMBER(AZ17),(VLOOKUP(AZ17,$BO$6:$BP$50,2)),0)</f>
        <v>0</v>
      </c>
      <c r="BB17" s="22">
        <f>IF(AZ17&lt;&gt;"",5,0)</f>
        <v>0</v>
      </c>
      <c r="BC17" s="22">
        <f>BA17+BB17</f>
        <v>0</v>
      </c>
      <c r="BD17" s="27"/>
      <c r="BE17" s="22">
        <v>6</v>
      </c>
      <c r="BF17" s="22">
        <f>IF(ISNUMBER(BE17),(VLOOKUP(BE17,$BO$6:$BP$50,2)),0)</f>
        <v>40</v>
      </c>
      <c r="BG17" s="22">
        <f>IF(BE17&lt;&gt;"",5,0)</f>
        <v>5</v>
      </c>
      <c r="BH17" s="22">
        <f>BF17+BG17</f>
        <v>45</v>
      </c>
      <c r="BI17" s="27"/>
      <c r="BJ17" s="22"/>
      <c r="BK17" s="22">
        <f>IF(ISNUMBER(BJ17),(VLOOKUP(BJ17,$BO$6:$BP$50,2)),0)</f>
        <v>0</v>
      </c>
      <c r="BL17" s="22">
        <f>IF(BJ17&lt;&gt;"",5,0)</f>
        <v>0</v>
      </c>
      <c r="BM17" s="22">
        <f>BK17+BL17</f>
        <v>0</v>
      </c>
      <c r="BN17" s="27"/>
      <c r="BO17" s="22">
        <v>12</v>
      </c>
      <c r="BP17" s="22">
        <v>22</v>
      </c>
      <c r="BQ17" s="22">
        <f t="shared" si="7"/>
        <v>0</v>
      </c>
      <c r="BR17" s="22">
        <f t="shared" si="0"/>
        <v>0</v>
      </c>
      <c r="BS17" s="22">
        <f t="shared" si="1"/>
        <v>1</v>
      </c>
      <c r="BT17" s="22">
        <f t="shared" si="2"/>
        <v>0</v>
      </c>
      <c r="BU17" s="22">
        <f t="shared" si="3"/>
        <v>0</v>
      </c>
      <c r="BV17" s="22">
        <f t="shared" si="4"/>
        <v>0</v>
      </c>
      <c r="BW17" s="22">
        <f t="shared" si="5"/>
        <v>0</v>
      </c>
      <c r="BX17" s="22">
        <f t="shared" si="6"/>
        <v>0</v>
      </c>
    </row>
    <row r="18" spans="1:76" s="26" customFormat="1" ht="15" x14ac:dyDescent="0.25">
      <c r="A18" s="18">
        <f>IF(E18&lt;E17,BO18,A17)</f>
        <v>13</v>
      </c>
      <c r="B18" s="47" t="s">
        <v>129</v>
      </c>
      <c r="C18" s="47" t="s">
        <v>130</v>
      </c>
      <c r="D18" s="47" t="s">
        <v>10</v>
      </c>
      <c r="E18" s="18">
        <f>IF(F18&lt;=4,Q18,(Q18-SUM(SMALL(R18:Y18,{1;2;3;4}))))</f>
        <v>138</v>
      </c>
      <c r="F18" s="18">
        <f>(IF(AC18=5,1,0)+IF(AH18=5,1,0)+IF(AM18=5,1,0)+IF(AR18=5,1,0)+IF(AW18=5,1,0)+IF(BB18=5,1,0)+IF(BG18=5,1,0)+IF(BL18=5,1,0))</f>
        <v>6</v>
      </c>
      <c r="G18" s="27"/>
      <c r="H18" s="34">
        <f>IF(AA18="","",AA18)</f>
        <v>13</v>
      </c>
      <c r="I18" s="22">
        <f>IF(AF18="","",AF18)</f>
        <v>10</v>
      </c>
      <c r="J18" s="22">
        <f>IF(AK18="","",AK18)</f>
        <v>23</v>
      </c>
      <c r="K18" s="22">
        <f>IF(AP18="","",AP18)</f>
        <v>17</v>
      </c>
      <c r="L18" s="22" t="str">
        <f>IF(AU18="","",AU18)</f>
        <v/>
      </c>
      <c r="M18" s="34">
        <f>IF(AZ18="","",AZ18)</f>
        <v>7</v>
      </c>
      <c r="N18" s="34">
        <f>IF(BE18="","",BE18)</f>
        <v>10</v>
      </c>
      <c r="O18" s="34" t="str">
        <f>IF(BJ18="","",BJ18)</f>
        <v/>
      </c>
      <c r="P18" s="27"/>
      <c r="Q18" s="18">
        <f>AD18+AI18+AN18+AS18+AX18+BC18+BH18</f>
        <v>160</v>
      </c>
      <c r="R18" s="34">
        <f>IF($F18&gt;=5,IF(AB18="","",AB18),"")</f>
        <v>20</v>
      </c>
      <c r="S18" s="22">
        <f>IF($F18&gt;=5,IF(AG18="","",AG18),"")</f>
        <v>26</v>
      </c>
      <c r="T18" s="22">
        <f>IF($F18&gt;=5,IF(AL18="","",AL18),"")</f>
        <v>8</v>
      </c>
      <c r="U18" s="22">
        <f>IF($F18&gt;=5,IF(AQ18="","",AQ18),"")</f>
        <v>14</v>
      </c>
      <c r="V18" s="22">
        <f>IF($F18&gt;=5,IF(AV18="","",AV18),"")</f>
        <v>0</v>
      </c>
      <c r="W18" s="34">
        <f>IF($F18&gt;=5,IF(BA18="","",BA18),"")</f>
        <v>36</v>
      </c>
      <c r="X18" s="34">
        <f>IF($F18&gt;=5,IF(BF18="","",BF18),"")</f>
        <v>26</v>
      </c>
      <c r="Y18" s="34">
        <f>IF($F18&gt;=5,IF(BK18="","",BK18),"")</f>
        <v>0</v>
      </c>
      <c r="Z18" s="27"/>
      <c r="AA18" s="22">
        <v>13</v>
      </c>
      <c r="AB18" s="22">
        <f>IF(ISNUMBER(AA18),(VLOOKUP(AA18,$BO$6:$BP$50,2)),0)</f>
        <v>20</v>
      </c>
      <c r="AC18" s="22">
        <f>IF(AA18&lt;&gt;"",5,0)</f>
        <v>5</v>
      </c>
      <c r="AD18" s="22">
        <f>AB18+AC18</f>
        <v>25</v>
      </c>
      <c r="AE18" s="27"/>
      <c r="AF18" s="22">
        <v>10</v>
      </c>
      <c r="AG18" s="22">
        <f>IF(ISNUMBER(AF18),(VLOOKUP(AF18,$BO$6:$BP$50,2)),0)</f>
        <v>26</v>
      </c>
      <c r="AH18" s="22">
        <f>IF(AF18&lt;&gt;"",5,0)</f>
        <v>5</v>
      </c>
      <c r="AI18" s="22">
        <f>AG18+AH18</f>
        <v>31</v>
      </c>
      <c r="AJ18" s="27"/>
      <c r="AK18" s="22">
        <v>23</v>
      </c>
      <c r="AL18" s="22">
        <f>IF(ISNUMBER(AK18),(VLOOKUP(AK18,$BO$6:$BP$50,2)),0)</f>
        <v>8</v>
      </c>
      <c r="AM18" s="22">
        <f>IF(AK18&lt;&gt;"",5,0)</f>
        <v>5</v>
      </c>
      <c r="AN18" s="22">
        <f>AL18+AM18</f>
        <v>13</v>
      </c>
      <c r="AO18" s="27"/>
      <c r="AP18" s="22">
        <v>17</v>
      </c>
      <c r="AQ18" s="22">
        <f>IF(ISNUMBER(AP18),(VLOOKUP(AP18,$BO$6:$BP$50,2)),0)</f>
        <v>14</v>
      </c>
      <c r="AR18" s="22">
        <f>IF(AP18&lt;&gt;"",5,0)</f>
        <v>5</v>
      </c>
      <c r="AS18" s="22">
        <f>AQ18+AR18</f>
        <v>19</v>
      </c>
      <c r="AT18" s="27"/>
      <c r="AU18" s="22"/>
      <c r="AV18" s="22">
        <f>IF(ISNUMBER(AU18),(VLOOKUP(AU18,$BO$6:$BP$50,2)),0)</f>
        <v>0</v>
      </c>
      <c r="AW18" s="22">
        <f>IF(AU18&lt;&gt;"",5,0)</f>
        <v>0</v>
      </c>
      <c r="AX18" s="22">
        <f>AV18+AW18</f>
        <v>0</v>
      </c>
      <c r="AY18" s="27"/>
      <c r="AZ18" s="22">
        <v>7</v>
      </c>
      <c r="BA18" s="22">
        <f>IF(ISNUMBER(AZ18),(VLOOKUP(AZ18,$BO$6:$BP$50,2)),0)</f>
        <v>36</v>
      </c>
      <c r="BB18" s="22">
        <f>IF(AZ18&lt;&gt;"",5,0)</f>
        <v>5</v>
      </c>
      <c r="BC18" s="22">
        <f>BA18+BB18</f>
        <v>41</v>
      </c>
      <c r="BD18" s="27"/>
      <c r="BE18" s="22">
        <v>10</v>
      </c>
      <c r="BF18" s="22">
        <f>IF(ISNUMBER(BE18),(VLOOKUP(BE18,$BO$6:$BP$50,2)),0)</f>
        <v>26</v>
      </c>
      <c r="BG18" s="22">
        <f>IF(BE18&lt;&gt;"",5,0)</f>
        <v>5</v>
      </c>
      <c r="BH18" s="22">
        <f>BF18+BG18</f>
        <v>31</v>
      </c>
      <c r="BI18" s="27"/>
      <c r="BJ18" s="22"/>
      <c r="BK18" s="22">
        <f>IF(ISNUMBER(BJ18),(VLOOKUP(BJ18,$BO$6:$BP$50,2)),0)</f>
        <v>0</v>
      </c>
      <c r="BL18" s="22">
        <f>IF(BJ18&lt;&gt;"",5,0)</f>
        <v>0</v>
      </c>
      <c r="BM18" s="22">
        <f>BK18+BL18</f>
        <v>0</v>
      </c>
      <c r="BN18" s="27"/>
      <c r="BO18" s="22">
        <v>13</v>
      </c>
      <c r="BP18" s="22">
        <v>20</v>
      </c>
      <c r="BQ18" s="22">
        <f t="shared" si="7"/>
        <v>0</v>
      </c>
      <c r="BR18" s="22">
        <f>IF($F17=7,1,0)</f>
        <v>0</v>
      </c>
      <c r="BS18" s="22">
        <f>IF($F17=6,1,0)</f>
        <v>1</v>
      </c>
      <c r="BT18" s="22">
        <f>IF($F17=5,1,0)</f>
        <v>0</v>
      </c>
      <c r="BU18" s="22">
        <f>IF($F17=4,1,0)</f>
        <v>0</v>
      </c>
      <c r="BV18" s="22">
        <f>IF($F17=3,1,0)</f>
        <v>0</v>
      </c>
      <c r="BW18" s="22">
        <f>IF($F17=2,1,0)</f>
        <v>0</v>
      </c>
      <c r="BX18" s="22">
        <f>IF($F17=1,1,0)</f>
        <v>0</v>
      </c>
    </row>
    <row r="19" spans="1:76" s="26" customFormat="1" ht="15" x14ac:dyDescent="0.25">
      <c r="A19" s="18">
        <f>IF(E19&lt;E18,BO19,A18)</f>
        <v>14</v>
      </c>
      <c r="B19" s="48" t="s">
        <v>15</v>
      </c>
      <c r="C19" s="48" t="s">
        <v>210</v>
      </c>
      <c r="D19" s="48" t="s">
        <v>6</v>
      </c>
      <c r="E19" s="18">
        <f>IF(F19&lt;=4,Q19,(Q19-SUM(SMALL(R19:Y19,{1;2;3;4}))))</f>
        <v>134</v>
      </c>
      <c r="F19" s="18">
        <f>(IF(AC19=5,1,0)+IF(AH19=5,1,0)+IF(AM19=5,1,0)+IF(AR19=5,1,0)+IF(AW19=5,1,0)+IF(BB19=5,1,0)+IF(BG19=5,1,0)+IF(BL19=5,1,0))</f>
        <v>4</v>
      </c>
      <c r="G19" s="27"/>
      <c r="H19" s="34">
        <f>IF(AA19="","",AA19)</f>
        <v>10</v>
      </c>
      <c r="I19" s="22">
        <f>IF(AF19="","",AF19)</f>
        <v>8</v>
      </c>
      <c r="J19" s="22" t="str">
        <f>IF(AK19="","",AK19)</f>
        <v/>
      </c>
      <c r="K19" s="22" t="str">
        <f>IF(AP19="","",AP19)</f>
        <v/>
      </c>
      <c r="L19" s="22">
        <f>IF(AU19="","",AU19)</f>
        <v>13</v>
      </c>
      <c r="M19" s="34" t="str">
        <f>IF(AZ19="","",AZ19)</f>
        <v/>
      </c>
      <c r="N19" s="34">
        <f>IF(BE19="","",BE19)</f>
        <v>7</v>
      </c>
      <c r="O19" s="34" t="str">
        <f>IF(BJ19="","",BJ19)</f>
        <v/>
      </c>
      <c r="P19" s="27"/>
      <c r="Q19" s="18">
        <f>AD19+AI19+AN19+AS19+AX19+BC19+BH19</f>
        <v>134</v>
      </c>
      <c r="R19" s="34" t="str">
        <f>IF($F19&gt;=5,IF(AB19="","",AB19),"")</f>
        <v/>
      </c>
      <c r="S19" s="22" t="str">
        <f>IF($F19&gt;=5,IF(AG19="","",AG19),"")</f>
        <v/>
      </c>
      <c r="T19" s="22" t="str">
        <f>IF($F19&gt;=5,IF(AL19="","",AL19),"")</f>
        <v/>
      </c>
      <c r="U19" s="22" t="str">
        <f>IF($F19&gt;=5,IF(AQ19="","",AQ19),"")</f>
        <v/>
      </c>
      <c r="V19" s="22" t="str">
        <f>IF($F19&gt;=5,IF(AV19="","",AV19),"")</f>
        <v/>
      </c>
      <c r="W19" s="34" t="str">
        <f>IF($F19&gt;=5,IF(BA19="","",BA19),"")</f>
        <v/>
      </c>
      <c r="X19" s="34" t="str">
        <f>IF($F19&gt;=5,IF(BF19="","",BF19),"")</f>
        <v/>
      </c>
      <c r="Y19" s="34" t="str">
        <f>IF($F19&gt;=5,IF(BK19="","",BK19),"")</f>
        <v/>
      </c>
      <c r="Z19" s="27"/>
      <c r="AA19" s="22">
        <v>10</v>
      </c>
      <c r="AB19" s="22">
        <f>IF(ISNUMBER(AA19),(VLOOKUP(AA19,$BO$6:$BP$50,2)),0)</f>
        <v>26</v>
      </c>
      <c r="AC19" s="22">
        <f>IF(AA19&lt;&gt;"",5,0)</f>
        <v>5</v>
      </c>
      <c r="AD19" s="22">
        <f>AB19+AC19</f>
        <v>31</v>
      </c>
      <c r="AE19" s="27"/>
      <c r="AF19" s="28">
        <v>8</v>
      </c>
      <c r="AG19" s="22">
        <f>IF(ISNUMBER(AF19),(VLOOKUP(AF19,$BO$6:$BP$50,2)),0)</f>
        <v>32</v>
      </c>
      <c r="AH19" s="22">
        <f>IF(AF19&lt;&gt;"",5,0)</f>
        <v>5</v>
      </c>
      <c r="AI19" s="22">
        <f>AG19+AH19</f>
        <v>37</v>
      </c>
      <c r="AJ19" s="27"/>
      <c r="AK19" s="22"/>
      <c r="AL19" s="22">
        <f>IF(ISNUMBER(AK19),(VLOOKUP(AK19,$BO$6:$BP$50,2)),0)</f>
        <v>0</v>
      </c>
      <c r="AM19" s="22">
        <f>IF(AK19&lt;&gt;"",5,0)</f>
        <v>0</v>
      </c>
      <c r="AN19" s="22">
        <f>AL19+AM19</f>
        <v>0</v>
      </c>
      <c r="AO19" s="27"/>
      <c r="AP19" s="22"/>
      <c r="AQ19" s="22">
        <f>IF(ISNUMBER(AP19),(VLOOKUP(AP19,$BO$6:$BP$50,2)),0)</f>
        <v>0</v>
      </c>
      <c r="AR19" s="22">
        <f>IF(AP19&lt;&gt;"",5,0)</f>
        <v>0</v>
      </c>
      <c r="AS19" s="22">
        <f>AQ19+AR19</f>
        <v>0</v>
      </c>
      <c r="AT19" s="27"/>
      <c r="AU19" s="22">
        <v>13</v>
      </c>
      <c r="AV19" s="22">
        <f>IF(ISNUMBER(AU19),(VLOOKUP(AU19,$BO$6:$BP$50,2)),0)</f>
        <v>20</v>
      </c>
      <c r="AW19" s="22">
        <f>IF(AU19&lt;&gt;"",5,0)</f>
        <v>5</v>
      </c>
      <c r="AX19" s="22">
        <f>AV19+AW19</f>
        <v>25</v>
      </c>
      <c r="AY19" s="27"/>
      <c r="AZ19" s="22"/>
      <c r="BA19" s="22">
        <f>IF(ISNUMBER(AZ19),(VLOOKUP(AZ19,$BO$6:$BP$50,2)),0)</f>
        <v>0</v>
      </c>
      <c r="BB19" s="22">
        <f>IF(AZ19&lt;&gt;"",5,0)</f>
        <v>0</v>
      </c>
      <c r="BC19" s="22">
        <f>BA19+BB19</f>
        <v>0</v>
      </c>
      <c r="BD19" s="27"/>
      <c r="BE19" s="28">
        <v>7</v>
      </c>
      <c r="BF19" s="22">
        <f>IF(ISNUMBER(BE19),(VLOOKUP(BE19,$BO$6:$BP$50,2)),0)</f>
        <v>36</v>
      </c>
      <c r="BG19" s="22">
        <f>IF(BE19&lt;&gt;"",5,0)</f>
        <v>5</v>
      </c>
      <c r="BH19" s="22">
        <f>BF19+BG19</f>
        <v>41</v>
      </c>
      <c r="BI19" s="27"/>
      <c r="BJ19" s="22"/>
      <c r="BK19" s="22">
        <f>IF(ISNUMBER(BJ19),(VLOOKUP(BJ19,$BO$6:$BP$50,2)),0)</f>
        <v>0</v>
      </c>
      <c r="BL19" s="22">
        <f>IF(BJ19&lt;&gt;"",5,0)</f>
        <v>0</v>
      </c>
      <c r="BM19" s="22">
        <f>BK19+BL19</f>
        <v>0</v>
      </c>
      <c r="BN19" s="27"/>
      <c r="BO19" s="22">
        <v>14</v>
      </c>
      <c r="BP19" s="22">
        <v>18</v>
      </c>
      <c r="BQ19" s="22">
        <f t="shared" si="7"/>
        <v>0</v>
      </c>
      <c r="BR19" s="22">
        <f>IF($F18=7,1,0)</f>
        <v>0</v>
      </c>
      <c r="BS19" s="22">
        <f>IF($F18=6,1,0)</f>
        <v>1</v>
      </c>
      <c r="BT19" s="22">
        <f>IF($F18=5,1,0)</f>
        <v>0</v>
      </c>
      <c r="BU19" s="22">
        <f>IF($F18=4,1,0)</f>
        <v>0</v>
      </c>
      <c r="BV19" s="22">
        <f>IF($F18=3,1,0)</f>
        <v>0</v>
      </c>
      <c r="BW19" s="22">
        <f>IF($F18=2,1,0)</f>
        <v>0</v>
      </c>
      <c r="BX19" s="22">
        <f>IF($F18=1,1,0)</f>
        <v>0</v>
      </c>
    </row>
    <row r="20" spans="1:76" s="26" customFormat="1" x14ac:dyDescent="0.25">
      <c r="A20" s="18">
        <f>IF(E20&lt;E19,BO20,A19)</f>
        <v>15</v>
      </c>
      <c r="B20" s="48" t="s">
        <v>256</v>
      </c>
      <c r="C20" s="48" t="s">
        <v>22</v>
      </c>
      <c r="D20" s="48" t="s">
        <v>9</v>
      </c>
      <c r="E20" s="18">
        <f>IF(F20&lt;=4,Q20,(Q20-SUM(SMALL(R20:Y20,{1;2;3;4}))))</f>
        <v>118</v>
      </c>
      <c r="F20" s="18">
        <f>(IF(AC20=5,1,0)+IF(AH20=5,1,0)+IF(AM20=5,1,0)+IF(AR20=5,1,0)+IF(AW20=5,1,0)+IF(BB20=5,1,0)+IF(BG20=5,1,0)+IF(BL20=5,1,0))</f>
        <v>6</v>
      </c>
      <c r="G20" s="27"/>
      <c r="H20" s="34" t="str">
        <f>IF(AA20="","",AA20)</f>
        <v>dsq</v>
      </c>
      <c r="I20" s="22">
        <f>IF(AF20="","",AF20)</f>
        <v>14</v>
      </c>
      <c r="J20" s="22" t="str">
        <f>IF(AK20="","",AK20)</f>
        <v/>
      </c>
      <c r="K20" s="22">
        <f>IF(AP20="","",AP20)</f>
        <v>19</v>
      </c>
      <c r="L20" s="22">
        <f>IF(AU20="","",AU20)</f>
        <v>25</v>
      </c>
      <c r="M20" s="34">
        <f>IF(AZ20="","",AZ20)</f>
        <v>6</v>
      </c>
      <c r="N20" s="34">
        <f>IF(BE20="","",BE20)</f>
        <v>14</v>
      </c>
      <c r="O20" s="34" t="str">
        <f>IF(BJ20="","",BJ20)</f>
        <v/>
      </c>
      <c r="P20" s="27"/>
      <c r="Q20" s="18">
        <f>AD20+AI20+AN20+AS20+AX20+BC20+BH20</f>
        <v>124</v>
      </c>
      <c r="R20" s="34">
        <f>IF($F20&gt;=5,IF(AB20="","",AB20),"")</f>
        <v>0</v>
      </c>
      <c r="S20" s="22">
        <f>IF($F20&gt;=5,IF(AG20="","",AG20),"")</f>
        <v>18</v>
      </c>
      <c r="T20" s="22">
        <f>IF($F20&gt;=5,IF(AL20="","",AL20),"")</f>
        <v>0</v>
      </c>
      <c r="U20" s="22">
        <f>IF($F20&gt;=5,IF(AQ20="","",AQ20),"")</f>
        <v>12</v>
      </c>
      <c r="V20" s="22">
        <f>IF($F20&gt;=5,IF(AV20="","",AV20),"")</f>
        <v>6</v>
      </c>
      <c r="W20" s="34">
        <f>IF($F20&gt;=5,IF(BA20="","",BA20),"")</f>
        <v>40</v>
      </c>
      <c r="X20" s="34">
        <f>IF($F20&gt;=5,IF(BF20="","",BF20),"")</f>
        <v>18</v>
      </c>
      <c r="Y20" s="34">
        <f>IF($F20&gt;=5,IF(BK20="","",BK20),"")</f>
        <v>0</v>
      </c>
      <c r="Z20" s="27"/>
      <c r="AA20" s="40" t="s">
        <v>219</v>
      </c>
      <c r="AB20" s="22">
        <f>IF(ISNUMBER(AA20),(VLOOKUP(AA20,$BO$6:$BP$50,2)),0)</f>
        <v>0</v>
      </c>
      <c r="AC20" s="22">
        <f>IF(AA20&lt;&gt;"",5,0)</f>
        <v>5</v>
      </c>
      <c r="AD20" s="22">
        <f>AB20+AC20</f>
        <v>5</v>
      </c>
      <c r="AE20" s="27"/>
      <c r="AF20" s="22">
        <v>14</v>
      </c>
      <c r="AG20" s="22">
        <f>IF(ISNUMBER(AF20),(VLOOKUP(AF20,$BO$6:$BP$50,2)),0)</f>
        <v>18</v>
      </c>
      <c r="AH20" s="22">
        <f>IF(AF20&lt;&gt;"",5,0)</f>
        <v>5</v>
      </c>
      <c r="AI20" s="22">
        <f>AG20+AH20</f>
        <v>23</v>
      </c>
      <c r="AJ20" s="27"/>
      <c r="AK20" s="22"/>
      <c r="AL20" s="22">
        <f>IF(ISNUMBER(AK20),(VLOOKUP(AK20,$BO$6:$BP$50,2)),0)</f>
        <v>0</v>
      </c>
      <c r="AM20" s="22">
        <f>IF(AK20&lt;&gt;"",5,0)</f>
        <v>0</v>
      </c>
      <c r="AN20" s="22">
        <f>AL20+AM20</f>
        <v>0</v>
      </c>
      <c r="AO20" s="27"/>
      <c r="AP20" s="22">
        <v>19</v>
      </c>
      <c r="AQ20" s="22">
        <f>IF(ISNUMBER(AP20),(VLOOKUP(AP20,$BO$6:$BP$50,2)),0)</f>
        <v>12</v>
      </c>
      <c r="AR20" s="22">
        <f>IF(AP20&lt;&gt;"",5,0)</f>
        <v>5</v>
      </c>
      <c r="AS20" s="22">
        <f>AQ20+AR20</f>
        <v>17</v>
      </c>
      <c r="AT20" s="27"/>
      <c r="AU20" s="22">
        <v>25</v>
      </c>
      <c r="AV20" s="22">
        <f>IF(ISNUMBER(AU20),(VLOOKUP(AU20,$BO$6:$BP$50,2)),0)</f>
        <v>6</v>
      </c>
      <c r="AW20" s="22">
        <f>IF(AU20&lt;&gt;"",5,0)</f>
        <v>5</v>
      </c>
      <c r="AX20" s="22">
        <f>AV20+AW20</f>
        <v>11</v>
      </c>
      <c r="AY20" s="27"/>
      <c r="AZ20" s="22">
        <v>6</v>
      </c>
      <c r="BA20" s="22">
        <f>IF(ISNUMBER(AZ20),(VLOOKUP(AZ20,$BO$6:$BP$50,2)),0)</f>
        <v>40</v>
      </c>
      <c r="BB20" s="22">
        <f>IF(AZ20&lt;&gt;"",5,0)</f>
        <v>5</v>
      </c>
      <c r="BC20" s="22">
        <f>BA20+BB20</f>
        <v>45</v>
      </c>
      <c r="BD20" s="27"/>
      <c r="BE20" s="22">
        <v>14</v>
      </c>
      <c r="BF20" s="22">
        <f>IF(ISNUMBER(BE20),(VLOOKUP(BE20,$BO$6:$BP$50,2)),0)</f>
        <v>18</v>
      </c>
      <c r="BG20" s="22">
        <f>IF(BE20&lt;&gt;"",5,0)</f>
        <v>5</v>
      </c>
      <c r="BH20" s="22">
        <f>BF20+BG20</f>
        <v>23</v>
      </c>
      <c r="BI20" s="27"/>
      <c r="BJ20" s="22"/>
      <c r="BK20" s="22">
        <f>IF(ISNUMBER(BJ20),(VLOOKUP(BJ20,$BO$6:$BP$50,2)),0)</f>
        <v>0</v>
      </c>
      <c r="BL20" s="22">
        <f>IF(BJ20&lt;&gt;"",5,0)</f>
        <v>0</v>
      </c>
      <c r="BM20" s="22">
        <f>BK20+BL20</f>
        <v>0</v>
      </c>
      <c r="BN20" s="27"/>
      <c r="BO20" s="22">
        <v>15</v>
      </c>
      <c r="BP20" s="22">
        <v>16</v>
      </c>
      <c r="BQ20" s="22">
        <f t="shared" si="7"/>
        <v>0</v>
      </c>
      <c r="BR20" s="22">
        <f>IF($F19=7,1,0)</f>
        <v>0</v>
      </c>
      <c r="BS20" s="22">
        <f>IF($F19=6,1,0)</f>
        <v>0</v>
      </c>
      <c r="BT20" s="22">
        <f>IF($F19=5,1,0)</f>
        <v>0</v>
      </c>
      <c r="BU20" s="22">
        <f>IF($F19=4,1,0)</f>
        <v>1</v>
      </c>
      <c r="BV20" s="22">
        <f>IF($F19=3,1,0)</f>
        <v>0</v>
      </c>
      <c r="BW20" s="22">
        <f>IF($F19=2,1,0)</f>
        <v>0</v>
      </c>
      <c r="BX20" s="22">
        <f>IF($F19=1,1,0)</f>
        <v>0</v>
      </c>
    </row>
    <row r="21" spans="1:76" s="26" customFormat="1" ht="15" x14ac:dyDescent="0.25">
      <c r="A21" s="18">
        <f>IF(E21&lt;E20,BO21,A20)</f>
        <v>16</v>
      </c>
      <c r="B21" s="47" t="s">
        <v>120</v>
      </c>
      <c r="C21" s="47" t="s">
        <v>198</v>
      </c>
      <c r="D21" s="47" t="s">
        <v>20</v>
      </c>
      <c r="E21" s="18">
        <f>IF(F21&lt;=4,Q21,(Q21-SUM(SMALL(R21:Y21,{1;2;3;4}))))</f>
        <v>117</v>
      </c>
      <c r="F21" s="18">
        <f>(IF(AC21=5,1,0)+IF(AH21=5,1,0)+IF(AM21=5,1,0)+IF(AR21=5,1,0)+IF(AW21=5,1,0)+IF(BB21=5,1,0)+IF(BG21=5,1,0)+IF(BL21=5,1,0))</f>
        <v>5</v>
      </c>
      <c r="G21" s="27"/>
      <c r="H21" s="34">
        <f>IF(AA21="","",AA21)</f>
        <v>15</v>
      </c>
      <c r="I21" s="22" t="str">
        <f>IF(AF21="","",AF21)</f>
        <v/>
      </c>
      <c r="J21" s="22">
        <f>IF(AK21="","",AK21)</f>
        <v>14</v>
      </c>
      <c r="K21" s="22">
        <f>IF(AP21="","",AP21)</f>
        <v>9</v>
      </c>
      <c r="L21" s="22">
        <f>IF(AU21="","",AU21)</f>
        <v>20</v>
      </c>
      <c r="M21" s="34">
        <f>IF(AZ21="","",AZ21)</f>
        <v>9</v>
      </c>
      <c r="N21" s="34" t="str">
        <f>IF(BE21="","",BE21)</f>
        <v/>
      </c>
      <c r="O21" s="34" t="str">
        <f>IF(BJ21="","",BJ21)</f>
        <v/>
      </c>
      <c r="P21" s="27"/>
      <c r="Q21" s="18">
        <f>AD21+AI21+AN21+AS21+AX21+BC21+BH21</f>
        <v>128</v>
      </c>
      <c r="R21" s="34">
        <f>IF($F21&gt;=5,IF(AB21="","",AB21),"")</f>
        <v>16</v>
      </c>
      <c r="S21" s="22">
        <f>IF($F21&gt;=5,IF(AG21="","",AG21),"")</f>
        <v>0</v>
      </c>
      <c r="T21" s="22">
        <f>IF($F21&gt;=5,IF(AL21="","",AL21),"")</f>
        <v>18</v>
      </c>
      <c r="U21" s="22">
        <f>IF($F21&gt;=5,IF(AQ21="","",AQ21),"")</f>
        <v>29</v>
      </c>
      <c r="V21" s="22">
        <f>IF($F21&gt;=5,IF(AV21="","",AV21),"")</f>
        <v>11</v>
      </c>
      <c r="W21" s="34">
        <f>IF($F21&gt;=5,IF(BA21="","",BA21),"")</f>
        <v>29</v>
      </c>
      <c r="X21" s="34">
        <f>IF($F21&gt;=5,IF(BF21="","",BF21),"")</f>
        <v>0</v>
      </c>
      <c r="Y21" s="34">
        <f>IF($F21&gt;=5,IF(BK21="","",BK21),"")</f>
        <v>0</v>
      </c>
      <c r="Z21" s="27"/>
      <c r="AA21" s="22">
        <v>15</v>
      </c>
      <c r="AB21" s="22">
        <f>IF(ISNUMBER(AA21),(VLOOKUP(AA21,$BO$6:$BP$50,2)),0)</f>
        <v>16</v>
      </c>
      <c r="AC21" s="22">
        <f>IF(AA21&lt;&gt;"",5,0)</f>
        <v>5</v>
      </c>
      <c r="AD21" s="22">
        <f>AB21+AC21</f>
        <v>21</v>
      </c>
      <c r="AE21" s="27"/>
      <c r="AF21" s="22"/>
      <c r="AG21" s="22">
        <f>IF(ISNUMBER(AF21),(VLOOKUP(AF21,$BO$6:$BP$50,2)),0)</f>
        <v>0</v>
      </c>
      <c r="AH21" s="22">
        <f>IF(AF21&lt;&gt;"",5,0)</f>
        <v>0</v>
      </c>
      <c r="AI21" s="22">
        <f>AG21+AH21</f>
        <v>0</v>
      </c>
      <c r="AJ21" s="27"/>
      <c r="AK21" s="22">
        <v>14</v>
      </c>
      <c r="AL21" s="22">
        <f>IF(ISNUMBER(AK21),(VLOOKUP(AK21,$BO$6:$BP$50,2)),0)</f>
        <v>18</v>
      </c>
      <c r="AM21" s="22">
        <f>IF(AK21&lt;&gt;"",5,0)</f>
        <v>5</v>
      </c>
      <c r="AN21" s="22">
        <f>AL21+AM21</f>
        <v>23</v>
      </c>
      <c r="AO21" s="27"/>
      <c r="AP21" s="22">
        <v>9</v>
      </c>
      <c r="AQ21" s="22">
        <f>IF(ISNUMBER(AP21),(VLOOKUP(AP21,$BO$6:$BP$50,2)),0)</f>
        <v>29</v>
      </c>
      <c r="AR21" s="22">
        <f>IF(AP21&lt;&gt;"",5,0)</f>
        <v>5</v>
      </c>
      <c r="AS21" s="22">
        <f>AQ21+AR21</f>
        <v>34</v>
      </c>
      <c r="AT21" s="27"/>
      <c r="AU21" s="22">
        <v>20</v>
      </c>
      <c r="AV21" s="22">
        <f>IF(ISNUMBER(AU21),(VLOOKUP(AU21,$BO$6:$BP$50,2)),0)</f>
        <v>11</v>
      </c>
      <c r="AW21" s="22">
        <f>IF(AU21&lt;&gt;"",5,0)</f>
        <v>5</v>
      </c>
      <c r="AX21" s="22">
        <f>AV21+AW21</f>
        <v>16</v>
      </c>
      <c r="AY21" s="27"/>
      <c r="AZ21" s="22">
        <v>9</v>
      </c>
      <c r="BA21" s="22">
        <f>IF(ISNUMBER(AZ21),(VLOOKUP(AZ21,$BO$6:$BP$50,2)),0)</f>
        <v>29</v>
      </c>
      <c r="BB21" s="22">
        <f>IF(AZ21&lt;&gt;"",5,0)</f>
        <v>5</v>
      </c>
      <c r="BC21" s="22">
        <f>BA21+BB21</f>
        <v>34</v>
      </c>
      <c r="BD21" s="27"/>
      <c r="BE21" s="22"/>
      <c r="BF21" s="22">
        <f>IF(ISNUMBER(BE21),(VLOOKUP(BE21,$BO$6:$BP$50,2)),0)</f>
        <v>0</v>
      </c>
      <c r="BG21" s="22">
        <f>IF(BE21&lt;&gt;"",5,0)</f>
        <v>0</v>
      </c>
      <c r="BH21" s="22">
        <f>BF21+BG21</f>
        <v>0</v>
      </c>
      <c r="BI21" s="27"/>
      <c r="BJ21" s="22"/>
      <c r="BK21" s="22">
        <f>IF(ISNUMBER(BJ21),(VLOOKUP(BJ21,$BO$6:$BP$50,2)),0)</f>
        <v>0</v>
      </c>
      <c r="BL21" s="22">
        <f>IF(BJ21&lt;&gt;"",5,0)</f>
        <v>0</v>
      </c>
      <c r="BM21" s="22">
        <f>BK21+BL21</f>
        <v>0</v>
      </c>
      <c r="BN21" s="27"/>
      <c r="BO21" s="22">
        <v>16</v>
      </c>
      <c r="BP21" s="22">
        <v>15</v>
      </c>
      <c r="BQ21" s="22">
        <f t="shared" si="7"/>
        <v>0</v>
      </c>
      <c r="BR21" s="22">
        <f t="shared" ref="BR21:BR27" si="8">IF($F19=7,1,0)</f>
        <v>0</v>
      </c>
      <c r="BS21" s="22">
        <f t="shared" ref="BS21:BS27" si="9">IF($F19=6,1,0)</f>
        <v>0</v>
      </c>
      <c r="BT21" s="22">
        <f t="shared" ref="BT21:BT27" si="10">IF($F19=5,1,0)</f>
        <v>0</v>
      </c>
      <c r="BU21" s="22">
        <f t="shared" ref="BU21:BU27" si="11">IF($F19=4,1,0)</f>
        <v>1</v>
      </c>
      <c r="BV21" s="22">
        <f t="shared" ref="BV21:BV27" si="12">IF($F19=3,1,0)</f>
        <v>0</v>
      </c>
      <c r="BW21" s="22">
        <f t="shared" ref="BW21:BW27" si="13">IF($F19=2,1,0)</f>
        <v>0</v>
      </c>
      <c r="BX21" s="22">
        <f t="shared" ref="BX21:BX27" si="14">IF($F19=1,1,0)</f>
        <v>0</v>
      </c>
    </row>
    <row r="22" spans="1:76" s="26" customFormat="1" ht="15" x14ac:dyDescent="0.25">
      <c r="A22" s="18">
        <f>IF(E22&lt;E21,BO22,A21)</f>
        <v>17</v>
      </c>
      <c r="B22" s="49" t="s">
        <v>30</v>
      </c>
      <c r="C22" s="47" t="s">
        <v>131</v>
      </c>
      <c r="D22" s="49" t="s">
        <v>10</v>
      </c>
      <c r="E22" s="18">
        <f>IF(F22&lt;=4,Q22,(Q22-SUM(SMALL(R22:Y22,{1;2;3;4}))))</f>
        <v>109</v>
      </c>
      <c r="F22" s="18">
        <f>(IF(AC22=5,1,0)+IF(AH22=5,1,0)+IF(AM22=5,1,0)+IF(AR22=5,1,0)+IF(AW22=5,1,0)+IF(BB22=5,1,0)+IF(BG22=5,1,0)+IF(BL22=5,1,0))</f>
        <v>5</v>
      </c>
      <c r="G22" s="27"/>
      <c r="H22" s="34">
        <f>IF(AA22="","",AA22)</f>
        <v>14</v>
      </c>
      <c r="I22" s="22">
        <f>IF(AF22="","",AF22)</f>
        <v>11</v>
      </c>
      <c r="J22" s="22">
        <f>IF(AK22="","",AK22)</f>
        <v>18</v>
      </c>
      <c r="K22" s="22">
        <f>IF(AP22="","",AP22)</f>
        <v>12</v>
      </c>
      <c r="L22" s="22" t="str">
        <f>IF(AU22="","",AU22)</f>
        <v/>
      </c>
      <c r="M22" s="34" t="str">
        <f>IF(AZ22="","",AZ22)</f>
        <v/>
      </c>
      <c r="N22" s="34">
        <f>IF(BE22="","",BE22)</f>
        <v>13</v>
      </c>
      <c r="O22" s="34" t="str">
        <f>IF(BJ22="","",BJ22)</f>
        <v/>
      </c>
      <c r="P22" s="27"/>
      <c r="Q22" s="18">
        <f>AD22+AI22+AN22+AS22+AX22+BC22+BH22</f>
        <v>122</v>
      </c>
      <c r="R22" s="34">
        <f>IF($F22&gt;=5,IF(AB22="","",AB22),"")</f>
        <v>18</v>
      </c>
      <c r="S22" s="22">
        <f>IF($F22&gt;=5,IF(AG22="","",AG22),"")</f>
        <v>24</v>
      </c>
      <c r="T22" s="22">
        <f>IF($F22&gt;=5,IF(AL22="","",AL22),"")</f>
        <v>13</v>
      </c>
      <c r="U22" s="22">
        <f>IF($F22&gt;=5,IF(AQ22="","",AQ22),"")</f>
        <v>22</v>
      </c>
      <c r="V22" s="22">
        <f>IF($F22&gt;=5,IF(AV22="","",AV22),"")</f>
        <v>0</v>
      </c>
      <c r="W22" s="34">
        <f>IF($F22&gt;=5,IF(BA22="","",BA22),"")</f>
        <v>0</v>
      </c>
      <c r="X22" s="34">
        <f>IF($F22&gt;=5,IF(BF22="","",BF22),"")</f>
        <v>20</v>
      </c>
      <c r="Y22" s="34">
        <f>IF($F22&gt;=5,IF(BK22="","",BK22),"")</f>
        <v>0</v>
      </c>
      <c r="Z22" s="27"/>
      <c r="AA22" s="37">
        <v>14</v>
      </c>
      <c r="AB22" s="22">
        <f>IF(ISNUMBER(AA22),(VLOOKUP(AA22,$BO$6:$BP$50,2)),0)</f>
        <v>18</v>
      </c>
      <c r="AC22" s="22">
        <f>IF(AA22&lt;&gt;"",5,0)</f>
        <v>5</v>
      </c>
      <c r="AD22" s="22">
        <f>AB22+AC22</f>
        <v>23</v>
      </c>
      <c r="AE22" s="27"/>
      <c r="AF22" s="22">
        <v>11</v>
      </c>
      <c r="AG22" s="22">
        <f>IF(ISNUMBER(AF22),(VLOOKUP(AF22,$BO$6:$BP$50,2)),0)</f>
        <v>24</v>
      </c>
      <c r="AH22" s="22">
        <f>IF(AF22&lt;&gt;"",5,0)</f>
        <v>5</v>
      </c>
      <c r="AI22" s="22">
        <f>AG22+AH22</f>
        <v>29</v>
      </c>
      <c r="AJ22" s="27"/>
      <c r="AK22" s="22">
        <v>18</v>
      </c>
      <c r="AL22" s="22">
        <f>IF(ISNUMBER(AK22),(VLOOKUP(AK22,$BO$6:$BP$50,2)),0)</f>
        <v>13</v>
      </c>
      <c r="AM22" s="22">
        <f>IF(AK22&lt;&gt;"",5,0)</f>
        <v>5</v>
      </c>
      <c r="AN22" s="22">
        <f>AL22+AM22</f>
        <v>18</v>
      </c>
      <c r="AO22" s="27"/>
      <c r="AP22" s="22">
        <v>12</v>
      </c>
      <c r="AQ22" s="22">
        <f>IF(ISNUMBER(AP22),(VLOOKUP(AP22,$BO$6:$BP$50,2)),0)</f>
        <v>22</v>
      </c>
      <c r="AR22" s="22">
        <f>IF(AP22&lt;&gt;"",5,0)</f>
        <v>5</v>
      </c>
      <c r="AS22" s="22">
        <f>AQ22+AR22</f>
        <v>27</v>
      </c>
      <c r="AT22" s="27"/>
      <c r="AU22" s="22"/>
      <c r="AV22" s="22">
        <f>IF(ISNUMBER(AU22),(VLOOKUP(AU22,$BO$6:$BP$50,2)),0)</f>
        <v>0</v>
      </c>
      <c r="AW22" s="22">
        <f>IF(AU22&lt;&gt;"",5,0)</f>
        <v>0</v>
      </c>
      <c r="AX22" s="22">
        <f>AV22+AW22</f>
        <v>0</v>
      </c>
      <c r="AY22" s="27"/>
      <c r="AZ22" s="22"/>
      <c r="BA22" s="22">
        <f>IF(ISNUMBER(AZ22),(VLOOKUP(AZ22,$BO$6:$BP$50,2)),0)</f>
        <v>0</v>
      </c>
      <c r="BB22" s="22">
        <f>IF(AZ22&lt;&gt;"",5,0)</f>
        <v>0</v>
      </c>
      <c r="BC22" s="22">
        <f>BA22+BB22</f>
        <v>0</v>
      </c>
      <c r="BD22" s="27"/>
      <c r="BE22" s="28">
        <v>13</v>
      </c>
      <c r="BF22" s="22">
        <f>IF(ISNUMBER(BE22),(VLOOKUP(BE22,$BO$6:$BP$50,2)),0)</f>
        <v>20</v>
      </c>
      <c r="BG22" s="22">
        <f>IF(BE22&lt;&gt;"",5,0)</f>
        <v>5</v>
      </c>
      <c r="BH22" s="22">
        <f>BF22+BG22</f>
        <v>25</v>
      </c>
      <c r="BI22" s="27"/>
      <c r="BJ22" s="22"/>
      <c r="BK22" s="22">
        <f>IF(ISNUMBER(BJ22),(VLOOKUP(BJ22,$BO$6:$BP$50,2)),0)</f>
        <v>0</v>
      </c>
      <c r="BL22" s="22">
        <f>IF(BJ22&lt;&gt;"",5,0)</f>
        <v>0</v>
      </c>
      <c r="BM22" s="22">
        <f>BK22+BL22</f>
        <v>0</v>
      </c>
      <c r="BN22" s="27"/>
      <c r="BO22" s="22">
        <v>17</v>
      </c>
      <c r="BP22" s="22">
        <v>14</v>
      </c>
      <c r="BQ22" s="22">
        <f t="shared" si="7"/>
        <v>0</v>
      </c>
      <c r="BR22" s="22">
        <f t="shared" si="8"/>
        <v>0</v>
      </c>
      <c r="BS22" s="22">
        <f t="shared" si="9"/>
        <v>1</v>
      </c>
      <c r="BT22" s="22">
        <f t="shared" si="10"/>
        <v>0</v>
      </c>
      <c r="BU22" s="22">
        <f t="shared" si="11"/>
        <v>0</v>
      </c>
      <c r="BV22" s="22">
        <f t="shared" si="12"/>
        <v>0</v>
      </c>
      <c r="BW22" s="22">
        <f t="shared" si="13"/>
        <v>0</v>
      </c>
      <c r="BX22" s="22">
        <f t="shared" si="14"/>
        <v>0</v>
      </c>
    </row>
    <row r="23" spans="1:76" s="26" customFormat="1" ht="15" x14ac:dyDescent="0.25">
      <c r="A23" s="18">
        <f>IF(E23&lt;E22,BO23,A22)</f>
        <v>18</v>
      </c>
      <c r="B23" s="48" t="s">
        <v>318</v>
      </c>
      <c r="C23" s="48" t="s">
        <v>213</v>
      </c>
      <c r="D23" s="48" t="s">
        <v>6</v>
      </c>
      <c r="E23" s="18">
        <f>IF(F23&lt;=4,Q23,(Q23-SUM(SMALL(R23:Y23,{1;2;3;4}))))</f>
        <v>101</v>
      </c>
      <c r="F23" s="18">
        <f>(IF(AC23=5,1,0)+IF(AH23=5,1,0)+IF(AM23=5,1,0)+IF(AR23=5,1,0)+IF(AW23=5,1,0)+IF(BB23=5,1,0)+IF(BG23=5,1,0)+IF(BL23=5,1,0))</f>
        <v>4</v>
      </c>
      <c r="G23" s="27"/>
      <c r="H23" s="34" t="str">
        <f>IF(AA23="","",AA23)</f>
        <v/>
      </c>
      <c r="I23" s="22" t="str">
        <f>IF(AF23="","",AF23)</f>
        <v/>
      </c>
      <c r="J23" s="22" t="str">
        <f>IF(AK23="","",AK23)</f>
        <v/>
      </c>
      <c r="K23" s="22">
        <f>IF(AP23="","",AP23)</f>
        <v>13</v>
      </c>
      <c r="L23" s="22">
        <f>IF(AU23="","",AU23)</f>
        <v>18</v>
      </c>
      <c r="M23" s="34">
        <f>IF(AZ23="","",AZ23)</f>
        <v>11</v>
      </c>
      <c r="N23" s="34">
        <f>IF(BE23="","",BE23)</f>
        <v>11</v>
      </c>
      <c r="O23" s="34" t="str">
        <f>IF(BJ23="","",BJ23)</f>
        <v/>
      </c>
      <c r="P23" s="27"/>
      <c r="Q23" s="18">
        <f>AD23+AI23+AN23+AS23+AX23+BC23+BH23</f>
        <v>101</v>
      </c>
      <c r="R23" s="34" t="str">
        <f>IF($F23&gt;=5,IF(AB23="","",AB23),"")</f>
        <v/>
      </c>
      <c r="S23" s="22" t="str">
        <f>IF($F23&gt;=5,IF(AG23="","",AG23),"")</f>
        <v/>
      </c>
      <c r="T23" s="22" t="str">
        <f>IF($F23&gt;=5,IF(AL23="","",AL23),"")</f>
        <v/>
      </c>
      <c r="U23" s="22" t="str">
        <f>IF($F23&gt;=5,IF(AQ23="","",AQ23),"")</f>
        <v/>
      </c>
      <c r="V23" s="22" t="str">
        <f>IF($F23&gt;=5,IF(AV23="","",AV23),"")</f>
        <v/>
      </c>
      <c r="W23" s="34" t="str">
        <f>IF($F23&gt;=5,IF(BA23="","",BA23),"")</f>
        <v/>
      </c>
      <c r="X23" s="34" t="str">
        <f>IF($F23&gt;=5,IF(BF23="","",BF23),"")</f>
        <v/>
      </c>
      <c r="Y23" s="34" t="str">
        <f>IF($F23&gt;=5,IF(BK23="","",BK23),"")</f>
        <v/>
      </c>
      <c r="Z23" s="27"/>
      <c r="AA23" s="22"/>
      <c r="AB23" s="22">
        <f>IF(ISNUMBER(AA23),(VLOOKUP(AA23,$BO$6:$BP$50,2)),0)</f>
        <v>0</v>
      </c>
      <c r="AC23" s="22">
        <f>IF(AA23&lt;&gt;"",5,0)</f>
        <v>0</v>
      </c>
      <c r="AD23" s="22">
        <f>AB23+AC23</f>
        <v>0</v>
      </c>
      <c r="AE23" s="27"/>
      <c r="AF23" s="40"/>
      <c r="AG23" s="22">
        <f>IF(ISNUMBER(AF23),(VLOOKUP(AF23,$BO$6:$BP$50,2)),0)</f>
        <v>0</v>
      </c>
      <c r="AH23" s="22">
        <f>IF(AF23&lt;&gt;"",5,0)</f>
        <v>0</v>
      </c>
      <c r="AI23" s="22">
        <f>AG23+AH23</f>
        <v>0</v>
      </c>
      <c r="AJ23" s="27"/>
      <c r="AK23" s="22"/>
      <c r="AL23" s="22">
        <f>IF(ISNUMBER(AK23),(VLOOKUP(AK23,$BO$6:$BP$50,2)),0)</f>
        <v>0</v>
      </c>
      <c r="AM23" s="22">
        <f>IF(AK23&lt;&gt;"",5,0)</f>
        <v>0</v>
      </c>
      <c r="AN23" s="22">
        <f>AL23+AM23</f>
        <v>0</v>
      </c>
      <c r="AO23" s="27"/>
      <c r="AP23" s="22">
        <v>13</v>
      </c>
      <c r="AQ23" s="22">
        <f>IF(ISNUMBER(AP23),(VLOOKUP(AP23,$BO$6:$BP$50,2)),0)</f>
        <v>20</v>
      </c>
      <c r="AR23" s="22">
        <f>IF(AP23&lt;&gt;"",5,0)</f>
        <v>5</v>
      </c>
      <c r="AS23" s="22">
        <f>AQ23+AR23</f>
        <v>25</v>
      </c>
      <c r="AT23" s="27"/>
      <c r="AU23" s="22">
        <v>18</v>
      </c>
      <c r="AV23" s="22">
        <f>IF(ISNUMBER(AU23),(VLOOKUP(AU23,$BO$6:$BP$50,2)),0)</f>
        <v>13</v>
      </c>
      <c r="AW23" s="22">
        <f>IF(AU23&lt;&gt;"",5,0)</f>
        <v>5</v>
      </c>
      <c r="AX23" s="22">
        <f>AV23+AW23</f>
        <v>18</v>
      </c>
      <c r="AY23" s="27"/>
      <c r="AZ23" s="22">
        <v>11</v>
      </c>
      <c r="BA23" s="22">
        <f>IF(ISNUMBER(AZ23),(VLOOKUP(AZ23,$BO$6:$BP$50,2)),0)</f>
        <v>24</v>
      </c>
      <c r="BB23" s="22">
        <f>IF(AZ23&lt;&gt;"",5,0)</f>
        <v>5</v>
      </c>
      <c r="BC23" s="22">
        <f>BA23+BB23</f>
        <v>29</v>
      </c>
      <c r="BD23" s="27"/>
      <c r="BE23" s="22">
        <v>11</v>
      </c>
      <c r="BF23" s="22">
        <f>IF(ISNUMBER(BE23),(VLOOKUP(BE23,$BO$6:$BP$50,2)),0)</f>
        <v>24</v>
      </c>
      <c r="BG23" s="22">
        <f>IF(BE23&lt;&gt;"",5,0)</f>
        <v>5</v>
      </c>
      <c r="BH23" s="22">
        <f>BF23+BG23</f>
        <v>29</v>
      </c>
      <c r="BI23" s="27"/>
      <c r="BJ23" s="22"/>
      <c r="BK23" s="22">
        <f>IF(ISNUMBER(BJ23),(VLOOKUP(BJ23,$BO$6:$BP$50,2)),0)</f>
        <v>0</v>
      </c>
      <c r="BL23" s="22">
        <f>IF(BJ23&lt;&gt;"",5,0)</f>
        <v>0</v>
      </c>
      <c r="BM23" s="22">
        <f>BK23+BL23</f>
        <v>0</v>
      </c>
      <c r="BN23" s="27"/>
      <c r="BO23" s="22">
        <v>18</v>
      </c>
      <c r="BP23" s="22">
        <v>13</v>
      </c>
      <c r="BQ23" s="22">
        <f t="shared" si="7"/>
        <v>0</v>
      </c>
      <c r="BR23" s="22">
        <f t="shared" si="8"/>
        <v>0</v>
      </c>
      <c r="BS23" s="22">
        <f t="shared" si="9"/>
        <v>0</v>
      </c>
      <c r="BT23" s="22">
        <f t="shared" si="10"/>
        <v>1</v>
      </c>
      <c r="BU23" s="22">
        <f t="shared" si="11"/>
        <v>0</v>
      </c>
      <c r="BV23" s="22">
        <f t="shared" si="12"/>
        <v>0</v>
      </c>
      <c r="BW23" s="22">
        <f t="shared" si="13"/>
        <v>0</v>
      </c>
      <c r="BX23" s="22">
        <f t="shared" si="14"/>
        <v>0</v>
      </c>
    </row>
    <row r="24" spans="1:76" s="26" customFormat="1" ht="15" x14ac:dyDescent="0.25">
      <c r="A24" s="18">
        <f>IF(E24&lt;E23,BO24,A23)</f>
        <v>19</v>
      </c>
      <c r="B24" s="48" t="s">
        <v>141</v>
      </c>
      <c r="C24" s="48" t="s">
        <v>142</v>
      </c>
      <c r="D24" s="48" t="s">
        <v>10</v>
      </c>
      <c r="E24" s="18">
        <f>IF(F24&lt;=4,Q24,(Q24-SUM(SMALL(R24:Y24,{1;2;3;4}))))</f>
        <v>96</v>
      </c>
      <c r="F24" s="18">
        <f>(IF(AC24=5,1,0)+IF(AH24=5,1,0)+IF(AM24=5,1,0)+IF(AR24=5,1,0)+IF(AW24=5,1,0)+IF(BB24=5,1,0)+IF(BG24=5,1,0)+IF(BL24=5,1,0))</f>
        <v>4</v>
      </c>
      <c r="G24" s="27"/>
      <c r="H24" s="34">
        <f>IF(AA24="","",AA24)</f>
        <v>12</v>
      </c>
      <c r="I24" s="22">
        <f>IF(AF24="","",AF24)</f>
        <v>17</v>
      </c>
      <c r="J24" s="22" t="str">
        <f>IF(AK24="","",AK24)</f>
        <v/>
      </c>
      <c r="K24" s="22" t="str">
        <f>IF(AP24="","",AP24)</f>
        <v/>
      </c>
      <c r="L24" s="22">
        <f>IF(AU24="","",AU24)</f>
        <v>23</v>
      </c>
      <c r="M24" s="34" t="str">
        <f>IF(AZ24="","",AZ24)</f>
        <v/>
      </c>
      <c r="N24" s="34">
        <f>IF(BE24="","",BE24)</f>
        <v>8</v>
      </c>
      <c r="O24" s="34" t="str">
        <f>IF(BJ24="","",BJ24)</f>
        <v/>
      </c>
      <c r="P24" s="27"/>
      <c r="Q24" s="18">
        <f>AD24+AI24+AN24+AS24+AX24+BC24+BH24</f>
        <v>96</v>
      </c>
      <c r="R24" s="34" t="str">
        <f>IF($F24&gt;=5,IF(AB24="","",AB24),"")</f>
        <v/>
      </c>
      <c r="S24" s="22" t="str">
        <f>IF($F24&gt;=5,IF(AG24="","",AG24),"")</f>
        <v/>
      </c>
      <c r="T24" s="22" t="str">
        <f>IF($F24&gt;=5,IF(AL24="","",AL24),"")</f>
        <v/>
      </c>
      <c r="U24" s="22" t="str">
        <f>IF($F24&gt;=5,IF(AQ24="","",AQ24),"")</f>
        <v/>
      </c>
      <c r="V24" s="22" t="str">
        <f>IF($F24&gt;=5,IF(AV24="","",AV24),"")</f>
        <v/>
      </c>
      <c r="W24" s="34" t="str">
        <f>IF($F24&gt;=5,IF(BA24="","",BA24),"")</f>
        <v/>
      </c>
      <c r="X24" s="34" t="str">
        <f>IF($F24&gt;=5,IF(BF24="","",BF24),"")</f>
        <v/>
      </c>
      <c r="Y24" s="34" t="str">
        <f>IF($F24&gt;=5,IF(BK24="","",BK24),"")</f>
        <v/>
      </c>
      <c r="Z24" s="27"/>
      <c r="AA24" s="22">
        <v>12</v>
      </c>
      <c r="AB24" s="22">
        <f>IF(ISNUMBER(AA24),(VLOOKUP(AA24,$BO$6:$BP$50,2)),0)</f>
        <v>22</v>
      </c>
      <c r="AC24" s="22">
        <f>IF(AA24&lt;&gt;"",5,0)</f>
        <v>5</v>
      </c>
      <c r="AD24" s="22">
        <f>AB24+AC24</f>
        <v>27</v>
      </c>
      <c r="AE24" s="27"/>
      <c r="AF24" s="40">
        <v>17</v>
      </c>
      <c r="AG24" s="22">
        <f>IF(ISNUMBER(AF24),(VLOOKUP(AF24,$BO$6:$BP$50,2)),0)</f>
        <v>14</v>
      </c>
      <c r="AH24" s="22">
        <f>IF(AF24&lt;&gt;"",5,0)</f>
        <v>5</v>
      </c>
      <c r="AI24" s="22">
        <f>AG24+AH24</f>
        <v>19</v>
      </c>
      <c r="AJ24" s="27"/>
      <c r="AK24" s="22"/>
      <c r="AL24" s="22">
        <f>IF(ISNUMBER(AK24),(VLOOKUP(AK24,$BO$6:$BP$50,2)),0)</f>
        <v>0</v>
      </c>
      <c r="AM24" s="22">
        <f>IF(AK24&lt;&gt;"",5,0)</f>
        <v>0</v>
      </c>
      <c r="AN24" s="22">
        <f>AL24+AM24</f>
        <v>0</v>
      </c>
      <c r="AO24" s="27"/>
      <c r="AP24" s="22"/>
      <c r="AQ24" s="22">
        <f>IF(ISNUMBER(AP24),(VLOOKUP(AP24,$BO$6:$BP$50,2)),0)</f>
        <v>0</v>
      </c>
      <c r="AR24" s="22">
        <f>IF(AP24&lt;&gt;"",5,0)</f>
        <v>0</v>
      </c>
      <c r="AS24" s="22">
        <f>AQ24+AR24</f>
        <v>0</v>
      </c>
      <c r="AT24" s="27"/>
      <c r="AU24" s="22">
        <v>23</v>
      </c>
      <c r="AV24" s="22">
        <f>IF(ISNUMBER(AU24),(VLOOKUP(AU24,$BO$6:$BP$50,2)),0)</f>
        <v>8</v>
      </c>
      <c r="AW24" s="22">
        <f>IF(AU24&lt;&gt;"",5,0)</f>
        <v>5</v>
      </c>
      <c r="AX24" s="22">
        <f>AV24+AW24</f>
        <v>13</v>
      </c>
      <c r="AY24" s="27"/>
      <c r="AZ24" s="22"/>
      <c r="BA24" s="22">
        <f>IF(ISNUMBER(AZ24),(VLOOKUP(AZ24,$BO$6:$BP$50,2)),0)</f>
        <v>0</v>
      </c>
      <c r="BB24" s="22">
        <f>IF(AZ24&lt;&gt;"",5,0)</f>
        <v>0</v>
      </c>
      <c r="BC24" s="22">
        <f>BA24+BB24</f>
        <v>0</v>
      </c>
      <c r="BD24" s="27"/>
      <c r="BE24" s="22">
        <v>8</v>
      </c>
      <c r="BF24" s="22">
        <f>IF(ISNUMBER(BE24),(VLOOKUP(BE24,$BO$6:$BP$50,2)),0)</f>
        <v>32</v>
      </c>
      <c r="BG24" s="22">
        <f>IF(BE24&lt;&gt;"",5,0)</f>
        <v>5</v>
      </c>
      <c r="BH24" s="22">
        <f>BF24+BG24</f>
        <v>37</v>
      </c>
      <c r="BI24" s="27"/>
      <c r="BJ24" s="22"/>
      <c r="BK24" s="22">
        <f>IF(ISNUMBER(BJ24),(VLOOKUP(BJ24,$BO$6:$BP$50,2)),0)</f>
        <v>0</v>
      </c>
      <c r="BL24" s="22">
        <f>IF(BJ24&lt;&gt;"",5,0)</f>
        <v>0</v>
      </c>
      <c r="BM24" s="22">
        <f>BK24+BL24</f>
        <v>0</v>
      </c>
      <c r="BN24" s="27"/>
      <c r="BO24" s="22">
        <v>19</v>
      </c>
      <c r="BP24" s="22">
        <v>12</v>
      </c>
      <c r="BQ24" s="22">
        <f t="shared" si="7"/>
        <v>0</v>
      </c>
      <c r="BR24" s="22">
        <f t="shared" si="8"/>
        <v>0</v>
      </c>
      <c r="BS24" s="22">
        <f t="shared" si="9"/>
        <v>0</v>
      </c>
      <c r="BT24" s="22">
        <f t="shared" si="10"/>
        <v>1</v>
      </c>
      <c r="BU24" s="22">
        <f t="shared" si="11"/>
        <v>0</v>
      </c>
      <c r="BV24" s="22">
        <f t="shared" si="12"/>
        <v>0</v>
      </c>
      <c r="BW24" s="22">
        <f t="shared" si="13"/>
        <v>0</v>
      </c>
      <c r="BX24" s="22">
        <f t="shared" si="14"/>
        <v>0</v>
      </c>
    </row>
    <row r="25" spans="1:76" s="26" customFormat="1" x14ac:dyDescent="0.25">
      <c r="A25" s="18">
        <f>IF(E25&lt;E24,BO25,A24)</f>
        <v>20</v>
      </c>
      <c r="B25" s="48" t="s">
        <v>126</v>
      </c>
      <c r="C25" s="48" t="s">
        <v>121</v>
      </c>
      <c r="D25" s="48" t="s">
        <v>317</v>
      </c>
      <c r="E25" s="18">
        <f>IF(F25&lt;=4,Q25,(Q25-SUM(SMALL(R25:Y25,{1;2;3;4}))))</f>
        <v>89</v>
      </c>
      <c r="F25" s="18">
        <f>(IF(AC25=5,1,0)+IF(AH25=5,1,0)+IF(AM25=5,1,0)+IF(AR25=5,1,0)+IF(AW25=5,1,0)+IF(BB25=5,1,0)+IF(BG25=5,1,0)+IF(BL25=5,1,0))</f>
        <v>3</v>
      </c>
      <c r="G25" s="27"/>
      <c r="H25" s="34" t="str">
        <f>IF(AA25="","",AA25)</f>
        <v/>
      </c>
      <c r="I25" s="22" t="str">
        <f>IF(AF25="","",AF25)</f>
        <v/>
      </c>
      <c r="J25" s="22">
        <f>IF(AK25="","",AK25)</f>
        <v>17</v>
      </c>
      <c r="K25" s="22" t="str">
        <f>IF(AP25="","",AP25)</f>
        <v/>
      </c>
      <c r="L25" s="22">
        <f>IF(AU25="","",AU25)</f>
        <v>16</v>
      </c>
      <c r="M25" s="34" t="str">
        <f>IF(AZ25="","",AZ25)</f>
        <v/>
      </c>
      <c r="N25" s="34">
        <f>IF(BE25="","",BE25)</f>
        <v>5</v>
      </c>
      <c r="O25" s="34" t="str">
        <f>IF(BJ25="","",BJ25)</f>
        <v/>
      </c>
      <c r="P25" s="27"/>
      <c r="Q25" s="18">
        <f>AD25+AI25+AN25+AS25+AX25+BC25+BH25</f>
        <v>89</v>
      </c>
      <c r="R25" s="34" t="str">
        <f>IF($F25&gt;=5,IF(AB25="","",AB25),"")</f>
        <v/>
      </c>
      <c r="S25" s="22" t="str">
        <f>IF($F25&gt;=5,IF(AG25="","",AG25),"")</f>
        <v/>
      </c>
      <c r="T25" s="22" t="str">
        <f>IF($F25&gt;=5,IF(AL25="","",AL25),"")</f>
        <v/>
      </c>
      <c r="U25" s="22" t="str">
        <f>IF($F25&gt;=5,IF(AQ25="","",AQ25),"")</f>
        <v/>
      </c>
      <c r="V25" s="22" t="str">
        <f>IF($F25&gt;=5,IF(AV25="","",AV25),"")</f>
        <v/>
      </c>
      <c r="W25" s="34" t="str">
        <f>IF($F25&gt;=5,IF(BA25="","",BA25),"")</f>
        <v/>
      </c>
      <c r="X25" s="34" t="str">
        <f>IF($F25&gt;=5,IF(BF25="","",BF25),"")</f>
        <v/>
      </c>
      <c r="Y25" s="34" t="str">
        <f>IF($F25&gt;=5,IF(BK25="","",BK25),"")</f>
        <v/>
      </c>
      <c r="Z25" s="27"/>
      <c r="AA25" s="22"/>
      <c r="AB25" s="22">
        <f>IF(ISNUMBER(AA25),(VLOOKUP(AA25,$BO$6:$BP$50,2)),0)</f>
        <v>0</v>
      </c>
      <c r="AC25" s="22">
        <f>IF(AA25&lt;&gt;"",5,0)</f>
        <v>0</v>
      </c>
      <c r="AD25" s="22">
        <f>AB25+AC25</f>
        <v>0</v>
      </c>
      <c r="AE25" s="27"/>
      <c r="AF25" s="40"/>
      <c r="AG25" s="22">
        <f>IF(ISNUMBER(AF25),(VLOOKUP(AF25,$BO$6:$BP$50,2)),0)</f>
        <v>0</v>
      </c>
      <c r="AH25" s="22">
        <f>IF(AF25&lt;&gt;"",5,0)</f>
        <v>0</v>
      </c>
      <c r="AI25" s="22">
        <f>AG25+AH25</f>
        <v>0</v>
      </c>
      <c r="AJ25" s="27"/>
      <c r="AK25" s="22">
        <v>17</v>
      </c>
      <c r="AL25" s="22">
        <f>IF(ISNUMBER(AK25),(VLOOKUP(AK25,$BO$6:$BP$50,2)),0)</f>
        <v>14</v>
      </c>
      <c r="AM25" s="22">
        <f>IF(AK25&lt;&gt;"",5,0)</f>
        <v>5</v>
      </c>
      <c r="AN25" s="22">
        <f>AL25+AM25</f>
        <v>19</v>
      </c>
      <c r="AO25" s="27"/>
      <c r="AP25" s="37"/>
      <c r="AQ25" s="22">
        <f>IF(ISNUMBER(AP25),(VLOOKUP(AP25,$BO$6:$BP$50,2)),0)</f>
        <v>0</v>
      </c>
      <c r="AR25" s="22">
        <f>IF(AP25&lt;&gt;"",5,0)</f>
        <v>0</v>
      </c>
      <c r="AS25" s="22">
        <f>AQ25+AR25</f>
        <v>0</v>
      </c>
      <c r="AT25" s="27"/>
      <c r="AU25" s="22">
        <v>16</v>
      </c>
      <c r="AV25" s="22">
        <f>IF(ISNUMBER(AU25),(VLOOKUP(AU25,$BO$6:$BP$50,2)),0)</f>
        <v>15</v>
      </c>
      <c r="AW25" s="22">
        <f>IF(AU25&lt;&gt;"",5,0)</f>
        <v>5</v>
      </c>
      <c r="AX25" s="22">
        <f>AV25+AW25</f>
        <v>20</v>
      </c>
      <c r="AY25" s="27"/>
      <c r="AZ25" s="22"/>
      <c r="BA25" s="22">
        <f>IF(ISNUMBER(AZ25),(VLOOKUP(AZ25,$BO$6:$BP$50,2)),0)</f>
        <v>0</v>
      </c>
      <c r="BB25" s="22">
        <f>IF(AZ25&lt;&gt;"",5,0)</f>
        <v>0</v>
      </c>
      <c r="BC25" s="22">
        <f>BA25+BB25</f>
        <v>0</v>
      </c>
      <c r="BD25" s="27"/>
      <c r="BE25" s="22">
        <v>5</v>
      </c>
      <c r="BF25" s="22">
        <f>IF(ISNUMBER(BE25),(VLOOKUP(BE25,$BO$6:$BP$50,2)),0)</f>
        <v>45</v>
      </c>
      <c r="BG25" s="22">
        <f>IF(BE25&lt;&gt;"",5,0)</f>
        <v>5</v>
      </c>
      <c r="BH25" s="22">
        <f>BF25+BG25</f>
        <v>50</v>
      </c>
      <c r="BI25" s="27"/>
      <c r="BJ25" s="22"/>
      <c r="BK25" s="22">
        <f>IF(ISNUMBER(BJ25),(VLOOKUP(BJ25,$BO$6:$BP$50,2)),0)</f>
        <v>0</v>
      </c>
      <c r="BL25" s="22">
        <f>IF(BJ25&lt;&gt;"",5,0)</f>
        <v>0</v>
      </c>
      <c r="BM25" s="22">
        <f>BK25+BL25</f>
        <v>0</v>
      </c>
      <c r="BN25" s="27"/>
      <c r="BO25" s="22">
        <v>20</v>
      </c>
      <c r="BP25" s="22">
        <v>11</v>
      </c>
      <c r="BQ25" s="22">
        <f t="shared" si="7"/>
        <v>0</v>
      </c>
      <c r="BR25" s="22">
        <f t="shared" si="8"/>
        <v>0</v>
      </c>
      <c r="BS25" s="22">
        <f t="shared" si="9"/>
        <v>0</v>
      </c>
      <c r="BT25" s="22">
        <f t="shared" si="10"/>
        <v>0</v>
      </c>
      <c r="BU25" s="22">
        <f t="shared" si="11"/>
        <v>1</v>
      </c>
      <c r="BV25" s="22">
        <f t="shared" si="12"/>
        <v>0</v>
      </c>
      <c r="BW25" s="22">
        <f t="shared" si="13"/>
        <v>0</v>
      </c>
      <c r="BX25" s="22">
        <f t="shared" si="14"/>
        <v>0</v>
      </c>
    </row>
    <row r="26" spans="1:76" s="26" customFormat="1" ht="15" x14ac:dyDescent="0.25">
      <c r="A26" s="18">
        <f>IF(E26&lt;E25,BO26,A25)</f>
        <v>21</v>
      </c>
      <c r="B26" s="48" t="s">
        <v>215</v>
      </c>
      <c r="C26" s="48" t="s">
        <v>401</v>
      </c>
      <c r="D26" s="48" t="s">
        <v>109</v>
      </c>
      <c r="E26" s="18">
        <f>IF(F26&lt;=4,Q26,(Q26-SUM(SMALL(R26:Y26,{1;2;3;4}))))</f>
        <v>85</v>
      </c>
      <c r="F26" s="18">
        <f>(IF(AC26=5,1,0)+IF(AH26=5,1,0)+IF(AM26=5,1,0)+IF(AR26=5,1,0)+IF(AW26=5,1,0)+IF(BB26=5,1,0)+IF(BG26=5,1,0)+IF(BL26=5,1,0))</f>
        <v>1</v>
      </c>
      <c r="G26" s="27"/>
      <c r="H26" s="34" t="str">
        <f>IF(AA26="","",AA26)</f>
        <v/>
      </c>
      <c r="I26" s="22" t="str">
        <f>IF(AF26="","",AF26)</f>
        <v/>
      </c>
      <c r="J26" s="22" t="str">
        <f>IF(AK26="","",AK26)</f>
        <v/>
      </c>
      <c r="K26" s="22" t="str">
        <f>IF(AP26="","",AP26)</f>
        <v/>
      </c>
      <c r="L26" s="22">
        <f>IF(AU26="","",AU26)</f>
        <v>2</v>
      </c>
      <c r="M26" s="34" t="str">
        <f>IF(AZ26="","",AZ26)</f>
        <v/>
      </c>
      <c r="N26" s="34" t="str">
        <f>IF(BE26="","",BE26)</f>
        <v/>
      </c>
      <c r="O26" s="34" t="str">
        <f>IF(BJ26="","",BJ26)</f>
        <v/>
      </c>
      <c r="P26" s="27"/>
      <c r="Q26" s="18">
        <f>AD26+AI26+AN26+AS26+AX26+BC26+BH26</f>
        <v>85</v>
      </c>
      <c r="R26" s="34" t="str">
        <f>IF($F26&gt;=5,IF(AB26="","",AB26),"")</f>
        <v/>
      </c>
      <c r="S26" s="22" t="str">
        <f>IF($F26&gt;=5,IF(AG26="","",AG26),"")</f>
        <v/>
      </c>
      <c r="T26" s="22" t="str">
        <f>IF($F26&gt;=5,IF(AL26="","",AL26),"")</f>
        <v/>
      </c>
      <c r="U26" s="22" t="str">
        <f>IF($F26&gt;=5,IF(AQ26="","",AQ26),"")</f>
        <v/>
      </c>
      <c r="V26" s="22" t="str">
        <f>IF($F26&gt;=5,IF(AV26="","",AV26),"")</f>
        <v/>
      </c>
      <c r="W26" s="34" t="str">
        <f>IF($F26&gt;=5,IF(BA26="","",BA26),"")</f>
        <v/>
      </c>
      <c r="X26" s="34" t="str">
        <f>IF($F26&gt;=5,IF(BF26="","",BF26),"")</f>
        <v/>
      </c>
      <c r="Y26" s="34" t="str">
        <f>IF($F26&gt;=5,IF(BK26="","",BK26),"")</f>
        <v/>
      </c>
      <c r="Z26" s="27"/>
      <c r="AA26" s="22"/>
      <c r="AB26" s="22">
        <f>IF(ISNUMBER(AA26),(VLOOKUP(AA26,$BO$6:$BP$50,2)),0)</f>
        <v>0</v>
      </c>
      <c r="AC26" s="22">
        <f>IF(AA26&lt;&gt;"",5,0)</f>
        <v>0</v>
      </c>
      <c r="AD26" s="22">
        <f>AB26+AC26</f>
        <v>0</v>
      </c>
      <c r="AE26" s="27"/>
      <c r="AF26" s="40"/>
      <c r="AG26" s="22">
        <f>IF(ISNUMBER(AF26),(VLOOKUP(AF26,$BO$6:$BP$50,2)),0)</f>
        <v>0</v>
      </c>
      <c r="AH26" s="22">
        <f>IF(AF26&lt;&gt;"",5,0)</f>
        <v>0</v>
      </c>
      <c r="AI26" s="22">
        <f>AG26+AH26</f>
        <v>0</v>
      </c>
      <c r="AJ26" s="27"/>
      <c r="AK26" s="22"/>
      <c r="AL26" s="22">
        <f>IF(ISNUMBER(AK26),(VLOOKUP(AK26,$BO$6:$BP$50,2)),0)</f>
        <v>0</v>
      </c>
      <c r="AM26" s="22">
        <f>IF(AK26&lt;&gt;"",5,0)</f>
        <v>0</v>
      </c>
      <c r="AN26" s="22">
        <f>AL26+AM26</f>
        <v>0</v>
      </c>
      <c r="AO26" s="27"/>
      <c r="AP26" s="22"/>
      <c r="AQ26" s="22">
        <f>IF(ISNUMBER(AP26),(VLOOKUP(AP26,$BO$6:$BP$50,2)),0)</f>
        <v>0</v>
      </c>
      <c r="AR26" s="22">
        <f>IF(AP26&lt;&gt;"",5,0)</f>
        <v>0</v>
      </c>
      <c r="AS26" s="22">
        <f>AQ26+AR26</f>
        <v>0</v>
      </c>
      <c r="AT26" s="27"/>
      <c r="AU26" s="22">
        <v>2</v>
      </c>
      <c r="AV26" s="22">
        <f>IF(ISNUMBER(AU26),(VLOOKUP(AU26,$BO$6:$BP$50,2)),0)</f>
        <v>80</v>
      </c>
      <c r="AW26" s="22">
        <f>IF(AU26&lt;&gt;"",5,0)</f>
        <v>5</v>
      </c>
      <c r="AX26" s="22">
        <f>AV26+AW26</f>
        <v>85</v>
      </c>
      <c r="AY26" s="27"/>
      <c r="AZ26" s="22"/>
      <c r="BA26" s="22">
        <f>IF(ISNUMBER(AZ26),(VLOOKUP(AZ26,$BO$6:$BP$50,2)),0)</f>
        <v>0</v>
      </c>
      <c r="BB26" s="22">
        <f>IF(AZ26&lt;&gt;"",5,0)</f>
        <v>0</v>
      </c>
      <c r="BC26" s="22">
        <f>BA26+BB26</f>
        <v>0</v>
      </c>
      <c r="BD26" s="27"/>
      <c r="BE26" s="22"/>
      <c r="BF26" s="22">
        <f>IF(ISNUMBER(BE26),(VLOOKUP(BE26,$BO$6:$BP$50,2)),0)</f>
        <v>0</v>
      </c>
      <c r="BG26" s="22">
        <f>IF(BE26&lt;&gt;"",5,0)</f>
        <v>0</v>
      </c>
      <c r="BH26" s="22">
        <f>BF26+BG26</f>
        <v>0</v>
      </c>
      <c r="BI26" s="27"/>
      <c r="BJ26" s="22"/>
      <c r="BK26" s="22">
        <f>IF(ISNUMBER(BJ26),(VLOOKUP(BJ26,$BO$6:$BP$50,2)),0)</f>
        <v>0</v>
      </c>
      <c r="BL26" s="22">
        <f>IF(BJ26&lt;&gt;"",5,0)</f>
        <v>0</v>
      </c>
      <c r="BM26" s="22">
        <f>BK26+BL26</f>
        <v>0</v>
      </c>
      <c r="BN26" s="27"/>
      <c r="BO26" s="22">
        <v>21</v>
      </c>
      <c r="BP26" s="22">
        <v>10</v>
      </c>
      <c r="BQ26" s="22">
        <f t="shared" si="7"/>
        <v>0</v>
      </c>
      <c r="BR26" s="22">
        <f t="shared" si="8"/>
        <v>0</v>
      </c>
      <c r="BS26" s="22">
        <f t="shared" si="9"/>
        <v>0</v>
      </c>
      <c r="BT26" s="22">
        <f t="shared" si="10"/>
        <v>0</v>
      </c>
      <c r="BU26" s="22">
        <f t="shared" si="11"/>
        <v>1</v>
      </c>
      <c r="BV26" s="22">
        <f t="shared" si="12"/>
        <v>0</v>
      </c>
      <c r="BW26" s="22">
        <f t="shared" si="13"/>
        <v>0</v>
      </c>
      <c r="BX26" s="22">
        <f t="shared" si="14"/>
        <v>0</v>
      </c>
    </row>
    <row r="27" spans="1:76" s="26" customFormat="1" x14ac:dyDescent="0.25">
      <c r="A27" s="18">
        <f>IF(E27&lt;E26,BO27,A26)</f>
        <v>22</v>
      </c>
      <c r="B27" s="49" t="s">
        <v>138</v>
      </c>
      <c r="C27" s="47" t="s">
        <v>139</v>
      </c>
      <c r="D27" s="49" t="s">
        <v>10</v>
      </c>
      <c r="E27" s="18">
        <f>IF(F27&lt;=4,Q27,(Q27-SUM(SMALL(R27:Y27,{1;2;3;4}))))</f>
        <v>83</v>
      </c>
      <c r="F27" s="18">
        <f>(IF(AC27=5,1,0)+IF(AH27=5,1,0)+IF(AM27=5,1,0)+IF(AR27=5,1,0)+IF(AW27=5,1,0)+IF(BB27=5,1,0)+IF(BG27=5,1,0)+IF(BL27=5,1,0))</f>
        <v>6</v>
      </c>
      <c r="G27" s="27"/>
      <c r="H27" s="34">
        <f>IF(AA27="","",AA27)</f>
        <v>18</v>
      </c>
      <c r="I27" s="22">
        <f>IF(AF27="","",AF27)</f>
        <v>16</v>
      </c>
      <c r="J27" s="22">
        <f>IF(AK27="","",AK27)</f>
        <v>24</v>
      </c>
      <c r="K27" s="22">
        <f>IF(AP27="","",AP27)</f>
        <v>20</v>
      </c>
      <c r="L27" s="22">
        <f>IF(AU27="","",AU27)</f>
        <v>26</v>
      </c>
      <c r="M27" s="34" t="str">
        <f>IF(AZ27="","",AZ27)</f>
        <v/>
      </c>
      <c r="N27" s="34">
        <f>IF(BE27="","",BE27)</f>
        <v>17</v>
      </c>
      <c r="O27" s="34" t="str">
        <f>IF(BJ27="","",BJ27)</f>
        <v/>
      </c>
      <c r="P27" s="27"/>
      <c r="Q27" s="18">
        <f>AD27+AI27+AN27+AS27+AX27+BC27+BH27</f>
        <v>95</v>
      </c>
      <c r="R27" s="34">
        <f>IF($F27&gt;=5,IF(AB27="","",AB27),"")</f>
        <v>13</v>
      </c>
      <c r="S27" s="22">
        <f>IF($F27&gt;=5,IF(AG27="","",AG27),"")</f>
        <v>15</v>
      </c>
      <c r="T27" s="22">
        <f>IF($F27&gt;=5,IF(AL27="","",AL27),"")</f>
        <v>7</v>
      </c>
      <c r="U27" s="22">
        <f>IF($F27&gt;=5,IF(AQ27="","",AQ27),"")</f>
        <v>11</v>
      </c>
      <c r="V27" s="22">
        <f>IF($F27&gt;=5,IF(AV27="","",AV27),"")</f>
        <v>5</v>
      </c>
      <c r="W27" s="34">
        <f>IF($F27&gt;=5,IF(BA27="","",BA27),"")</f>
        <v>0</v>
      </c>
      <c r="X27" s="34">
        <f>IF($F27&gt;=5,IF(BF27="","",BF27),"")</f>
        <v>14</v>
      </c>
      <c r="Y27" s="34">
        <f>IF($F27&gt;=5,IF(BK27="","",BK27),"")</f>
        <v>0</v>
      </c>
      <c r="Z27" s="27"/>
      <c r="AA27" s="22">
        <v>18</v>
      </c>
      <c r="AB27" s="22">
        <f>IF(ISNUMBER(AA27),(VLOOKUP(AA27,$BO$6:$BP$50,2)),0)</f>
        <v>13</v>
      </c>
      <c r="AC27" s="22">
        <f>IF(AA27&lt;&gt;"",5,0)</f>
        <v>5</v>
      </c>
      <c r="AD27" s="22">
        <f>AB27+AC27</f>
        <v>18</v>
      </c>
      <c r="AE27" s="27"/>
      <c r="AF27" s="22">
        <v>16</v>
      </c>
      <c r="AG27" s="22">
        <f>IF(ISNUMBER(AF27),(VLOOKUP(AF27,$BO$6:$BP$50,2)),0)</f>
        <v>15</v>
      </c>
      <c r="AH27" s="22">
        <f>IF(AF27&lt;&gt;"",5,0)</f>
        <v>5</v>
      </c>
      <c r="AI27" s="22">
        <f>AG27+AH27</f>
        <v>20</v>
      </c>
      <c r="AJ27" s="27"/>
      <c r="AK27" s="22">
        <v>24</v>
      </c>
      <c r="AL27" s="22">
        <f>IF(ISNUMBER(AK27),(VLOOKUP(AK27,$BO$6:$BP$50,2)),0)</f>
        <v>7</v>
      </c>
      <c r="AM27" s="22">
        <f>IF(AK27&lt;&gt;"",5,0)</f>
        <v>5</v>
      </c>
      <c r="AN27" s="22">
        <f>AL27+AM27</f>
        <v>12</v>
      </c>
      <c r="AO27" s="27"/>
      <c r="AP27" s="36">
        <v>20</v>
      </c>
      <c r="AQ27" s="22">
        <f>IF(ISNUMBER(AP27),(VLOOKUP(AP27,$BO$6:$BP$50,2)),0)</f>
        <v>11</v>
      </c>
      <c r="AR27" s="22">
        <f>IF(AP27&lt;&gt;"",5,0)</f>
        <v>5</v>
      </c>
      <c r="AS27" s="22">
        <f>AQ27+AR27</f>
        <v>16</v>
      </c>
      <c r="AT27" s="27"/>
      <c r="AU27" s="22">
        <v>26</v>
      </c>
      <c r="AV27" s="22">
        <f>IF(ISNUMBER(AU27),(VLOOKUP(AU27,$BO$6:$BP$50,2)),0)</f>
        <v>5</v>
      </c>
      <c r="AW27" s="22">
        <f>IF(AU27&lt;&gt;"",5,0)</f>
        <v>5</v>
      </c>
      <c r="AX27" s="22">
        <f>AV27+AW27</f>
        <v>10</v>
      </c>
      <c r="AY27" s="27"/>
      <c r="AZ27" s="22"/>
      <c r="BA27" s="22">
        <f>IF(ISNUMBER(AZ27),(VLOOKUP(AZ27,$BO$6:$BP$50,2)),0)</f>
        <v>0</v>
      </c>
      <c r="BB27" s="22">
        <f>IF(AZ27&lt;&gt;"",5,0)</f>
        <v>0</v>
      </c>
      <c r="BC27" s="22">
        <f>BA27+BB27</f>
        <v>0</v>
      </c>
      <c r="BD27" s="27"/>
      <c r="BE27" s="22">
        <v>17</v>
      </c>
      <c r="BF27" s="22">
        <f>IF(ISNUMBER(BE27),(VLOOKUP(BE27,$BO$6:$BP$50,2)),0)</f>
        <v>14</v>
      </c>
      <c r="BG27" s="22">
        <f>IF(BE27&lt;&gt;"",5,0)</f>
        <v>5</v>
      </c>
      <c r="BH27" s="22">
        <f>BF27+BG27</f>
        <v>19</v>
      </c>
      <c r="BI27" s="27"/>
      <c r="BJ27" s="22"/>
      <c r="BK27" s="22">
        <f>IF(ISNUMBER(BJ27),(VLOOKUP(BJ27,$BO$6:$BP$50,2)),0)</f>
        <v>0</v>
      </c>
      <c r="BL27" s="22">
        <f>IF(BJ27&lt;&gt;"",5,0)</f>
        <v>0</v>
      </c>
      <c r="BM27" s="22">
        <f>BK27+BL27</f>
        <v>0</v>
      </c>
      <c r="BN27" s="27"/>
      <c r="BO27" s="22">
        <v>22</v>
      </c>
      <c r="BP27" s="22">
        <v>9</v>
      </c>
      <c r="BQ27" s="22">
        <f t="shared" si="7"/>
        <v>0</v>
      </c>
      <c r="BR27" s="22">
        <f t="shared" si="8"/>
        <v>0</v>
      </c>
      <c r="BS27" s="22">
        <f t="shared" si="9"/>
        <v>0</v>
      </c>
      <c r="BT27" s="22">
        <f t="shared" si="10"/>
        <v>0</v>
      </c>
      <c r="BU27" s="22">
        <f t="shared" si="11"/>
        <v>0</v>
      </c>
      <c r="BV27" s="22">
        <f t="shared" si="12"/>
        <v>1</v>
      </c>
      <c r="BW27" s="22">
        <f t="shared" si="13"/>
        <v>0</v>
      </c>
      <c r="BX27" s="22">
        <f t="shared" si="14"/>
        <v>0</v>
      </c>
    </row>
    <row r="28" spans="1:76" s="26" customFormat="1" ht="15" x14ac:dyDescent="0.25">
      <c r="A28" s="18">
        <f>IF(E28&lt;E27,BO28,A27)</f>
        <v>23</v>
      </c>
      <c r="B28" s="48" t="s">
        <v>312</v>
      </c>
      <c r="C28" s="48" t="s">
        <v>313</v>
      </c>
      <c r="D28" s="48" t="s">
        <v>9</v>
      </c>
      <c r="E28" s="18">
        <f>IF(F28&lt;=4,Q28,(Q28-SUM(SMALL(R28:Y28,{1;2;3;4}))))</f>
        <v>76</v>
      </c>
      <c r="F28" s="18">
        <f>(IF(AC28=5,1,0)+IF(AH28=5,1,0)+IF(AM28=5,1,0)+IF(AR28=5,1,0)+IF(AW28=5,1,0)+IF(BB28=5,1,0)+IF(BG28=5,1,0)+IF(BL28=5,1,0))</f>
        <v>5</v>
      </c>
      <c r="G28" s="27"/>
      <c r="H28" s="34" t="str">
        <f>IF(AA28="","",AA28)</f>
        <v/>
      </c>
      <c r="I28" s="22" t="str">
        <f>IF(AF28="","",AF28)</f>
        <v/>
      </c>
      <c r="J28" s="22">
        <f>IF(AK28="","",AK28)</f>
        <v>15</v>
      </c>
      <c r="K28" s="22">
        <f>IF(AP28="","",AP28)</f>
        <v>21</v>
      </c>
      <c r="L28" s="22">
        <f>IF(AU28="","",AU28)</f>
        <v>22</v>
      </c>
      <c r="M28" s="34" t="str">
        <f>IF(AZ28="","",AZ28)</f>
        <v>dsq</v>
      </c>
      <c r="N28" s="34">
        <f>IF(BE28="","",BE28)</f>
        <v>15</v>
      </c>
      <c r="O28" s="34" t="str">
        <f>IF(BJ28="","",BJ28)</f>
        <v/>
      </c>
      <c r="P28" s="27"/>
      <c r="Q28" s="18">
        <f>AD28+AI28+AN28+AS28+AX28+BC28+BH28</f>
        <v>76</v>
      </c>
      <c r="R28" s="34">
        <f>IF($F28&gt;=5,IF(AB28="","",AB28),"")</f>
        <v>0</v>
      </c>
      <c r="S28" s="22">
        <f>IF($F28&gt;=5,IF(AG28="","",AG28),"")</f>
        <v>0</v>
      </c>
      <c r="T28" s="22">
        <f>IF($F28&gt;=5,IF(AL28="","",AL28),"")</f>
        <v>16</v>
      </c>
      <c r="U28" s="22">
        <f>IF($F28&gt;=5,IF(AQ28="","",AQ28),"")</f>
        <v>10</v>
      </c>
      <c r="V28" s="22">
        <f>IF($F28&gt;=5,IF(AV28="","",AV28),"")</f>
        <v>9</v>
      </c>
      <c r="W28" s="34">
        <f>IF($F28&gt;=5,IF(BA28="","",BA28),"")</f>
        <v>0</v>
      </c>
      <c r="X28" s="34">
        <f>IF($F28&gt;=5,IF(BF28="","",BF28),"")</f>
        <v>16</v>
      </c>
      <c r="Y28" s="34">
        <f>IF($F28&gt;=5,IF(BK28="","",BK28),"")</f>
        <v>0</v>
      </c>
      <c r="Z28" s="27"/>
      <c r="AA28" s="22"/>
      <c r="AB28" s="22">
        <f>IF(ISNUMBER(AA28),(VLOOKUP(AA28,$BO$6:$BP$50,2)),0)</f>
        <v>0</v>
      </c>
      <c r="AC28" s="22">
        <f>IF(AA28&lt;&gt;"",5,0)</f>
        <v>0</v>
      </c>
      <c r="AD28" s="22">
        <f>AB28+AC28</f>
        <v>0</v>
      </c>
      <c r="AE28" s="27"/>
      <c r="AF28" s="40"/>
      <c r="AG28" s="22">
        <f>IF(ISNUMBER(AF28),(VLOOKUP(AF28,$BO$6:$BP$50,2)),0)</f>
        <v>0</v>
      </c>
      <c r="AH28" s="22">
        <f>IF(AF28&lt;&gt;"",5,0)</f>
        <v>0</v>
      </c>
      <c r="AI28" s="22">
        <f>AG28+AH28</f>
        <v>0</v>
      </c>
      <c r="AJ28" s="27"/>
      <c r="AK28" s="22">
        <v>15</v>
      </c>
      <c r="AL28" s="22">
        <f>IF(ISNUMBER(AK28),(VLOOKUP(AK28,$BO$6:$BP$50,2)),0)</f>
        <v>16</v>
      </c>
      <c r="AM28" s="22">
        <f>IF(AK28&lt;&gt;"",5,0)</f>
        <v>5</v>
      </c>
      <c r="AN28" s="22">
        <f>AL28+AM28</f>
        <v>21</v>
      </c>
      <c r="AO28" s="27"/>
      <c r="AP28" s="22">
        <v>21</v>
      </c>
      <c r="AQ28" s="22">
        <f>IF(ISNUMBER(AP28),(VLOOKUP(AP28,$BO$6:$BP$50,2)),0)</f>
        <v>10</v>
      </c>
      <c r="AR28" s="22">
        <f>IF(AP28&lt;&gt;"",5,0)</f>
        <v>5</v>
      </c>
      <c r="AS28" s="22">
        <f>AQ28+AR28</f>
        <v>15</v>
      </c>
      <c r="AT28" s="27"/>
      <c r="AU28" s="22">
        <v>22</v>
      </c>
      <c r="AV28" s="22">
        <f>IF(ISNUMBER(AU28),(VLOOKUP(AU28,$BO$6:$BP$50,2)),0)</f>
        <v>9</v>
      </c>
      <c r="AW28" s="22">
        <f>IF(AU28&lt;&gt;"",5,0)</f>
        <v>5</v>
      </c>
      <c r="AX28" s="22">
        <f>AV28+AW28</f>
        <v>14</v>
      </c>
      <c r="AY28" s="27"/>
      <c r="AZ28" s="53" t="s">
        <v>219</v>
      </c>
      <c r="BA28" s="22">
        <f>IF(ISNUMBER(AZ28),(VLOOKUP(AZ28,$BO$6:$BP$50,2)),0)</f>
        <v>0</v>
      </c>
      <c r="BB28" s="22">
        <f>IF(AZ28&lt;&gt;"",5,0)</f>
        <v>5</v>
      </c>
      <c r="BC28" s="22">
        <f>BA28+BB28</f>
        <v>5</v>
      </c>
      <c r="BD28" s="27"/>
      <c r="BE28" s="22">
        <v>15</v>
      </c>
      <c r="BF28" s="22">
        <f>IF(ISNUMBER(BE28),(VLOOKUP(BE28,$BO$6:$BP$50,2)),0)</f>
        <v>16</v>
      </c>
      <c r="BG28" s="22">
        <f>IF(BE28&lt;&gt;"",5,0)</f>
        <v>5</v>
      </c>
      <c r="BH28" s="22">
        <f>BF28+BG28</f>
        <v>21</v>
      </c>
      <c r="BI28" s="27"/>
      <c r="BJ28" s="22"/>
      <c r="BK28" s="22">
        <f>IF(ISNUMBER(BJ28),(VLOOKUP(BJ28,$BO$6:$BP$50,2)),0)</f>
        <v>0</v>
      </c>
      <c r="BL28" s="22">
        <f>IF(BJ28&lt;&gt;"",5,0)</f>
        <v>0</v>
      </c>
      <c r="BM28" s="22">
        <f>BK28+BL28</f>
        <v>0</v>
      </c>
      <c r="BN28" s="27"/>
      <c r="BO28" s="22">
        <v>23</v>
      </c>
      <c r="BP28" s="22">
        <v>8</v>
      </c>
      <c r="BQ28" s="22">
        <f t="shared" si="7"/>
        <v>0</v>
      </c>
      <c r="BR28" s="22">
        <f>IF($F23=7,1,0)</f>
        <v>0</v>
      </c>
      <c r="BS28" s="22">
        <f>IF($F23=6,1,0)</f>
        <v>0</v>
      </c>
      <c r="BT28" s="22">
        <f>IF($F23=5,1,0)</f>
        <v>0</v>
      </c>
      <c r="BU28" s="22">
        <f>IF($F23=4,1,0)</f>
        <v>1</v>
      </c>
      <c r="BV28" s="22">
        <f>IF($F23=3,1,0)</f>
        <v>0</v>
      </c>
      <c r="BW28" s="22">
        <f>IF($F23=2,1,0)</f>
        <v>0</v>
      </c>
      <c r="BX28" s="22">
        <f>IF($F23=1,1,0)</f>
        <v>0</v>
      </c>
    </row>
    <row r="29" spans="1:76" s="26" customFormat="1" ht="15" x14ac:dyDescent="0.25">
      <c r="A29" s="18">
        <f>IF(E29&lt;E28,BO29,A28)</f>
        <v>24</v>
      </c>
      <c r="B29" s="48" t="s">
        <v>132</v>
      </c>
      <c r="C29" s="48" t="s">
        <v>252</v>
      </c>
      <c r="D29" s="48" t="s">
        <v>10</v>
      </c>
      <c r="E29" s="18">
        <f>IF(F29&lt;=4,Q29,(Q29-SUM(SMALL(R29:Y29,{1;2;3;4}))))</f>
        <v>71</v>
      </c>
      <c r="F29" s="18">
        <f>(IF(AC29=5,1,0)+IF(AH29=5,1,0)+IF(AM29=5,1,0)+IF(AR29=5,1,0)+IF(AW29=5,1,0)+IF(BB29=5,1,0)+IF(BG29=5,1,0)+IF(BL29=5,1,0))</f>
        <v>4</v>
      </c>
      <c r="G29" s="27"/>
      <c r="H29" s="34">
        <f>IF(AA29="","",AA29)</f>
        <v>11</v>
      </c>
      <c r="I29" s="22" t="str">
        <f>IF(AF29="","",AF29)</f>
        <v>dsq</v>
      </c>
      <c r="J29" s="22" t="str">
        <f>IF(AK29="","",AK29)</f>
        <v/>
      </c>
      <c r="K29" s="22">
        <f>IF(AP29="","",AP29)</f>
        <v>16</v>
      </c>
      <c r="L29" s="22">
        <f>IF(AU29="","",AU29)</f>
        <v>19</v>
      </c>
      <c r="M29" s="34" t="str">
        <f>IF(AZ29="","",AZ29)</f>
        <v/>
      </c>
      <c r="N29" s="34" t="str">
        <f>IF(BE29="","",BE29)</f>
        <v/>
      </c>
      <c r="O29" s="34" t="str">
        <f>IF(BJ29="","",BJ29)</f>
        <v/>
      </c>
      <c r="P29" s="27"/>
      <c r="Q29" s="18">
        <f>AD29+AI29+AN29+AS29+AX29+BC29+BH29</f>
        <v>71</v>
      </c>
      <c r="R29" s="34" t="str">
        <f>IF($F29&gt;=5,IF(AB29="","",AB29),"")</f>
        <v/>
      </c>
      <c r="S29" s="22" t="str">
        <f>IF($F29&gt;=5,IF(AG29="","",AG29),"")</f>
        <v/>
      </c>
      <c r="T29" s="22" t="str">
        <f>IF($F29&gt;=5,IF(AL29="","",AL29),"")</f>
        <v/>
      </c>
      <c r="U29" s="22" t="str">
        <f>IF($F29&gt;=5,IF(AQ29="","",AQ29),"")</f>
        <v/>
      </c>
      <c r="V29" s="22" t="str">
        <f>IF($F29&gt;=5,IF(AV29="","",AV29),"")</f>
        <v/>
      </c>
      <c r="W29" s="34" t="str">
        <f>IF($F29&gt;=5,IF(BA29="","",BA29),"")</f>
        <v/>
      </c>
      <c r="X29" s="34" t="str">
        <f>IF($F29&gt;=5,IF(BF29="","",BF29),"")</f>
        <v/>
      </c>
      <c r="Y29" s="34" t="str">
        <f>IF($F29&gt;=5,IF(BK29="","",BK29),"")</f>
        <v/>
      </c>
      <c r="Z29" s="27"/>
      <c r="AA29" s="22">
        <v>11</v>
      </c>
      <c r="AB29" s="22">
        <f>IF(ISNUMBER(AA29),(VLOOKUP(AA29,$BO$6:$BP$50,2)),0)</f>
        <v>24</v>
      </c>
      <c r="AC29" s="22">
        <f>IF(AA29&lt;&gt;"",5,0)</f>
        <v>5</v>
      </c>
      <c r="AD29" s="22">
        <f>AB29+AC29</f>
        <v>29</v>
      </c>
      <c r="AE29" s="27"/>
      <c r="AF29" s="40" t="s">
        <v>219</v>
      </c>
      <c r="AG29" s="22">
        <f>IF(ISNUMBER(AF29),(VLOOKUP(AF29,$BO$6:$BP$50,2)),0)</f>
        <v>0</v>
      </c>
      <c r="AH29" s="22">
        <f>IF(AF29&lt;&gt;"",5,0)</f>
        <v>5</v>
      </c>
      <c r="AI29" s="22">
        <f>AG29+AH29</f>
        <v>5</v>
      </c>
      <c r="AJ29" s="27"/>
      <c r="AK29" s="22"/>
      <c r="AL29" s="22">
        <f>IF(ISNUMBER(AK29),(VLOOKUP(AK29,$BO$6:$BP$50,2)),0)</f>
        <v>0</v>
      </c>
      <c r="AM29" s="22">
        <f>IF(AK29&lt;&gt;"",5,0)</f>
        <v>0</v>
      </c>
      <c r="AN29" s="22">
        <f>AL29+AM29</f>
        <v>0</v>
      </c>
      <c r="AO29" s="27"/>
      <c r="AP29" s="28">
        <v>16</v>
      </c>
      <c r="AQ29" s="22">
        <f>IF(ISNUMBER(AP29),(VLOOKUP(AP29,$BO$6:$BP$50,2)),0)</f>
        <v>15</v>
      </c>
      <c r="AR29" s="22">
        <f>IF(AP29&lt;&gt;"",5,0)</f>
        <v>5</v>
      </c>
      <c r="AS29" s="22">
        <f>AQ29+AR29</f>
        <v>20</v>
      </c>
      <c r="AT29" s="27"/>
      <c r="AU29" s="22">
        <v>19</v>
      </c>
      <c r="AV29" s="22">
        <f>IF(ISNUMBER(AU29),(VLOOKUP(AU29,$BO$6:$BP$50,2)),0)</f>
        <v>12</v>
      </c>
      <c r="AW29" s="22">
        <f>IF(AU29&lt;&gt;"",5,0)</f>
        <v>5</v>
      </c>
      <c r="AX29" s="22">
        <f>AV29+AW29</f>
        <v>17</v>
      </c>
      <c r="AY29" s="27"/>
      <c r="AZ29" s="22"/>
      <c r="BA29" s="22">
        <f>IF(ISNUMBER(AZ29),(VLOOKUP(AZ29,$BO$6:$BP$50,2)),0)</f>
        <v>0</v>
      </c>
      <c r="BB29" s="22">
        <f>IF(AZ29&lt;&gt;"",5,0)</f>
        <v>0</v>
      </c>
      <c r="BC29" s="22">
        <f>BA29+BB29</f>
        <v>0</v>
      </c>
      <c r="BD29" s="27"/>
      <c r="BE29" s="22"/>
      <c r="BF29" s="22">
        <f>IF(ISNUMBER(BE29),(VLOOKUP(BE29,$BO$6:$BP$50,2)),0)</f>
        <v>0</v>
      </c>
      <c r="BG29" s="22">
        <f>IF(BE29&lt;&gt;"",5,0)</f>
        <v>0</v>
      </c>
      <c r="BH29" s="22">
        <f>BF29+BG29</f>
        <v>0</v>
      </c>
      <c r="BI29" s="27"/>
      <c r="BJ29" s="22"/>
      <c r="BK29" s="22">
        <f>IF(ISNUMBER(BJ29),(VLOOKUP(BJ29,$BO$6:$BP$50,2)),0)</f>
        <v>0</v>
      </c>
      <c r="BL29" s="22">
        <f>IF(BJ29&lt;&gt;"",5,0)</f>
        <v>0</v>
      </c>
      <c r="BM29" s="22">
        <f>BK29+BL29</f>
        <v>0</v>
      </c>
      <c r="BN29" s="27"/>
      <c r="BO29" s="22">
        <v>24</v>
      </c>
      <c r="BP29" s="22">
        <v>7</v>
      </c>
      <c r="BQ29" s="22">
        <f t="shared" si="7"/>
        <v>0</v>
      </c>
      <c r="BR29" s="22">
        <f>IF($F24=7,1,0)</f>
        <v>0</v>
      </c>
      <c r="BS29" s="22">
        <f>IF($F24=6,1,0)</f>
        <v>0</v>
      </c>
      <c r="BT29" s="22">
        <f>IF($F24=5,1,0)</f>
        <v>0</v>
      </c>
      <c r="BU29" s="22">
        <f>IF($F24=4,1,0)</f>
        <v>1</v>
      </c>
      <c r="BV29" s="22">
        <f>IF($F24=3,1,0)</f>
        <v>0</v>
      </c>
      <c r="BW29" s="22">
        <f>IF($F24=2,1,0)</f>
        <v>0</v>
      </c>
      <c r="BX29" s="22">
        <f>IF($F24=1,1,0)</f>
        <v>0</v>
      </c>
    </row>
    <row r="30" spans="1:76" s="26" customFormat="1" ht="15" x14ac:dyDescent="0.25">
      <c r="A30" s="18">
        <f>IF(E30&lt;E29,BO30,A29)</f>
        <v>24</v>
      </c>
      <c r="B30" s="48" t="s">
        <v>316</v>
      </c>
      <c r="C30" s="48" t="s">
        <v>87</v>
      </c>
      <c r="D30" s="48" t="s">
        <v>38</v>
      </c>
      <c r="E30" s="18">
        <f>IF(F30&lt;=4,Q30,(Q30-SUM(SMALL(R30:Y30,{1;2;3;4}))))</f>
        <v>71</v>
      </c>
      <c r="F30" s="18">
        <f>(IF(AC30=5,1,0)+IF(AH30=5,1,0)+IF(AM30=5,1,0)+IF(AR30=5,1,0)+IF(AW30=5,1,0)+IF(BB30=5,1,0)+IF(BG30=5,1,0)+IF(BL30=5,1,0))</f>
        <v>3</v>
      </c>
      <c r="G30" s="27"/>
      <c r="H30" s="34" t="str">
        <f>IF(AA30="","",AA30)</f>
        <v/>
      </c>
      <c r="I30" s="22" t="str">
        <f>IF(AF30="","",AF30)</f>
        <v/>
      </c>
      <c r="J30" s="22">
        <f>IF(AK30="","",AK30)</f>
        <v>21</v>
      </c>
      <c r="K30" s="22" t="str">
        <f>IF(AP30="","",AP30)</f>
        <v/>
      </c>
      <c r="L30" s="22" t="str">
        <f>IF(AU30="","",AU30)</f>
        <v/>
      </c>
      <c r="M30" s="34">
        <f>IF(AZ30="","",AZ30)</f>
        <v>12</v>
      </c>
      <c r="N30" s="34">
        <f>IF(BE30="","",BE30)</f>
        <v>11</v>
      </c>
      <c r="O30" s="34" t="str">
        <f>IF(BJ30="","",BJ30)</f>
        <v/>
      </c>
      <c r="P30" s="27"/>
      <c r="Q30" s="18">
        <f>AD30+AI30+AN30+AS30+AX30+BC30+BH30</f>
        <v>71</v>
      </c>
      <c r="R30" s="34" t="str">
        <f>IF($F30&gt;=5,IF(AB30="","",AB30),"")</f>
        <v/>
      </c>
      <c r="S30" s="22" t="str">
        <f>IF($F30&gt;=5,IF(AG30="","",AG30),"")</f>
        <v/>
      </c>
      <c r="T30" s="22" t="str">
        <f>IF($F30&gt;=5,IF(AL30="","",AL30),"")</f>
        <v/>
      </c>
      <c r="U30" s="22" t="str">
        <f>IF($F30&gt;=5,IF(AQ30="","",AQ30),"")</f>
        <v/>
      </c>
      <c r="V30" s="22" t="str">
        <f>IF($F30&gt;=5,IF(AV30="","",AV30),"")</f>
        <v/>
      </c>
      <c r="W30" s="34" t="str">
        <f>IF($F30&gt;=5,IF(BA30="","",BA30),"")</f>
        <v/>
      </c>
      <c r="X30" s="34" t="str">
        <f>IF($F30&gt;=5,IF(BF30="","",BF30),"")</f>
        <v/>
      </c>
      <c r="Y30" s="34" t="str">
        <f>IF($F30&gt;=5,IF(BK30="","",BK30),"")</f>
        <v/>
      </c>
      <c r="Z30" s="27"/>
      <c r="AA30" s="22"/>
      <c r="AB30" s="22">
        <f>IF(ISNUMBER(AA30),(VLOOKUP(AA30,$BO$6:$BP$50,2)),0)</f>
        <v>0</v>
      </c>
      <c r="AC30" s="22">
        <f>IF(AA30&lt;&gt;"",5,0)</f>
        <v>0</v>
      </c>
      <c r="AD30" s="22">
        <f>AB30+AC30</f>
        <v>0</v>
      </c>
      <c r="AE30" s="27"/>
      <c r="AF30" s="35"/>
      <c r="AG30" s="22">
        <f>IF(ISNUMBER(AF30),(VLOOKUP(AF30,$BO$6:$BP$50,2)),0)</f>
        <v>0</v>
      </c>
      <c r="AH30" s="22">
        <f>IF(AF30&lt;&gt;"",5,0)</f>
        <v>0</v>
      </c>
      <c r="AI30" s="22">
        <f>AG30+AH30</f>
        <v>0</v>
      </c>
      <c r="AJ30" s="27"/>
      <c r="AK30" s="22">
        <v>21</v>
      </c>
      <c r="AL30" s="22">
        <f>IF(ISNUMBER(AK30),(VLOOKUP(AK30,$BO$6:$BP$50,2)),0)</f>
        <v>10</v>
      </c>
      <c r="AM30" s="22">
        <f>IF(AK30&lt;&gt;"",5,0)</f>
        <v>5</v>
      </c>
      <c r="AN30" s="22">
        <f>AL30+AM30</f>
        <v>15</v>
      </c>
      <c r="AO30" s="27"/>
      <c r="AP30" s="22"/>
      <c r="AQ30" s="22">
        <f>IF(ISNUMBER(AP30),(VLOOKUP(AP30,$BO$6:$BP$50,2)),0)</f>
        <v>0</v>
      </c>
      <c r="AR30" s="22">
        <f>IF(AP30&lt;&gt;"",5,0)</f>
        <v>0</v>
      </c>
      <c r="AS30" s="22">
        <f>AQ30+AR30</f>
        <v>0</v>
      </c>
      <c r="AT30" s="27"/>
      <c r="AU30" s="22"/>
      <c r="AV30" s="22">
        <f>IF(ISNUMBER(AU30),(VLOOKUP(AU30,$BO$6:$BP$50,2)),0)</f>
        <v>0</v>
      </c>
      <c r="AW30" s="22">
        <f>IF(AU30&lt;&gt;"",5,0)</f>
        <v>0</v>
      </c>
      <c r="AX30" s="22">
        <f>AV30+AW30</f>
        <v>0</v>
      </c>
      <c r="AY30" s="27"/>
      <c r="AZ30" s="22">
        <v>12</v>
      </c>
      <c r="BA30" s="22">
        <f>IF(ISNUMBER(AZ30),(VLOOKUP(AZ30,$BO$6:$BP$50,2)),0)</f>
        <v>22</v>
      </c>
      <c r="BB30" s="22">
        <f>IF(AZ30&lt;&gt;"",5,0)</f>
        <v>5</v>
      </c>
      <c r="BC30" s="22">
        <f>BA30+BB30</f>
        <v>27</v>
      </c>
      <c r="BD30" s="27"/>
      <c r="BE30" s="22">
        <v>11</v>
      </c>
      <c r="BF30" s="22">
        <f>IF(ISNUMBER(BE30),(VLOOKUP(BE30,$BO$6:$BP$50,2)),0)</f>
        <v>24</v>
      </c>
      <c r="BG30" s="22">
        <f>IF(BE30&lt;&gt;"",5,0)</f>
        <v>5</v>
      </c>
      <c r="BH30" s="22">
        <f>BF30+BG30</f>
        <v>29</v>
      </c>
      <c r="BI30" s="27"/>
      <c r="BJ30" s="22"/>
      <c r="BK30" s="22">
        <f>IF(ISNUMBER(BJ30),(VLOOKUP(BJ30,$BO$6:$BP$50,2)),0)</f>
        <v>0</v>
      </c>
      <c r="BL30" s="22">
        <f>IF(BJ30&lt;&gt;"",5,0)</f>
        <v>0</v>
      </c>
      <c r="BM30" s="22">
        <f>BK30+BL30</f>
        <v>0</v>
      </c>
      <c r="BN30" s="27"/>
      <c r="BO30" s="22">
        <v>25</v>
      </c>
      <c r="BP30" s="22">
        <v>6</v>
      </c>
      <c r="BQ30" s="22">
        <f t="shared" si="7"/>
        <v>0</v>
      </c>
      <c r="BR30" s="22">
        <f>IF($F25=7,1,0)</f>
        <v>0</v>
      </c>
      <c r="BS30" s="22">
        <f>IF($F25=6,1,0)</f>
        <v>0</v>
      </c>
      <c r="BT30" s="22">
        <f>IF($F25=5,1,0)</f>
        <v>0</v>
      </c>
      <c r="BU30" s="22">
        <f>IF($F25=4,1,0)</f>
        <v>0</v>
      </c>
      <c r="BV30" s="22">
        <f>IF($F25=3,1,0)</f>
        <v>1</v>
      </c>
      <c r="BW30" s="22">
        <f>IF($F25=2,1,0)</f>
        <v>0</v>
      </c>
      <c r="BX30" s="22">
        <f>IF($F25=1,1,0)</f>
        <v>0</v>
      </c>
    </row>
    <row r="31" spans="1:76" s="26" customFormat="1" ht="15" x14ac:dyDescent="0.25">
      <c r="A31" s="18">
        <f>IF(E31&lt;E30,BO31,A30)</f>
        <v>26</v>
      </c>
      <c r="B31" s="48" t="s">
        <v>310</v>
      </c>
      <c r="C31" s="48" t="s">
        <v>311</v>
      </c>
      <c r="D31" s="48" t="s">
        <v>20</v>
      </c>
      <c r="E31" s="18">
        <f>IF(F31&lt;=4,Q31,(Q31-SUM(SMALL(R31:Y31,{1;2;3;4}))))</f>
        <v>65</v>
      </c>
      <c r="F31" s="18">
        <f>(IF(AC31=5,1,0)+IF(AH31=5,1,0)+IF(AM31=5,1,0)+IF(AR31=5,1,0)+IF(AW31=5,1,0)+IF(BB31=5,1,0)+IF(BG31=5,1,0)+IF(BL31=5,1,0))</f>
        <v>5</v>
      </c>
      <c r="G31" s="27"/>
      <c r="H31" s="34" t="str">
        <f>IF(AA31="","",AA31)</f>
        <v/>
      </c>
      <c r="I31" s="22" t="str">
        <f>IF(AF31="","",AF31)</f>
        <v/>
      </c>
      <c r="J31" s="22">
        <f>IF(AK31="","",AK31)</f>
        <v>26</v>
      </c>
      <c r="K31" s="22">
        <f>IF(AP31="","",AP31)</f>
        <v>22</v>
      </c>
      <c r="L31" s="22">
        <f>IF(AU31="","",AU31)</f>
        <v>28</v>
      </c>
      <c r="M31" s="34">
        <f>IF(AZ31="","",AZ31)</f>
        <v>16</v>
      </c>
      <c r="N31" s="34">
        <f>IF(BE31="","",BE31)</f>
        <v>20</v>
      </c>
      <c r="O31" s="34" t="str">
        <f>IF(BJ31="","",BJ31)</f>
        <v/>
      </c>
      <c r="P31" s="27"/>
      <c r="Q31" s="18">
        <f>AD31+AI31+AN31+AS31+AX31+BC31+BH31</f>
        <v>68</v>
      </c>
      <c r="R31" s="34">
        <f>IF($F31&gt;=5,IF(AB31="","",AB31),"")</f>
        <v>0</v>
      </c>
      <c r="S31" s="22">
        <f>IF($F31&gt;=5,IF(AG31="","",AG31),"")</f>
        <v>0</v>
      </c>
      <c r="T31" s="22">
        <f>IF($F31&gt;=5,IF(AL31="","",AL31),"")</f>
        <v>5</v>
      </c>
      <c r="U31" s="22">
        <f>IF($F31&gt;=5,IF(AQ31="","",AQ31),"")</f>
        <v>9</v>
      </c>
      <c r="V31" s="22">
        <f>IF($F31&gt;=5,IF(AV31="","",AV31),"")</f>
        <v>3</v>
      </c>
      <c r="W31" s="34">
        <f>IF($F31&gt;=5,IF(BA31="","",BA31),"")</f>
        <v>15</v>
      </c>
      <c r="X31" s="34">
        <f>IF($F31&gt;=5,IF(BF31="","",BF31),"")</f>
        <v>11</v>
      </c>
      <c r="Y31" s="34">
        <f>IF($F31&gt;=5,IF(BK31="","",BK31),"")</f>
        <v>0</v>
      </c>
      <c r="Z31" s="27"/>
      <c r="AA31" s="22"/>
      <c r="AB31" s="22">
        <f>IF(ISNUMBER(AA31),(VLOOKUP(AA31,$BO$6:$BP$50,2)),0)</f>
        <v>0</v>
      </c>
      <c r="AC31" s="22">
        <f>IF(AA31&lt;&gt;"",5,0)</f>
        <v>0</v>
      </c>
      <c r="AD31" s="22">
        <f>AB31+AC31</f>
        <v>0</v>
      </c>
      <c r="AE31" s="27"/>
      <c r="AF31" s="40"/>
      <c r="AG31" s="22">
        <f>IF(ISNUMBER(AF31),(VLOOKUP(AF31,$BO$6:$BP$50,2)),0)</f>
        <v>0</v>
      </c>
      <c r="AH31" s="22">
        <f>IF(AF31&lt;&gt;"",5,0)</f>
        <v>0</v>
      </c>
      <c r="AI31" s="22">
        <f>AG31+AH31</f>
        <v>0</v>
      </c>
      <c r="AJ31" s="27"/>
      <c r="AK31" s="22">
        <v>26</v>
      </c>
      <c r="AL31" s="22">
        <f>IF(ISNUMBER(AK31),(VLOOKUP(AK31,$BO$6:$BP$50,2)),0)</f>
        <v>5</v>
      </c>
      <c r="AM31" s="22">
        <f>IF(AK31&lt;&gt;"",5,0)</f>
        <v>5</v>
      </c>
      <c r="AN31" s="22">
        <f>AL31+AM31</f>
        <v>10</v>
      </c>
      <c r="AO31" s="27"/>
      <c r="AP31" s="22">
        <v>22</v>
      </c>
      <c r="AQ31" s="22">
        <f>IF(ISNUMBER(AP31),(VLOOKUP(AP31,$BO$6:$BP$50,2)),0)</f>
        <v>9</v>
      </c>
      <c r="AR31" s="22">
        <f>IF(AP31&lt;&gt;"",5,0)</f>
        <v>5</v>
      </c>
      <c r="AS31" s="22">
        <f>AQ31+AR31</f>
        <v>14</v>
      </c>
      <c r="AT31" s="27"/>
      <c r="AU31" s="22">
        <v>28</v>
      </c>
      <c r="AV31" s="22">
        <f>IF(ISNUMBER(AU31),(VLOOKUP(AU31,$BO$6:$BP$50,2)),0)</f>
        <v>3</v>
      </c>
      <c r="AW31" s="22">
        <f>IF(AU31&lt;&gt;"",5,0)</f>
        <v>5</v>
      </c>
      <c r="AX31" s="22">
        <f>AV31+AW31</f>
        <v>8</v>
      </c>
      <c r="AY31" s="27"/>
      <c r="AZ31" s="22">
        <v>16</v>
      </c>
      <c r="BA31" s="22">
        <f>IF(ISNUMBER(AZ31),(VLOOKUP(AZ31,$BO$6:$BP$50,2)),0)</f>
        <v>15</v>
      </c>
      <c r="BB31" s="22">
        <f>IF(AZ31&lt;&gt;"",5,0)</f>
        <v>5</v>
      </c>
      <c r="BC31" s="22">
        <f>BA31+BB31</f>
        <v>20</v>
      </c>
      <c r="BD31" s="27"/>
      <c r="BE31" s="22">
        <v>20</v>
      </c>
      <c r="BF31" s="22">
        <f>IF(ISNUMBER(BE31),(VLOOKUP(BE31,$BO$6:$BP$50,2)),0)</f>
        <v>11</v>
      </c>
      <c r="BG31" s="22">
        <f>IF(BE31&lt;&gt;"",5,0)</f>
        <v>5</v>
      </c>
      <c r="BH31" s="22">
        <f>BF31+BG31</f>
        <v>16</v>
      </c>
      <c r="BI31" s="27"/>
      <c r="BJ31" s="22"/>
      <c r="BK31" s="22">
        <f>IF(ISNUMBER(BJ31),(VLOOKUP(BJ31,$BO$6:$BP$50,2)),0)</f>
        <v>0</v>
      </c>
      <c r="BL31" s="22">
        <f>IF(BJ31&lt;&gt;"",5,0)</f>
        <v>0</v>
      </c>
      <c r="BM31" s="22">
        <f>BK31+BL31</f>
        <v>0</v>
      </c>
      <c r="BN31" s="27"/>
      <c r="BO31" s="22">
        <v>26</v>
      </c>
      <c r="BP31" s="22">
        <v>5</v>
      </c>
      <c r="BQ31" s="22">
        <f t="shared" si="7"/>
        <v>0</v>
      </c>
      <c r="BR31" s="22">
        <f>IF($F25=7,1,0)</f>
        <v>0</v>
      </c>
      <c r="BS31" s="22">
        <f>IF($F25=6,1,0)</f>
        <v>0</v>
      </c>
      <c r="BT31" s="22">
        <f>IF($F25=5,1,0)</f>
        <v>0</v>
      </c>
      <c r="BU31" s="22">
        <f>IF($F25=4,1,0)</f>
        <v>0</v>
      </c>
      <c r="BV31" s="22">
        <f>IF($F25=3,1,0)</f>
        <v>1</v>
      </c>
      <c r="BW31" s="22">
        <f>IF($F25=2,1,0)</f>
        <v>0</v>
      </c>
      <c r="BX31" s="22">
        <f>IF($F25=1,1,0)</f>
        <v>0</v>
      </c>
    </row>
    <row r="32" spans="1:76" s="26" customFormat="1" ht="15" x14ac:dyDescent="0.25">
      <c r="A32" s="18">
        <f>IF(E32&lt;E31,BO32,A31)</f>
        <v>27</v>
      </c>
      <c r="B32" s="49" t="s">
        <v>137</v>
      </c>
      <c r="C32" s="47" t="s">
        <v>255</v>
      </c>
      <c r="D32" s="49" t="s">
        <v>20</v>
      </c>
      <c r="E32" s="18">
        <f>IF(F32&lt;=4,Q32,(Q32-SUM(SMALL(R32:Y32,{1;2;3;4}))))</f>
        <v>64</v>
      </c>
      <c r="F32" s="18">
        <f>(IF(AC32=5,1,0)+IF(AH32=5,1,0)+IF(AM32=5,1,0)+IF(AR32=5,1,0)+IF(AW32=5,1,0)+IF(BB32=5,1,0)+IF(BG32=5,1,0)+IF(BL32=5,1,0))</f>
        <v>4</v>
      </c>
      <c r="G32" s="27"/>
      <c r="H32" s="34">
        <f>IF(AA32="","",AA32)</f>
        <v>17</v>
      </c>
      <c r="I32" s="22" t="str">
        <f>IF(AF32="","",AF32)</f>
        <v/>
      </c>
      <c r="J32" s="22">
        <f>IF(AK32="","",AK32)</f>
        <v>19</v>
      </c>
      <c r="K32" s="22">
        <f>IF(AP32="","",AP32)</f>
        <v>14</v>
      </c>
      <c r="L32" s="22" t="str">
        <f>IF(AU32="","",AU32)</f>
        <v>dnf</v>
      </c>
      <c r="M32" s="34" t="str">
        <f>IF(AZ32="","",AZ32)</f>
        <v/>
      </c>
      <c r="N32" s="34" t="str">
        <f>IF(BE32="","",BE32)</f>
        <v/>
      </c>
      <c r="O32" s="34" t="str">
        <f>IF(BJ32="","",BJ32)</f>
        <v/>
      </c>
      <c r="P32" s="27"/>
      <c r="Q32" s="18">
        <f>AD32+AI32+AN32+AS32+AX32+BC32+BH32</f>
        <v>64</v>
      </c>
      <c r="R32" s="34" t="str">
        <f>IF($F32&gt;=5,IF(AB32="","",AB32),"")</f>
        <v/>
      </c>
      <c r="S32" s="22" t="str">
        <f>IF($F32&gt;=5,IF(AG32="","",AG32),"")</f>
        <v/>
      </c>
      <c r="T32" s="22" t="str">
        <f>IF($F32&gt;=5,IF(AL32="","",AL32),"")</f>
        <v/>
      </c>
      <c r="U32" s="22" t="str">
        <f>IF($F32&gt;=5,IF(AQ32="","",AQ32),"")</f>
        <v/>
      </c>
      <c r="V32" s="22" t="str">
        <f>IF($F32&gt;=5,IF(AV32="","",AV32),"")</f>
        <v/>
      </c>
      <c r="W32" s="34" t="str">
        <f>IF($F32&gt;=5,IF(BA32="","",BA32),"")</f>
        <v/>
      </c>
      <c r="X32" s="34" t="str">
        <f>IF($F32&gt;=5,IF(BF32="","",BF32),"")</f>
        <v/>
      </c>
      <c r="Y32" s="34" t="str">
        <f>IF($F32&gt;=5,IF(BK32="","",BK32),"")</f>
        <v/>
      </c>
      <c r="Z32" s="27"/>
      <c r="AA32" s="40">
        <v>17</v>
      </c>
      <c r="AB32" s="22">
        <f>IF(ISNUMBER(AA32),(VLOOKUP(AA32,$BO$6:$BP$50,2)),0)</f>
        <v>14</v>
      </c>
      <c r="AC32" s="22">
        <f>IF(AA32&lt;&gt;"",5,0)</f>
        <v>5</v>
      </c>
      <c r="AD32" s="22">
        <f>AB32+AC32</f>
        <v>19</v>
      </c>
      <c r="AE32" s="27"/>
      <c r="AF32" s="22"/>
      <c r="AG32" s="22">
        <f>IF(ISNUMBER(AF32),(VLOOKUP(AF32,$BO$6:$BP$50,2)),0)</f>
        <v>0</v>
      </c>
      <c r="AH32" s="22">
        <f>IF(AF32&lt;&gt;"",5,0)</f>
        <v>0</v>
      </c>
      <c r="AI32" s="22">
        <f>AG32+AH32</f>
        <v>0</v>
      </c>
      <c r="AJ32" s="27"/>
      <c r="AK32" s="22">
        <v>19</v>
      </c>
      <c r="AL32" s="22">
        <f>IF(ISNUMBER(AK32),(VLOOKUP(AK32,$BO$6:$BP$50,2)),0)</f>
        <v>12</v>
      </c>
      <c r="AM32" s="22">
        <f>IF(AK32&lt;&gt;"",5,0)</f>
        <v>5</v>
      </c>
      <c r="AN32" s="22">
        <f>AL32+AM32</f>
        <v>17</v>
      </c>
      <c r="AO32" s="27"/>
      <c r="AP32" s="22">
        <v>14</v>
      </c>
      <c r="AQ32" s="22">
        <f>IF(ISNUMBER(AP32),(VLOOKUP(AP32,$BO$6:$BP$50,2)),0)</f>
        <v>18</v>
      </c>
      <c r="AR32" s="22">
        <f>IF(AP32&lt;&gt;"",5,0)</f>
        <v>5</v>
      </c>
      <c r="AS32" s="22">
        <f>AQ32+AR32</f>
        <v>23</v>
      </c>
      <c r="AT32" s="27"/>
      <c r="AU32" s="43" t="s">
        <v>257</v>
      </c>
      <c r="AV32" s="22">
        <f>IF(ISNUMBER(AU32),(VLOOKUP(AU32,$BO$6:$BP$50,2)),0)</f>
        <v>0</v>
      </c>
      <c r="AW32" s="22">
        <f>IF(AU32&lt;&gt;"",5,0)</f>
        <v>5</v>
      </c>
      <c r="AX32" s="22">
        <f>AV32+AW32</f>
        <v>5</v>
      </c>
      <c r="AY32" s="27"/>
      <c r="AZ32" s="22"/>
      <c r="BA32" s="22">
        <f>IF(ISNUMBER(AZ32),(VLOOKUP(AZ32,$BO$6:$BP$50,2)),0)</f>
        <v>0</v>
      </c>
      <c r="BB32" s="22">
        <f>IF(AZ32&lt;&gt;"",5,0)</f>
        <v>0</v>
      </c>
      <c r="BC32" s="22">
        <f>BA32+BB32</f>
        <v>0</v>
      </c>
      <c r="BD32" s="27"/>
      <c r="BE32" s="22"/>
      <c r="BF32" s="22">
        <f>IF(ISNUMBER(BE32),(VLOOKUP(BE32,$BO$6:$BP$50,2)),0)</f>
        <v>0</v>
      </c>
      <c r="BG32" s="22">
        <f>IF(BE32&lt;&gt;"",5,0)</f>
        <v>0</v>
      </c>
      <c r="BH32" s="22">
        <f>BF32+BG32</f>
        <v>0</v>
      </c>
      <c r="BI32" s="27"/>
      <c r="BJ32" s="22"/>
      <c r="BK32" s="22">
        <f>IF(ISNUMBER(BJ32),(VLOOKUP(BJ32,$BO$6:$BP$50,2)),0)</f>
        <v>0</v>
      </c>
      <c r="BL32" s="22">
        <f>IF(BJ32&lt;&gt;"",5,0)</f>
        <v>0</v>
      </c>
      <c r="BM32" s="22">
        <f>BK32+BL32</f>
        <v>0</v>
      </c>
      <c r="BN32" s="27"/>
      <c r="BO32" s="22">
        <v>27</v>
      </c>
      <c r="BP32" s="22">
        <v>4</v>
      </c>
      <c r="BQ32" s="22">
        <f t="shared" si="7"/>
        <v>0</v>
      </c>
      <c r="BR32" s="22">
        <f t="shared" ref="BR32:BR34" si="15">IF($F26=7,1,0)</f>
        <v>0</v>
      </c>
      <c r="BS32" s="22">
        <f t="shared" ref="BS32:BS34" si="16">IF($F26=6,1,0)</f>
        <v>0</v>
      </c>
      <c r="BT32" s="22">
        <f t="shared" ref="BT32:BT34" si="17">IF($F26=5,1,0)</f>
        <v>0</v>
      </c>
      <c r="BU32" s="22">
        <f t="shared" ref="BU32:BU34" si="18">IF($F26=4,1,0)</f>
        <v>0</v>
      </c>
      <c r="BV32" s="22">
        <f t="shared" ref="BV32:BV34" si="19">IF($F26=3,1,0)</f>
        <v>0</v>
      </c>
      <c r="BW32" s="22">
        <f t="shared" ref="BW32:BW34" si="20">IF($F26=2,1,0)</f>
        <v>0</v>
      </c>
      <c r="BX32" s="22">
        <f t="shared" ref="BX32:BX34" si="21">IF($F26=1,1,0)</f>
        <v>1</v>
      </c>
    </row>
    <row r="33" spans="1:76" s="26" customFormat="1" ht="15" x14ac:dyDescent="0.25">
      <c r="A33" s="18">
        <f>IF(E33&lt;E32,BO33,A32)</f>
        <v>28</v>
      </c>
      <c r="B33" s="48" t="s">
        <v>187</v>
      </c>
      <c r="C33" s="48" t="s">
        <v>254</v>
      </c>
      <c r="D33" s="48" t="s">
        <v>85</v>
      </c>
      <c r="E33" s="18">
        <f>IF(F33&lt;=4,Q33,(Q33-SUM(SMALL(R33:Y33,{1;2;3;4}))))</f>
        <v>63</v>
      </c>
      <c r="F33" s="18">
        <f>(IF(AC33=5,1,0)+IF(AH33=5,1,0)+IF(AM33=5,1,0)+IF(AR33=5,1,0)+IF(AW33=5,1,0)+IF(BB33=5,1,0)+IF(BG33=5,1,0)+IF(BL33=5,1,0))</f>
        <v>4</v>
      </c>
      <c r="G33" s="27"/>
      <c r="H33" s="34" t="str">
        <f>IF(AA33="","",AA33)</f>
        <v>dsq</v>
      </c>
      <c r="I33" s="22">
        <f>IF(AF33="","",AF33)</f>
        <v>13</v>
      </c>
      <c r="J33" s="22" t="str">
        <f>IF(AK33="","",AK33)</f>
        <v/>
      </c>
      <c r="K33" s="22">
        <f>IF(AP33="","",AP33)</f>
        <v>15</v>
      </c>
      <c r="L33" s="22">
        <f>IF(AU33="","",AU33)</f>
        <v>24</v>
      </c>
      <c r="M33" s="34" t="str">
        <f>IF(AZ33="","",AZ33)</f>
        <v/>
      </c>
      <c r="N33" s="34" t="str">
        <f>IF(BE33="","",BE33)</f>
        <v/>
      </c>
      <c r="O33" s="34" t="str">
        <f>IF(BJ33="","",BJ33)</f>
        <v/>
      </c>
      <c r="P33" s="27"/>
      <c r="Q33" s="18">
        <f>AD33+AI33+AN33+AS33+AX33+BC33+BH33</f>
        <v>63</v>
      </c>
      <c r="R33" s="34" t="str">
        <f>IF($F33&gt;=5,IF(AB33="","",AB33),"")</f>
        <v/>
      </c>
      <c r="S33" s="22" t="str">
        <f>IF($F33&gt;=5,IF(AG33="","",AG33),"")</f>
        <v/>
      </c>
      <c r="T33" s="22" t="str">
        <f>IF($F33&gt;=5,IF(AL33="","",AL33),"")</f>
        <v/>
      </c>
      <c r="U33" s="22" t="str">
        <f>IF($F33&gt;=5,IF(AQ33="","",AQ33),"")</f>
        <v/>
      </c>
      <c r="V33" s="22" t="str">
        <f>IF($F33&gt;=5,IF(AV33="","",AV33),"")</f>
        <v/>
      </c>
      <c r="W33" s="34" t="str">
        <f>IF($F33&gt;=5,IF(BA33="","",BA33),"")</f>
        <v/>
      </c>
      <c r="X33" s="34" t="str">
        <f>IF($F33&gt;=5,IF(BF33="","",BF33),"")</f>
        <v/>
      </c>
      <c r="Y33" s="34" t="str">
        <f>IF($F33&gt;=5,IF(BK33="","",BK33),"")</f>
        <v/>
      </c>
      <c r="Z33" s="27"/>
      <c r="AA33" s="40" t="s">
        <v>219</v>
      </c>
      <c r="AB33" s="22">
        <f>IF(ISNUMBER(AA33),(VLOOKUP(AA33,$BO$6:$BP$50,2)),0)</f>
        <v>0</v>
      </c>
      <c r="AC33" s="22">
        <f>IF(AA33&lt;&gt;"",5,0)</f>
        <v>5</v>
      </c>
      <c r="AD33" s="22">
        <f>AB33+AC33</f>
        <v>5</v>
      </c>
      <c r="AE33" s="27"/>
      <c r="AF33" s="22">
        <v>13</v>
      </c>
      <c r="AG33" s="22">
        <f>IF(ISNUMBER(AF33),(VLOOKUP(AF33,$BO$6:$BP$50,2)),0)</f>
        <v>20</v>
      </c>
      <c r="AH33" s="22">
        <f>IF(AF33&lt;&gt;"",5,0)</f>
        <v>5</v>
      </c>
      <c r="AI33" s="22">
        <f>AG33+AH33</f>
        <v>25</v>
      </c>
      <c r="AJ33" s="27"/>
      <c r="AK33" s="22"/>
      <c r="AL33" s="22">
        <f>IF(ISNUMBER(AK33),(VLOOKUP(AK33,$BO$6:$BP$50,2)),0)</f>
        <v>0</v>
      </c>
      <c r="AM33" s="22">
        <f>IF(AK33&lt;&gt;"",5,0)</f>
        <v>0</v>
      </c>
      <c r="AN33" s="22">
        <f>AL33+AM33</f>
        <v>0</v>
      </c>
      <c r="AO33" s="27"/>
      <c r="AP33" s="22">
        <v>15</v>
      </c>
      <c r="AQ33" s="22">
        <f>IF(ISNUMBER(AP33),(VLOOKUP(AP33,$BO$6:$BP$50,2)),0)</f>
        <v>16</v>
      </c>
      <c r="AR33" s="22">
        <f>IF(AP33&lt;&gt;"",5,0)</f>
        <v>5</v>
      </c>
      <c r="AS33" s="22">
        <f>AQ33+AR33</f>
        <v>21</v>
      </c>
      <c r="AT33" s="27"/>
      <c r="AU33" s="22">
        <v>24</v>
      </c>
      <c r="AV33" s="22">
        <f>IF(ISNUMBER(AU33),(VLOOKUP(AU33,$BO$6:$BP$50,2)),0)</f>
        <v>7</v>
      </c>
      <c r="AW33" s="22">
        <f>IF(AU33&lt;&gt;"",5,0)</f>
        <v>5</v>
      </c>
      <c r="AX33" s="22">
        <f>AV33+AW33</f>
        <v>12</v>
      </c>
      <c r="AY33" s="27"/>
      <c r="AZ33" s="22"/>
      <c r="BA33" s="22">
        <f>IF(ISNUMBER(AZ33),(VLOOKUP(AZ33,$BO$6:$BP$50,2)),0)</f>
        <v>0</v>
      </c>
      <c r="BB33" s="22">
        <f>IF(AZ33&lt;&gt;"",5,0)</f>
        <v>0</v>
      </c>
      <c r="BC33" s="22">
        <f>BA33+BB33</f>
        <v>0</v>
      </c>
      <c r="BD33" s="27"/>
      <c r="BE33" s="22"/>
      <c r="BF33" s="22">
        <f>IF(ISNUMBER(BE33),(VLOOKUP(BE33,$BO$6:$BP$50,2)),0)</f>
        <v>0</v>
      </c>
      <c r="BG33" s="22">
        <f>IF(BE33&lt;&gt;"",5,0)</f>
        <v>0</v>
      </c>
      <c r="BH33" s="22">
        <f>BF33+BG33</f>
        <v>0</v>
      </c>
      <c r="BI33" s="27"/>
      <c r="BJ33" s="22"/>
      <c r="BK33" s="22">
        <f>IF(ISNUMBER(BJ33),(VLOOKUP(BJ33,$BO$6:$BP$50,2)),0)</f>
        <v>0</v>
      </c>
      <c r="BL33" s="22">
        <f>IF(BJ33&lt;&gt;"",5,0)</f>
        <v>0</v>
      </c>
      <c r="BM33" s="22">
        <f>BK33+BL33</f>
        <v>0</v>
      </c>
      <c r="BN33" s="27"/>
      <c r="BO33" s="22">
        <v>28</v>
      </c>
      <c r="BP33" s="22">
        <v>3</v>
      </c>
      <c r="BQ33" s="22">
        <f t="shared" si="7"/>
        <v>0</v>
      </c>
      <c r="BR33" s="22">
        <f t="shared" si="15"/>
        <v>0</v>
      </c>
      <c r="BS33" s="22">
        <f t="shared" si="16"/>
        <v>1</v>
      </c>
      <c r="BT33" s="22">
        <f t="shared" si="17"/>
        <v>0</v>
      </c>
      <c r="BU33" s="22">
        <f t="shared" si="18"/>
        <v>0</v>
      </c>
      <c r="BV33" s="22">
        <f t="shared" si="19"/>
        <v>0</v>
      </c>
      <c r="BW33" s="22">
        <f t="shared" si="20"/>
        <v>0</v>
      </c>
      <c r="BX33" s="22">
        <f t="shared" si="21"/>
        <v>0</v>
      </c>
    </row>
    <row r="34" spans="1:76" s="26" customFormat="1" ht="15" x14ac:dyDescent="0.25">
      <c r="A34" s="18">
        <f>IF(E34&lt;E33,BO34,A33)</f>
        <v>29</v>
      </c>
      <c r="B34" s="48" t="s">
        <v>247</v>
      </c>
      <c r="C34" s="48" t="s">
        <v>248</v>
      </c>
      <c r="D34" s="48" t="s">
        <v>6</v>
      </c>
      <c r="E34" s="18">
        <f>IF(F34&lt;=4,Q34,(Q34-SUM(SMALL(R34:Y34,{1;2;3;4}))))</f>
        <v>62</v>
      </c>
      <c r="F34" s="18">
        <f>(IF(AC34=5,1,0)+IF(AH34=5,1,0)+IF(AM34=5,1,0)+IF(AR34=5,1,0)+IF(AW34=5,1,0)+IF(BB34=5,1,0)+IF(BG34=5,1,0)+IF(BL34=5,1,0))</f>
        <v>3</v>
      </c>
      <c r="G34" s="27"/>
      <c r="H34" s="34">
        <f>IF(AA34="","",AA34)</f>
        <v>16</v>
      </c>
      <c r="I34" s="22">
        <f>IF(AF34="","",AF34)</f>
        <v>12</v>
      </c>
      <c r="J34" s="22" t="str">
        <f>IF(AK34="","",AK34)</f>
        <v/>
      </c>
      <c r="K34" s="22" t="str">
        <f>IF(AP34="","",AP34)</f>
        <v/>
      </c>
      <c r="L34" s="22">
        <f>IF(AU34="","",AU34)</f>
        <v>21</v>
      </c>
      <c r="M34" s="34" t="str">
        <f>IF(AZ34="","",AZ34)</f>
        <v/>
      </c>
      <c r="N34" s="34" t="str">
        <f>IF(BE34="","",BE34)</f>
        <v/>
      </c>
      <c r="O34" s="34" t="str">
        <f>IF(BJ34="","",BJ34)</f>
        <v/>
      </c>
      <c r="P34" s="27"/>
      <c r="Q34" s="18">
        <f>AD34+AI34+AN34+AS34+AX34+BC34+BH34</f>
        <v>62</v>
      </c>
      <c r="R34" s="34" t="str">
        <f>IF($F34&gt;=5,IF(AB34="","",AB34),"")</f>
        <v/>
      </c>
      <c r="S34" s="22" t="str">
        <f>IF($F34&gt;=5,IF(AG34="","",AG34),"")</f>
        <v/>
      </c>
      <c r="T34" s="22" t="str">
        <f>IF($F34&gt;=5,IF(AL34="","",AL34),"")</f>
        <v/>
      </c>
      <c r="U34" s="22" t="str">
        <f>IF($F34&gt;=5,IF(AQ34="","",AQ34),"")</f>
        <v/>
      </c>
      <c r="V34" s="22" t="str">
        <f>IF($F34&gt;=5,IF(AV34="","",AV34),"")</f>
        <v/>
      </c>
      <c r="W34" s="34" t="str">
        <f>IF($F34&gt;=5,IF(BA34="","",BA34),"")</f>
        <v/>
      </c>
      <c r="X34" s="34" t="str">
        <f>IF($F34&gt;=5,IF(BF34="","",BF34),"")</f>
        <v/>
      </c>
      <c r="Y34" s="34" t="str">
        <f>IF($F34&gt;=5,IF(BK34="","",BK34),"")</f>
        <v/>
      </c>
      <c r="Z34" s="27"/>
      <c r="AA34" s="22">
        <v>16</v>
      </c>
      <c r="AB34" s="22">
        <f>IF(ISNUMBER(AA34),(VLOOKUP(AA34,$BO$6:$BP$50,2)),0)</f>
        <v>15</v>
      </c>
      <c r="AC34" s="22">
        <f>IF(AA34&lt;&gt;"",5,0)</f>
        <v>5</v>
      </c>
      <c r="AD34" s="22">
        <f>AB34+AC34</f>
        <v>20</v>
      </c>
      <c r="AE34" s="27"/>
      <c r="AF34" s="37">
        <v>12</v>
      </c>
      <c r="AG34" s="22">
        <f>IF(ISNUMBER(AF34),(VLOOKUP(AF34,$BO$6:$BP$50,2)),0)</f>
        <v>22</v>
      </c>
      <c r="AH34" s="22">
        <f>IF(AF34&lt;&gt;"",5,0)</f>
        <v>5</v>
      </c>
      <c r="AI34" s="22">
        <f>AG34+AH34</f>
        <v>27</v>
      </c>
      <c r="AJ34" s="27"/>
      <c r="AK34" s="22"/>
      <c r="AL34" s="22">
        <f>IF(ISNUMBER(AK34),(VLOOKUP(AK34,$BO$6:$BP$50,2)),0)</f>
        <v>0</v>
      </c>
      <c r="AM34" s="22">
        <f>IF(AK34&lt;&gt;"",5,0)</f>
        <v>0</v>
      </c>
      <c r="AN34" s="22">
        <f>AL34+AM34</f>
        <v>0</v>
      </c>
      <c r="AO34" s="27"/>
      <c r="AP34" s="22"/>
      <c r="AQ34" s="22">
        <f>IF(ISNUMBER(AP34),(VLOOKUP(AP34,$BO$6:$BP$50,2)),0)</f>
        <v>0</v>
      </c>
      <c r="AR34" s="22">
        <f>IF(AP34&lt;&gt;"",5,0)</f>
        <v>0</v>
      </c>
      <c r="AS34" s="22">
        <f>AQ34+AR34</f>
        <v>0</v>
      </c>
      <c r="AT34" s="27"/>
      <c r="AU34" s="22">
        <v>21</v>
      </c>
      <c r="AV34" s="22">
        <f>IF(ISNUMBER(AU34),(VLOOKUP(AU34,$BO$6:$BP$50,2)),0)</f>
        <v>10</v>
      </c>
      <c r="AW34" s="22">
        <f>IF(AU34&lt;&gt;"",5,0)</f>
        <v>5</v>
      </c>
      <c r="AX34" s="22">
        <f>AV34+AW34</f>
        <v>15</v>
      </c>
      <c r="AY34" s="27"/>
      <c r="AZ34" s="22"/>
      <c r="BA34" s="22">
        <f>IF(ISNUMBER(AZ34),(VLOOKUP(AZ34,$BO$6:$BP$50,2)),0)</f>
        <v>0</v>
      </c>
      <c r="BB34" s="22">
        <f>IF(AZ34&lt;&gt;"",5,0)</f>
        <v>0</v>
      </c>
      <c r="BC34" s="22">
        <f>BA34+BB34</f>
        <v>0</v>
      </c>
      <c r="BD34" s="27"/>
      <c r="BE34" s="22"/>
      <c r="BF34" s="22">
        <f>IF(ISNUMBER(BE34),(VLOOKUP(BE34,$BO$6:$BP$50,2)),0)</f>
        <v>0</v>
      </c>
      <c r="BG34" s="22">
        <f>IF(BE34&lt;&gt;"",5,0)</f>
        <v>0</v>
      </c>
      <c r="BH34" s="22">
        <f>BF34+BG34</f>
        <v>0</v>
      </c>
      <c r="BI34" s="27"/>
      <c r="BJ34" s="22"/>
      <c r="BK34" s="22">
        <f>IF(ISNUMBER(BJ34),(VLOOKUP(BJ34,$BO$6:$BP$50,2)),0)</f>
        <v>0</v>
      </c>
      <c r="BL34" s="22">
        <f>IF(BJ34&lt;&gt;"",5,0)</f>
        <v>0</v>
      </c>
      <c r="BM34" s="22">
        <f>BK34+BL34</f>
        <v>0</v>
      </c>
      <c r="BN34" s="27"/>
      <c r="BO34" s="22">
        <v>29</v>
      </c>
      <c r="BP34" s="22">
        <v>2</v>
      </c>
      <c r="BQ34" s="22">
        <f t="shared" si="7"/>
        <v>0</v>
      </c>
      <c r="BR34" s="22">
        <f t="shared" si="15"/>
        <v>0</v>
      </c>
      <c r="BS34" s="22">
        <f t="shared" si="16"/>
        <v>0</v>
      </c>
      <c r="BT34" s="22">
        <f t="shared" si="17"/>
        <v>1</v>
      </c>
      <c r="BU34" s="22">
        <f t="shared" si="18"/>
        <v>0</v>
      </c>
      <c r="BV34" s="22">
        <f t="shared" si="19"/>
        <v>0</v>
      </c>
      <c r="BW34" s="22">
        <f t="shared" si="20"/>
        <v>0</v>
      </c>
      <c r="BX34" s="22">
        <f t="shared" si="21"/>
        <v>0</v>
      </c>
    </row>
    <row r="35" spans="1:76" s="26" customFormat="1" ht="15" x14ac:dyDescent="0.25">
      <c r="A35" s="18">
        <f>IF(E35&lt;E34,BO35,A34)</f>
        <v>30</v>
      </c>
      <c r="B35" s="48" t="s">
        <v>26</v>
      </c>
      <c r="C35" s="48" t="s">
        <v>404</v>
      </c>
      <c r="D35" s="48" t="s">
        <v>39</v>
      </c>
      <c r="E35" s="18">
        <f>IF(F35&lt;=4,Q35,(Q35-SUM(SMALL(R35:Y35,{1;2;3;4}))))</f>
        <v>60</v>
      </c>
      <c r="F35" s="18">
        <f>(IF(AC35=5,1,0)+IF(AH35=5,1,0)+IF(AM35=5,1,0)+IF(AR35=5,1,0)+IF(AW35=5,1,0)+IF(BB35=5,1,0)+IF(BG35=5,1,0)+IF(BL35=5,1,0))</f>
        <v>2</v>
      </c>
      <c r="G35" s="27"/>
      <c r="H35" s="34" t="str">
        <f>IF(AA35="","",AA35)</f>
        <v/>
      </c>
      <c r="I35" s="22" t="str">
        <f>IF(AF35="","",AF35)</f>
        <v/>
      </c>
      <c r="J35" s="22" t="str">
        <f>IF(AK35="","",AK35)</f>
        <v/>
      </c>
      <c r="K35" s="22" t="str">
        <f>IF(AP35="","",AP35)</f>
        <v/>
      </c>
      <c r="L35" s="22">
        <f>IF(AU35="","",AU35)</f>
        <v>11</v>
      </c>
      <c r="M35" s="34">
        <f>IF(AZ35="","",AZ35)</f>
        <v>10</v>
      </c>
      <c r="N35" s="34" t="str">
        <f>IF(BE35="","",BE35)</f>
        <v/>
      </c>
      <c r="O35" s="34" t="str">
        <f>IF(BJ35="","",BJ35)</f>
        <v/>
      </c>
      <c r="P35" s="27"/>
      <c r="Q35" s="18">
        <f>AD35+AI35+AN35+AS35+AX35+BC35+BH35</f>
        <v>60</v>
      </c>
      <c r="R35" s="34" t="str">
        <f>IF($F35&gt;=5,IF(AB35="","",AB35),"")</f>
        <v/>
      </c>
      <c r="S35" s="22" t="str">
        <f>IF($F35&gt;=5,IF(AG35="","",AG35),"")</f>
        <v/>
      </c>
      <c r="T35" s="22" t="str">
        <f>IF($F35&gt;=5,IF(AL35="","",AL35),"")</f>
        <v/>
      </c>
      <c r="U35" s="22" t="str">
        <f>IF($F35&gt;=5,IF(AQ35="","",AQ35),"")</f>
        <v/>
      </c>
      <c r="V35" s="22" t="str">
        <f>IF($F35&gt;=5,IF(AV35="","",AV35),"")</f>
        <v/>
      </c>
      <c r="W35" s="34" t="str">
        <f>IF($F35&gt;=5,IF(BA35="","",BA35),"")</f>
        <v/>
      </c>
      <c r="X35" s="34" t="str">
        <f>IF($F35&gt;=5,IF(BF35="","",BF35),"")</f>
        <v/>
      </c>
      <c r="Y35" s="34" t="str">
        <f>IF($F35&gt;=5,IF(BK35="","",BK35),"")</f>
        <v/>
      </c>
      <c r="Z35" s="27"/>
      <c r="AA35" s="22"/>
      <c r="AB35" s="22">
        <f>IF(ISNUMBER(AA35),(VLOOKUP(AA35,$BO$6:$BP$50,2)),0)</f>
        <v>0</v>
      </c>
      <c r="AC35" s="22">
        <f>IF(AA35&lt;&gt;"",5,0)</f>
        <v>0</v>
      </c>
      <c r="AD35" s="22">
        <f>AB35+AC35</f>
        <v>0</v>
      </c>
      <c r="AE35" s="27"/>
      <c r="AF35" s="22"/>
      <c r="AG35" s="22">
        <f>IF(ISNUMBER(AF35),(VLOOKUP(AF35,$BO$6:$BP$50,2)),0)</f>
        <v>0</v>
      </c>
      <c r="AH35" s="22">
        <f>IF(AF35&lt;&gt;"",5,0)</f>
        <v>0</v>
      </c>
      <c r="AI35" s="22">
        <f>AG35+AH35</f>
        <v>0</v>
      </c>
      <c r="AJ35" s="27"/>
      <c r="AK35" s="22"/>
      <c r="AL35" s="22">
        <f>IF(ISNUMBER(AK35),(VLOOKUP(AK35,$BO$6:$BP$50,2)),0)</f>
        <v>0</v>
      </c>
      <c r="AM35" s="22">
        <f>IF(AK35&lt;&gt;"",5,0)</f>
        <v>0</v>
      </c>
      <c r="AN35" s="22">
        <f>AL35+AM35</f>
        <v>0</v>
      </c>
      <c r="AO35" s="27"/>
      <c r="AP35" s="22"/>
      <c r="AQ35" s="22">
        <f>IF(ISNUMBER(AP35),(VLOOKUP(AP35,$BO$6:$BP$50,2)),0)</f>
        <v>0</v>
      </c>
      <c r="AR35" s="22">
        <f>IF(AP35&lt;&gt;"",5,0)</f>
        <v>0</v>
      </c>
      <c r="AS35" s="22">
        <f>AQ35+AR35</f>
        <v>0</v>
      </c>
      <c r="AT35" s="27"/>
      <c r="AU35" s="22">
        <v>11</v>
      </c>
      <c r="AV35" s="22">
        <f>IF(ISNUMBER(AU35),(VLOOKUP(AU35,$BO$6:$BP$50,2)),0)</f>
        <v>24</v>
      </c>
      <c r="AW35" s="22">
        <f>IF(AU35&lt;&gt;"",5,0)</f>
        <v>5</v>
      </c>
      <c r="AX35" s="22">
        <f>AV35+AW35</f>
        <v>29</v>
      </c>
      <c r="AY35" s="27"/>
      <c r="AZ35" s="22">
        <v>10</v>
      </c>
      <c r="BA35" s="22">
        <f>IF(ISNUMBER(AZ35),(VLOOKUP(AZ35,$BO$6:$BP$50,2)),0)</f>
        <v>26</v>
      </c>
      <c r="BB35" s="22">
        <f>IF(AZ35&lt;&gt;"",5,0)</f>
        <v>5</v>
      </c>
      <c r="BC35" s="22">
        <f>BA35+BB35</f>
        <v>31</v>
      </c>
      <c r="BD35" s="27"/>
      <c r="BE35" s="22"/>
      <c r="BF35" s="22">
        <f>IF(ISNUMBER(BE35),(VLOOKUP(BE35,$BO$6:$BP$50,2)),0)</f>
        <v>0</v>
      </c>
      <c r="BG35" s="22">
        <f>IF(BE35&lt;&gt;"",5,0)</f>
        <v>0</v>
      </c>
      <c r="BH35" s="22">
        <f>BF35+BG35</f>
        <v>0</v>
      </c>
      <c r="BI35" s="27"/>
      <c r="BJ35" s="22"/>
      <c r="BK35" s="22">
        <f>IF(ISNUMBER(BJ35),(VLOOKUP(BJ35,$BO$6:$BP$50,2)),0)</f>
        <v>0</v>
      </c>
      <c r="BL35" s="22">
        <f>IF(BJ35&lt;&gt;"",5,0)</f>
        <v>0</v>
      </c>
      <c r="BM35" s="22">
        <f>BK35+BL35</f>
        <v>0</v>
      </c>
      <c r="BN35" s="27"/>
      <c r="BO35" s="22">
        <v>30</v>
      </c>
      <c r="BP35" s="22">
        <v>1</v>
      </c>
      <c r="BQ35" s="22">
        <f t="shared" si="7"/>
        <v>0</v>
      </c>
      <c r="BR35" s="22">
        <f t="shared" ref="BR35:BR50" si="22">IF($F26=7,1,0)</f>
        <v>0</v>
      </c>
      <c r="BS35" s="22">
        <f t="shared" ref="BS35:BS54" si="23">IF($F26=6,1,0)</f>
        <v>0</v>
      </c>
      <c r="BT35" s="22">
        <f t="shared" ref="BT35:BT54" si="24">IF($F26=5,1,0)</f>
        <v>0</v>
      </c>
      <c r="BU35" s="22">
        <f t="shared" ref="BU35:BU54" si="25">IF($F26=4,1,0)</f>
        <v>0</v>
      </c>
      <c r="BV35" s="22">
        <f t="shared" ref="BV35:BV54" si="26">IF($F26=3,1,0)</f>
        <v>0</v>
      </c>
      <c r="BW35" s="22">
        <f t="shared" ref="BW35:BW54" si="27">IF($F26=2,1,0)</f>
        <v>0</v>
      </c>
      <c r="BX35" s="22">
        <f t="shared" ref="BX35:BX54" si="28">IF($F26=1,1,0)</f>
        <v>1</v>
      </c>
    </row>
    <row r="36" spans="1:76" s="26" customFormat="1" ht="15" x14ac:dyDescent="0.25">
      <c r="A36" s="18">
        <f>IF(E36&lt;E35,BO36,A35)</f>
        <v>31</v>
      </c>
      <c r="B36" s="48" t="s">
        <v>31</v>
      </c>
      <c r="C36" s="48" t="s">
        <v>259</v>
      </c>
      <c r="D36" s="48" t="s">
        <v>40</v>
      </c>
      <c r="E36" s="18">
        <f>IF(F36&lt;=4,Q36,(Q36-SUM(SMALL(R36:Y36,{1;2;3;4}))))</f>
        <v>59</v>
      </c>
      <c r="F36" s="18">
        <f>(IF(AC36=5,1,0)+IF(AH36=5,1,0)+IF(AM36=5,1,0)+IF(AR36=5,1,0)+IF(AW36=5,1,0)+IF(BB36=5,1,0)+IF(BG36=5,1,0)+IF(BL36=5,1,0))</f>
        <v>4</v>
      </c>
      <c r="G36" s="27"/>
      <c r="H36" s="34" t="str">
        <f>IF(AA36="","",AA36)</f>
        <v/>
      </c>
      <c r="I36" s="22" t="str">
        <f>IF(AF36="","",AF36)</f>
        <v>dsq</v>
      </c>
      <c r="J36" s="22">
        <f>IF(AK36="","",AK36)</f>
        <v>16</v>
      </c>
      <c r="K36" s="22">
        <f>IF(AP36="","",AP36)</f>
        <v>11</v>
      </c>
      <c r="L36" s="22" t="str">
        <f>IF(AU36="","",AU36)</f>
        <v/>
      </c>
      <c r="M36" s="34" t="str">
        <f>IF(AZ36="","",AZ36)</f>
        <v/>
      </c>
      <c r="N36" s="34" t="str">
        <f>IF(BE36="","",BE36)</f>
        <v>dsq</v>
      </c>
      <c r="O36" s="34" t="str">
        <f>IF(BJ36="","",BJ36)</f>
        <v/>
      </c>
      <c r="P36" s="27"/>
      <c r="Q36" s="18">
        <f>AD36+AI36+AN36+AS36+AX36+BC36+BH36</f>
        <v>59</v>
      </c>
      <c r="R36" s="34" t="str">
        <f>IF($F36&gt;=5,IF(AB36="","",AB36),"")</f>
        <v/>
      </c>
      <c r="S36" s="22" t="str">
        <f>IF($F36&gt;=5,IF(AG36="","",AG36),"")</f>
        <v/>
      </c>
      <c r="T36" s="22" t="str">
        <f>IF($F36&gt;=5,IF(AL36="","",AL36),"")</f>
        <v/>
      </c>
      <c r="U36" s="22" t="str">
        <f>IF($F36&gt;=5,IF(AQ36="","",AQ36),"")</f>
        <v/>
      </c>
      <c r="V36" s="22" t="str">
        <f>IF($F36&gt;=5,IF(AV36="","",AV36),"")</f>
        <v/>
      </c>
      <c r="W36" s="34" t="str">
        <f>IF($F36&gt;=5,IF(BA36="","",BA36),"")</f>
        <v/>
      </c>
      <c r="X36" s="34" t="str">
        <f>IF($F36&gt;=5,IF(BF36="","",BF36),"")</f>
        <v/>
      </c>
      <c r="Y36" s="34" t="str">
        <f>IF($F36&gt;=5,IF(BK36="","",BK36),"")</f>
        <v/>
      </c>
      <c r="Z36" s="27"/>
      <c r="AA36" s="22"/>
      <c r="AB36" s="22">
        <f>IF(ISNUMBER(AA36),(VLOOKUP(AA36,$BO$6:$BP$50,2)),0)</f>
        <v>0</v>
      </c>
      <c r="AC36" s="22">
        <f>IF(AA36&lt;&gt;"",5,0)</f>
        <v>0</v>
      </c>
      <c r="AD36" s="22">
        <f>AB36+AC36</f>
        <v>0</v>
      </c>
      <c r="AE36" s="27"/>
      <c r="AF36" s="40" t="s">
        <v>219</v>
      </c>
      <c r="AG36" s="22">
        <f>IF(ISNUMBER(AF36),(VLOOKUP(AF36,$BO$6:$BP$50,2)),0)</f>
        <v>0</v>
      </c>
      <c r="AH36" s="22">
        <f>IF(AF36&lt;&gt;"",5,0)</f>
        <v>5</v>
      </c>
      <c r="AI36" s="22">
        <f>AG36+AH36</f>
        <v>5</v>
      </c>
      <c r="AJ36" s="27"/>
      <c r="AK36" s="36">
        <v>16</v>
      </c>
      <c r="AL36" s="22">
        <f>IF(ISNUMBER(AK36),(VLOOKUP(AK36,$BO$6:$BP$50,2)),0)</f>
        <v>15</v>
      </c>
      <c r="AM36" s="22">
        <f>IF(AK36&lt;&gt;"",5,0)</f>
        <v>5</v>
      </c>
      <c r="AN36" s="22">
        <f>AL36+AM36</f>
        <v>20</v>
      </c>
      <c r="AO36" s="27"/>
      <c r="AP36" s="22">
        <v>11</v>
      </c>
      <c r="AQ36" s="22">
        <f>IF(ISNUMBER(AP36),(VLOOKUP(AP36,$BO$6:$BP$50,2)),0)</f>
        <v>24</v>
      </c>
      <c r="AR36" s="22">
        <f>IF(AP36&lt;&gt;"",5,0)</f>
        <v>5</v>
      </c>
      <c r="AS36" s="22">
        <f>AQ36+AR36</f>
        <v>29</v>
      </c>
      <c r="AT36" s="27"/>
      <c r="AU36" s="22"/>
      <c r="AV36" s="22">
        <f>IF(ISNUMBER(AU36),(VLOOKUP(AU36,$BO$6:$BP$50,2)),0)</f>
        <v>0</v>
      </c>
      <c r="AW36" s="22">
        <f>IF(AU36&lt;&gt;"",5,0)</f>
        <v>0</v>
      </c>
      <c r="AX36" s="22">
        <f>AV36+AW36</f>
        <v>0</v>
      </c>
      <c r="AY36" s="27"/>
      <c r="AZ36" s="22"/>
      <c r="BA36" s="22">
        <f>IF(ISNUMBER(AZ36),(VLOOKUP(AZ36,$BO$6:$BP$50,2)),0)</f>
        <v>0</v>
      </c>
      <c r="BB36" s="22">
        <f>IF(AZ36&lt;&gt;"",5,0)</f>
        <v>0</v>
      </c>
      <c r="BC36" s="22">
        <f>BA36+BB36</f>
        <v>0</v>
      </c>
      <c r="BD36" s="27"/>
      <c r="BE36" s="59" t="s">
        <v>219</v>
      </c>
      <c r="BF36" s="22">
        <f>IF(ISNUMBER(BE36),(VLOOKUP(BE36,$BO$6:$BP$50,2)),0)</f>
        <v>0</v>
      </c>
      <c r="BG36" s="22">
        <f>IF(BE36&lt;&gt;"",5,0)</f>
        <v>5</v>
      </c>
      <c r="BH36" s="22">
        <f>BF36+BG36</f>
        <v>5</v>
      </c>
      <c r="BI36" s="27"/>
      <c r="BJ36" s="22"/>
      <c r="BK36" s="22">
        <f>IF(ISNUMBER(BJ36),(VLOOKUP(BJ36,$BO$6:$BP$50,2)),0)</f>
        <v>0</v>
      </c>
      <c r="BL36" s="22">
        <f>IF(BJ36&lt;&gt;"",5,0)</f>
        <v>0</v>
      </c>
      <c r="BM36" s="22">
        <f>BK36+BL36</f>
        <v>0</v>
      </c>
      <c r="BN36" s="27"/>
      <c r="BO36" s="22">
        <v>31</v>
      </c>
      <c r="BP36" s="22">
        <v>0</v>
      </c>
      <c r="BQ36" s="22">
        <f t="shared" si="7"/>
        <v>0</v>
      </c>
      <c r="BR36" s="22">
        <f t="shared" si="22"/>
        <v>0</v>
      </c>
      <c r="BS36" s="22">
        <f t="shared" si="23"/>
        <v>1</v>
      </c>
      <c r="BT36" s="22">
        <f t="shared" si="24"/>
        <v>0</v>
      </c>
      <c r="BU36" s="22">
        <f t="shared" si="25"/>
        <v>0</v>
      </c>
      <c r="BV36" s="22">
        <f t="shared" si="26"/>
        <v>0</v>
      </c>
      <c r="BW36" s="22">
        <f t="shared" si="27"/>
        <v>0</v>
      </c>
      <c r="BX36" s="22">
        <f t="shared" si="28"/>
        <v>0</v>
      </c>
    </row>
    <row r="37" spans="1:76" s="26" customFormat="1" ht="15" x14ac:dyDescent="0.25">
      <c r="A37" s="18">
        <f>IF(E37&lt;E36,BO37,A36)</f>
        <v>32</v>
      </c>
      <c r="B37" s="48" t="s">
        <v>308</v>
      </c>
      <c r="C37" s="48" t="s">
        <v>309</v>
      </c>
      <c r="D37" s="48" t="s">
        <v>185</v>
      </c>
      <c r="E37" s="18">
        <f>IF(F37&lt;=4,Q37,(Q37-SUM(SMALL(R37:Y37,{1;2;3;4}))))</f>
        <v>57</v>
      </c>
      <c r="F37" s="18">
        <f>(IF(AC37=5,1,0)+IF(AH37=5,1,0)+IF(AM37=5,1,0)+IF(AR37=5,1,0)+IF(AW37=5,1,0)+IF(BB37=5,1,0)+IF(BG37=5,1,0)+IF(BL37=5,1,0))</f>
        <v>3</v>
      </c>
      <c r="G37" s="27"/>
      <c r="H37" s="34" t="str">
        <f>IF(AA37="","",AA37)</f>
        <v/>
      </c>
      <c r="I37" s="22" t="str">
        <f>IF(AF37="","",AF37)</f>
        <v/>
      </c>
      <c r="J37" s="22">
        <f>IF(AK37="","",AK37)</f>
        <v>13</v>
      </c>
      <c r="K37" s="22" t="str">
        <f>IF(AP37="","",AP37)</f>
        <v/>
      </c>
      <c r="L37" s="22">
        <f>IF(AU37="","",AU37)</f>
        <v>29</v>
      </c>
      <c r="M37" s="34">
        <f>IF(AZ37="","",AZ37)</f>
        <v>13</v>
      </c>
      <c r="N37" s="34" t="str">
        <f>IF(BE37="","",BE37)</f>
        <v/>
      </c>
      <c r="O37" s="34" t="str">
        <f>IF(BJ37="","",BJ37)</f>
        <v/>
      </c>
      <c r="P37" s="27"/>
      <c r="Q37" s="18">
        <f>AD37+AI37+AN37+AS37+AX37+BC37+BH37</f>
        <v>57</v>
      </c>
      <c r="R37" s="34" t="str">
        <f>IF($F37&gt;=5,IF(AB37="","",AB37),"")</f>
        <v/>
      </c>
      <c r="S37" s="22" t="str">
        <f>IF($F37&gt;=5,IF(AG37="","",AG37),"")</f>
        <v/>
      </c>
      <c r="T37" s="22" t="str">
        <f>IF($F37&gt;=5,IF(AL37="","",AL37),"")</f>
        <v/>
      </c>
      <c r="U37" s="22" t="str">
        <f>IF($F37&gt;=5,IF(AQ37="","",AQ37),"")</f>
        <v/>
      </c>
      <c r="V37" s="22" t="str">
        <f>IF($F37&gt;=5,IF(AV37="","",AV37),"")</f>
        <v/>
      </c>
      <c r="W37" s="34" t="str">
        <f>IF($F37&gt;=5,IF(BA37="","",BA37),"")</f>
        <v/>
      </c>
      <c r="X37" s="34" t="str">
        <f>IF($F37&gt;=5,IF(BF37="","",BF37),"")</f>
        <v/>
      </c>
      <c r="Y37" s="34" t="str">
        <f>IF($F37&gt;=5,IF(BK37="","",BK37),"")</f>
        <v/>
      </c>
      <c r="Z37" s="27"/>
      <c r="AA37" s="22"/>
      <c r="AB37" s="22">
        <f>IF(ISNUMBER(AA37),(VLOOKUP(AA37,$BO$6:$BP$50,2)),0)</f>
        <v>0</v>
      </c>
      <c r="AC37" s="22">
        <f>IF(AA37&lt;&gt;"",5,0)</f>
        <v>0</v>
      </c>
      <c r="AD37" s="22">
        <f>AB37+AC37</f>
        <v>0</v>
      </c>
      <c r="AE37" s="27"/>
      <c r="AF37" s="40"/>
      <c r="AG37" s="22">
        <f>IF(ISNUMBER(AF37),(VLOOKUP(AF37,$BO$6:$BP$50,2)),0)</f>
        <v>0</v>
      </c>
      <c r="AH37" s="22">
        <f>IF(AF37&lt;&gt;"",5,0)</f>
        <v>0</v>
      </c>
      <c r="AI37" s="22">
        <f>AG37+AH37</f>
        <v>0</v>
      </c>
      <c r="AJ37" s="27"/>
      <c r="AK37" s="22">
        <v>13</v>
      </c>
      <c r="AL37" s="22">
        <f>IF(ISNUMBER(AK37),(VLOOKUP(AK37,$BO$6:$BP$50,2)),0)</f>
        <v>20</v>
      </c>
      <c r="AM37" s="22">
        <f>IF(AK37&lt;&gt;"",5,0)</f>
        <v>5</v>
      </c>
      <c r="AN37" s="22">
        <f>AL37+AM37</f>
        <v>25</v>
      </c>
      <c r="AO37" s="27"/>
      <c r="AP37" s="22"/>
      <c r="AQ37" s="22">
        <f>IF(ISNUMBER(AP37),(VLOOKUP(AP37,$BO$6:$BP$50,2)),0)</f>
        <v>0</v>
      </c>
      <c r="AR37" s="22">
        <f>IF(AP37&lt;&gt;"",5,0)</f>
        <v>0</v>
      </c>
      <c r="AS37" s="22">
        <f>AQ37+AR37</f>
        <v>0</v>
      </c>
      <c r="AT37" s="27"/>
      <c r="AU37" s="22">
        <v>29</v>
      </c>
      <c r="AV37" s="22">
        <f>IF(ISNUMBER(AU37),(VLOOKUP(AU37,$BO$6:$BP$50,2)),0)</f>
        <v>2</v>
      </c>
      <c r="AW37" s="22">
        <f>IF(AU37&lt;&gt;"",5,0)</f>
        <v>5</v>
      </c>
      <c r="AX37" s="22">
        <f>AV37+AW37</f>
        <v>7</v>
      </c>
      <c r="AY37" s="27"/>
      <c r="AZ37" s="22">
        <v>13</v>
      </c>
      <c r="BA37" s="22">
        <f>IF(ISNUMBER(AZ37),(VLOOKUP(AZ37,$BO$6:$BP$50,2)),0)</f>
        <v>20</v>
      </c>
      <c r="BB37" s="22">
        <f>IF(AZ37&lt;&gt;"",5,0)</f>
        <v>5</v>
      </c>
      <c r="BC37" s="22">
        <f>BA37+BB37</f>
        <v>25</v>
      </c>
      <c r="BD37" s="27"/>
      <c r="BE37" s="22"/>
      <c r="BF37" s="22">
        <f>IF(ISNUMBER(BE37),(VLOOKUP(BE37,$BO$6:$BP$50,2)),0)</f>
        <v>0</v>
      </c>
      <c r="BG37" s="22">
        <f>IF(BE37&lt;&gt;"",5,0)</f>
        <v>0</v>
      </c>
      <c r="BH37" s="22">
        <f>BF37+BG37</f>
        <v>0</v>
      </c>
      <c r="BI37" s="27"/>
      <c r="BJ37" s="22"/>
      <c r="BK37" s="22">
        <f>IF(ISNUMBER(BJ37),(VLOOKUP(BJ37,$BO$6:$BP$50,2)),0)</f>
        <v>0</v>
      </c>
      <c r="BL37" s="22">
        <f>IF(BJ37&lt;&gt;"",5,0)</f>
        <v>0</v>
      </c>
      <c r="BM37" s="22">
        <f>BK37+BL37</f>
        <v>0</v>
      </c>
      <c r="BN37" s="27"/>
      <c r="BO37" s="22">
        <v>32</v>
      </c>
      <c r="BP37" s="22">
        <v>0</v>
      </c>
      <c r="BQ37" s="22">
        <f t="shared" si="7"/>
        <v>0</v>
      </c>
      <c r="BR37" s="22">
        <f t="shared" si="22"/>
        <v>0</v>
      </c>
      <c r="BS37" s="22">
        <f t="shared" si="23"/>
        <v>0</v>
      </c>
      <c r="BT37" s="22">
        <f t="shared" si="24"/>
        <v>1</v>
      </c>
      <c r="BU37" s="22">
        <f t="shared" si="25"/>
        <v>0</v>
      </c>
      <c r="BV37" s="22">
        <f t="shared" si="26"/>
        <v>0</v>
      </c>
      <c r="BW37" s="22">
        <f t="shared" si="27"/>
        <v>0</v>
      </c>
      <c r="BX37" s="22">
        <f t="shared" si="28"/>
        <v>0</v>
      </c>
    </row>
    <row r="38" spans="1:76" s="26" customFormat="1" ht="15" x14ac:dyDescent="0.25">
      <c r="A38" s="18">
        <f>IF(E38&lt;E37,BO38,A37)</f>
        <v>33</v>
      </c>
      <c r="B38" s="48" t="s">
        <v>435</v>
      </c>
      <c r="C38" s="48" t="s">
        <v>436</v>
      </c>
      <c r="D38" s="48" t="s">
        <v>40</v>
      </c>
      <c r="E38" s="18">
        <f>IF(F38&lt;=4,Q38,(Q38-SUM(SMALL(R38:Y38,{1;2;3;4}))))</f>
        <v>38</v>
      </c>
      <c r="F38" s="18">
        <f>(IF(AC38=5,1,0)+IF(AH38=5,1,0)+IF(AM38=5,1,0)+IF(AR38=5,1,0)+IF(AW38=5,1,0)+IF(BB38=5,1,0)+IF(BG38=5,1,0)+IF(BL38=5,1,0))</f>
        <v>2</v>
      </c>
      <c r="G38" s="27"/>
      <c r="H38" s="34" t="str">
        <f>IF(AA38="","",AA38)</f>
        <v/>
      </c>
      <c r="I38" s="22" t="str">
        <f>IF(AF38="","",AF38)</f>
        <v/>
      </c>
      <c r="J38" s="22" t="str">
        <f>IF(AK38="","",AK38)</f>
        <v/>
      </c>
      <c r="K38" s="22" t="str">
        <f>IF(AP38="","",AP38)</f>
        <v/>
      </c>
      <c r="L38" s="22" t="str">
        <f>IF(AU38="","",AU38)</f>
        <v/>
      </c>
      <c r="M38" s="34">
        <f>IF(AZ38="","",AZ38)</f>
        <v>15</v>
      </c>
      <c r="N38" s="34">
        <f>IF(BE38="","",BE38)</f>
        <v>19</v>
      </c>
      <c r="O38" s="34" t="str">
        <f>IF(BJ38="","",BJ38)</f>
        <v/>
      </c>
      <c r="P38" s="27"/>
      <c r="Q38" s="18">
        <f>AD38+AI38+AN38+AS38+AX38+BC38+BH38</f>
        <v>38</v>
      </c>
      <c r="R38" s="34" t="str">
        <f>IF($F38&gt;=5,IF(AB38="","",AB38),"")</f>
        <v/>
      </c>
      <c r="S38" s="22" t="str">
        <f>IF($F38&gt;=5,IF(AG38="","",AG38),"")</f>
        <v/>
      </c>
      <c r="T38" s="22" t="str">
        <f>IF($F38&gt;=5,IF(AL38="","",AL38),"")</f>
        <v/>
      </c>
      <c r="U38" s="22" t="str">
        <f>IF($F38&gt;=5,IF(AQ38="","",AQ38),"")</f>
        <v/>
      </c>
      <c r="V38" s="22" t="str">
        <f>IF($F38&gt;=5,IF(AV38="","",AV38),"")</f>
        <v/>
      </c>
      <c r="W38" s="34" t="str">
        <f>IF($F38&gt;=5,IF(BA38="","",BA38),"")</f>
        <v/>
      </c>
      <c r="X38" s="34" t="str">
        <f>IF($F38&gt;=5,IF(BF38="","",BF38),"")</f>
        <v/>
      </c>
      <c r="Y38" s="34" t="str">
        <f>IF($F38&gt;=5,IF(BK38="","",BK38),"")</f>
        <v/>
      </c>
      <c r="Z38" s="27"/>
      <c r="AA38" s="22"/>
      <c r="AB38" s="22">
        <f>IF(ISNUMBER(AA38),(VLOOKUP(AA38,$BO$6:$BP$50,2)),0)</f>
        <v>0</v>
      </c>
      <c r="AC38" s="22">
        <f>IF(AA38&lt;&gt;"",5,0)</f>
        <v>0</v>
      </c>
      <c r="AD38" s="22">
        <f>AB38+AC38</f>
        <v>0</v>
      </c>
      <c r="AE38" s="27"/>
      <c r="AF38" s="22"/>
      <c r="AG38" s="22">
        <f>IF(ISNUMBER(AF38),(VLOOKUP(AF38,$BO$6:$BP$50,2)),0)</f>
        <v>0</v>
      </c>
      <c r="AH38" s="22">
        <f>IF(AF38&lt;&gt;"",5,0)</f>
        <v>0</v>
      </c>
      <c r="AI38" s="22">
        <f>AG38+AH38</f>
        <v>0</v>
      </c>
      <c r="AJ38" s="27"/>
      <c r="AK38" s="22"/>
      <c r="AL38" s="22">
        <f>IF(ISNUMBER(AK38),(VLOOKUP(AK38,$BO$6:$BP$50,2)),0)</f>
        <v>0</v>
      </c>
      <c r="AM38" s="22">
        <f>IF(AK38&lt;&gt;"",5,0)</f>
        <v>0</v>
      </c>
      <c r="AN38" s="22">
        <f>AL38+AM38</f>
        <v>0</v>
      </c>
      <c r="AO38" s="27"/>
      <c r="AP38" s="22"/>
      <c r="AQ38" s="22">
        <f>IF(ISNUMBER(AP38),(VLOOKUP(AP38,$BO$6:$BP$50,2)),0)</f>
        <v>0</v>
      </c>
      <c r="AR38" s="22">
        <f>IF(AP38&lt;&gt;"",5,0)</f>
        <v>0</v>
      </c>
      <c r="AS38" s="22">
        <f>AQ38+AR38</f>
        <v>0</v>
      </c>
      <c r="AT38" s="27"/>
      <c r="AU38" s="22"/>
      <c r="AV38" s="22">
        <f>IF(ISNUMBER(AU38),(VLOOKUP(AU38,$BO$6:$BP$50,2)),0)</f>
        <v>0</v>
      </c>
      <c r="AW38" s="22">
        <f>IF(AU38&lt;&gt;"",5,0)</f>
        <v>0</v>
      </c>
      <c r="AX38" s="22">
        <f>AV38+AW38</f>
        <v>0</v>
      </c>
      <c r="AY38" s="27"/>
      <c r="AZ38" s="22">
        <v>15</v>
      </c>
      <c r="BA38" s="22">
        <f>IF(ISNUMBER(AZ38),(VLOOKUP(AZ38,$BO$6:$BP$50,2)),0)</f>
        <v>16</v>
      </c>
      <c r="BB38" s="22">
        <f>IF(AZ38&lt;&gt;"",5,0)</f>
        <v>5</v>
      </c>
      <c r="BC38" s="22">
        <f>BA38+BB38</f>
        <v>21</v>
      </c>
      <c r="BD38" s="27"/>
      <c r="BE38" s="22">
        <v>19</v>
      </c>
      <c r="BF38" s="22">
        <f>IF(ISNUMBER(BE38),(VLOOKUP(BE38,$BO$6:$BP$50,2)),0)</f>
        <v>12</v>
      </c>
      <c r="BG38" s="22">
        <f>IF(BE38&lt;&gt;"",5,0)</f>
        <v>5</v>
      </c>
      <c r="BH38" s="22">
        <f>BF38+BG38</f>
        <v>17</v>
      </c>
      <c r="BI38" s="27"/>
      <c r="BJ38" s="22"/>
      <c r="BK38" s="22">
        <f>IF(ISNUMBER(BJ38),(VLOOKUP(BJ38,$BO$6:$BP$50,2)),0)</f>
        <v>0</v>
      </c>
      <c r="BL38" s="22">
        <f>IF(BJ38&lt;&gt;"",5,0)</f>
        <v>0</v>
      </c>
      <c r="BM38" s="22">
        <f>BK38+BL38</f>
        <v>0</v>
      </c>
      <c r="BN38" s="27"/>
      <c r="BO38" s="22">
        <v>33</v>
      </c>
      <c r="BP38" s="22">
        <v>0</v>
      </c>
      <c r="BQ38" s="22">
        <f t="shared" si="7"/>
        <v>0</v>
      </c>
      <c r="BR38" s="22">
        <f t="shared" si="22"/>
        <v>0</v>
      </c>
      <c r="BS38" s="22">
        <f t="shared" si="23"/>
        <v>0</v>
      </c>
      <c r="BT38" s="22">
        <f t="shared" si="24"/>
        <v>0</v>
      </c>
      <c r="BU38" s="22">
        <f t="shared" si="25"/>
        <v>1</v>
      </c>
      <c r="BV38" s="22">
        <f t="shared" si="26"/>
        <v>0</v>
      </c>
      <c r="BW38" s="22">
        <f t="shared" si="27"/>
        <v>0</v>
      </c>
      <c r="BX38" s="22">
        <f t="shared" si="28"/>
        <v>0</v>
      </c>
    </row>
    <row r="39" spans="1:76" s="26" customFormat="1" ht="15" x14ac:dyDescent="0.25">
      <c r="A39" s="18">
        <f>IF(E39&lt;E38,BO39,A38)</f>
        <v>34</v>
      </c>
      <c r="B39" s="48" t="s">
        <v>160</v>
      </c>
      <c r="C39" s="48" t="s">
        <v>402</v>
      </c>
      <c r="D39" s="48" t="s">
        <v>39</v>
      </c>
      <c r="E39" s="18">
        <f>IF(F39&lt;=4,Q39,(Q39-SUM(SMALL(R39:Y39,{1;2;3;4}))))</f>
        <v>37</v>
      </c>
      <c r="F39" s="18">
        <f>(IF(AC39=5,1,0)+IF(AH39=5,1,0)+IF(AM39=5,1,0)+IF(AR39=5,1,0)+IF(AW39=5,1,0)+IF(BB39=5,1,0)+IF(BG39=5,1,0)+IF(BL39=5,1,0))</f>
        <v>1</v>
      </c>
      <c r="G39" s="27"/>
      <c r="H39" s="34" t="str">
        <f>IF(AA39="","",AA39)</f>
        <v/>
      </c>
      <c r="I39" s="22" t="str">
        <f>IF(AF39="","",AF39)</f>
        <v/>
      </c>
      <c r="J39" s="22" t="str">
        <f>IF(AK39="","",AK39)</f>
        <v/>
      </c>
      <c r="K39" s="22" t="str">
        <f>IF(AP39="","",AP39)</f>
        <v/>
      </c>
      <c r="L39" s="22">
        <f>IF(AU39="","",AU39)</f>
        <v>8</v>
      </c>
      <c r="M39" s="34" t="str">
        <f>IF(AZ39="","",AZ39)</f>
        <v/>
      </c>
      <c r="N39" s="34" t="str">
        <f>IF(BE39="","",BE39)</f>
        <v/>
      </c>
      <c r="O39" s="34" t="str">
        <f>IF(BJ39="","",BJ39)</f>
        <v/>
      </c>
      <c r="P39" s="27"/>
      <c r="Q39" s="18">
        <f>AD39+AI39+AN39+AS39+AX39+BC39+BH39</f>
        <v>37</v>
      </c>
      <c r="R39" s="34" t="str">
        <f>IF($F39&gt;=5,IF(AB39="","",AB39),"")</f>
        <v/>
      </c>
      <c r="S39" s="22" t="str">
        <f>IF($F39&gt;=5,IF(AG39="","",AG39),"")</f>
        <v/>
      </c>
      <c r="T39" s="22" t="str">
        <f>IF($F39&gt;=5,IF(AL39="","",AL39),"")</f>
        <v/>
      </c>
      <c r="U39" s="22" t="str">
        <f>IF($F39&gt;=5,IF(AQ39="","",AQ39),"")</f>
        <v/>
      </c>
      <c r="V39" s="22" t="str">
        <f>IF($F39&gt;=5,IF(AV39="","",AV39),"")</f>
        <v/>
      </c>
      <c r="W39" s="34" t="str">
        <f>IF($F39&gt;=5,IF(BA39="","",BA39),"")</f>
        <v/>
      </c>
      <c r="X39" s="34" t="str">
        <f>IF($F39&gt;=5,IF(BF39="","",BF39),"")</f>
        <v/>
      </c>
      <c r="Y39" s="34" t="str">
        <f>IF($F39&gt;=5,IF(BK39="","",BK39),"")</f>
        <v/>
      </c>
      <c r="Z39" s="27"/>
      <c r="AA39" s="22"/>
      <c r="AB39" s="22">
        <f>IF(ISNUMBER(AA39),(VLOOKUP(AA39,$BO$6:$BP$50,2)),0)</f>
        <v>0</v>
      </c>
      <c r="AC39" s="22">
        <f>IF(AA39&lt;&gt;"",5,0)</f>
        <v>0</v>
      </c>
      <c r="AD39" s="22">
        <f>AB39+AC39</f>
        <v>0</v>
      </c>
      <c r="AE39" s="27"/>
      <c r="AF39" s="22"/>
      <c r="AG39" s="22">
        <f>IF(ISNUMBER(AF39),(VLOOKUP(AF39,$BO$6:$BP$50,2)),0)</f>
        <v>0</v>
      </c>
      <c r="AH39" s="22">
        <f>IF(AF39&lt;&gt;"",5,0)</f>
        <v>0</v>
      </c>
      <c r="AI39" s="22">
        <f>AG39+AH39</f>
        <v>0</v>
      </c>
      <c r="AJ39" s="27"/>
      <c r="AK39" s="22"/>
      <c r="AL39" s="22">
        <f>IF(ISNUMBER(AK39),(VLOOKUP(AK39,$BO$6:$BP$50,2)),0)</f>
        <v>0</v>
      </c>
      <c r="AM39" s="22">
        <f>IF(AK39&lt;&gt;"",5,0)</f>
        <v>0</v>
      </c>
      <c r="AN39" s="22">
        <f>AL39+AM39</f>
        <v>0</v>
      </c>
      <c r="AO39" s="27"/>
      <c r="AP39" s="22"/>
      <c r="AQ39" s="22">
        <f>IF(ISNUMBER(AP39),(VLOOKUP(AP39,$BO$6:$BP$50,2)),0)</f>
        <v>0</v>
      </c>
      <c r="AR39" s="22">
        <f>IF(AP39&lt;&gt;"",5,0)</f>
        <v>0</v>
      </c>
      <c r="AS39" s="22">
        <f>AQ39+AR39</f>
        <v>0</v>
      </c>
      <c r="AT39" s="27"/>
      <c r="AU39" s="22">
        <v>8</v>
      </c>
      <c r="AV39" s="22">
        <f>IF(ISNUMBER(AU39),(VLOOKUP(AU39,$BO$6:$BP$50,2)),0)</f>
        <v>32</v>
      </c>
      <c r="AW39" s="22">
        <f>IF(AU39&lt;&gt;"",5,0)</f>
        <v>5</v>
      </c>
      <c r="AX39" s="22">
        <f>AV39+AW39</f>
        <v>37</v>
      </c>
      <c r="AY39" s="27"/>
      <c r="AZ39" s="22"/>
      <c r="BA39" s="22">
        <f>IF(ISNUMBER(AZ39),(VLOOKUP(AZ39,$BO$6:$BP$50,2)),0)</f>
        <v>0</v>
      </c>
      <c r="BB39" s="22">
        <f>IF(AZ39&lt;&gt;"",5,0)</f>
        <v>0</v>
      </c>
      <c r="BC39" s="22">
        <f>BA39+BB39</f>
        <v>0</v>
      </c>
      <c r="BD39" s="27"/>
      <c r="BE39" s="22"/>
      <c r="BF39" s="22">
        <f>IF(ISNUMBER(BE39),(VLOOKUP(BE39,$BO$6:$BP$50,2)),0)</f>
        <v>0</v>
      </c>
      <c r="BG39" s="22">
        <f>IF(BE39&lt;&gt;"",5,0)</f>
        <v>0</v>
      </c>
      <c r="BH39" s="22">
        <f>BF39+BG39</f>
        <v>0</v>
      </c>
      <c r="BI39" s="27"/>
      <c r="BJ39" s="22"/>
      <c r="BK39" s="22">
        <f>IF(ISNUMBER(BJ39),(VLOOKUP(BJ39,$BO$6:$BP$50,2)),0)</f>
        <v>0</v>
      </c>
      <c r="BL39" s="22">
        <f>IF(BJ39&lt;&gt;"",5,0)</f>
        <v>0</v>
      </c>
      <c r="BM39" s="22">
        <f>BK39+BL39</f>
        <v>0</v>
      </c>
      <c r="BN39" s="27"/>
      <c r="BO39" s="22">
        <v>34</v>
      </c>
      <c r="BP39" s="22">
        <v>0</v>
      </c>
      <c r="BQ39" s="22">
        <f t="shared" si="7"/>
        <v>0</v>
      </c>
      <c r="BR39" s="22">
        <f t="shared" si="22"/>
        <v>0</v>
      </c>
      <c r="BS39" s="22">
        <f t="shared" si="23"/>
        <v>0</v>
      </c>
      <c r="BT39" s="22">
        <f t="shared" si="24"/>
        <v>0</v>
      </c>
      <c r="BU39" s="22">
        <f t="shared" si="25"/>
        <v>0</v>
      </c>
      <c r="BV39" s="22">
        <f t="shared" si="26"/>
        <v>1</v>
      </c>
      <c r="BW39" s="22">
        <f t="shared" si="27"/>
        <v>0</v>
      </c>
      <c r="BX39" s="22">
        <f t="shared" si="28"/>
        <v>0</v>
      </c>
    </row>
    <row r="40" spans="1:76" s="26" customFormat="1" ht="15" x14ac:dyDescent="0.25">
      <c r="A40" s="18">
        <f>IF(E40&lt;E39,BO40,A39)</f>
        <v>35</v>
      </c>
      <c r="B40" s="48" t="s">
        <v>403</v>
      </c>
      <c r="C40" s="48" t="s">
        <v>66</v>
      </c>
      <c r="D40" s="48" t="s">
        <v>39</v>
      </c>
      <c r="E40" s="18">
        <f>IF(F40&lt;=4,Q40,(Q40-SUM(SMALL(R40:Y40,{1;2;3;4}))))</f>
        <v>31</v>
      </c>
      <c r="F40" s="18">
        <f>(IF(AC40=5,1,0)+IF(AH40=5,1,0)+IF(AM40=5,1,0)+IF(AR40=5,1,0)+IF(AW40=5,1,0)+IF(BB40=5,1,0)+IF(BG40=5,1,0)+IF(BL40=5,1,0))</f>
        <v>1</v>
      </c>
      <c r="G40" s="27"/>
      <c r="H40" s="34" t="str">
        <f>IF(AA40="","",AA40)</f>
        <v/>
      </c>
      <c r="I40" s="22" t="str">
        <f>IF(AF40="","",AF40)</f>
        <v/>
      </c>
      <c r="J40" s="22" t="str">
        <f>IF(AK40="","",AK40)</f>
        <v/>
      </c>
      <c r="K40" s="22" t="str">
        <f>IF(AP40="","",AP40)</f>
        <v/>
      </c>
      <c r="L40" s="22">
        <f>IF(AU40="","",AU40)</f>
        <v>10</v>
      </c>
      <c r="M40" s="34" t="str">
        <f>IF(AZ40="","",AZ40)</f>
        <v/>
      </c>
      <c r="N40" s="34" t="str">
        <f>IF(BE40="","",BE40)</f>
        <v/>
      </c>
      <c r="O40" s="34" t="str">
        <f>IF(BJ40="","",BJ40)</f>
        <v/>
      </c>
      <c r="P40" s="27"/>
      <c r="Q40" s="18">
        <f>AD40+AI40+AN40+AS40+AX40+BC40+BH40</f>
        <v>31</v>
      </c>
      <c r="R40" s="34" t="str">
        <f>IF($F40&gt;=5,IF(AB40="","",AB40),"")</f>
        <v/>
      </c>
      <c r="S40" s="22" t="str">
        <f>IF($F40&gt;=5,IF(AG40="","",AG40),"")</f>
        <v/>
      </c>
      <c r="T40" s="22" t="str">
        <f>IF($F40&gt;=5,IF(AL40="","",AL40),"")</f>
        <v/>
      </c>
      <c r="U40" s="22" t="str">
        <f>IF($F40&gt;=5,IF(AQ40="","",AQ40),"")</f>
        <v/>
      </c>
      <c r="V40" s="22" t="str">
        <f>IF($F40&gt;=5,IF(AV40="","",AV40),"")</f>
        <v/>
      </c>
      <c r="W40" s="34" t="str">
        <f>IF($F40&gt;=5,IF(BA40="","",BA40),"")</f>
        <v/>
      </c>
      <c r="X40" s="34" t="str">
        <f>IF($F40&gt;=5,IF(BF40="","",BF40),"")</f>
        <v/>
      </c>
      <c r="Y40" s="34" t="str">
        <f>IF($F40&gt;=5,IF(BK40="","",BK40),"")</f>
        <v/>
      </c>
      <c r="Z40" s="27"/>
      <c r="AA40" s="22"/>
      <c r="AB40" s="22">
        <f>IF(ISNUMBER(AA40),(VLOOKUP(AA40,$BO$6:$BP$50,2)),0)</f>
        <v>0</v>
      </c>
      <c r="AC40" s="22">
        <f>IF(AA40&lt;&gt;"",5,0)</f>
        <v>0</v>
      </c>
      <c r="AD40" s="22">
        <f>AB40+AC40</f>
        <v>0</v>
      </c>
      <c r="AE40" s="27"/>
      <c r="AF40" s="22"/>
      <c r="AG40" s="22">
        <f>IF(ISNUMBER(AF40),(VLOOKUP(AF40,$BO$6:$BP$50,2)),0)</f>
        <v>0</v>
      </c>
      <c r="AH40" s="22">
        <f>IF(AF40&lt;&gt;"",5,0)</f>
        <v>0</v>
      </c>
      <c r="AI40" s="22">
        <f>AG40+AH40</f>
        <v>0</v>
      </c>
      <c r="AJ40" s="27"/>
      <c r="AK40" s="22"/>
      <c r="AL40" s="22">
        <f>IF(ISNUMBER(AK40),(VLOOKUP(AK40,$BO$6:$BP$50,2)),0)</f>
        <v>0</v>
      </c>
      <c r="AM40" s="22">
        <f>IF(AK40&lt;&gt;"",5,0)</f>
        <v>0</v>
      </c>
      <c r="AN40" s="22">
        <f>AL40+AM40</f>
        <v>0</v>
      </c>
      <c r="AO40" s="27"/>
      <c r="AP40" s="22"/>
      <c r="AQ40" s="22">
        <f>IF(ISNUMBER(AP40),(VLOOKUP(AP40,$BO$6:$BP$50,2)),0)</f>
        <v>0</v>
      </c>
      <c r="AR40" s="22">
        <f>IF(AP40&lt;&gt;"",5,0)</f>
        <v>0</v>
      </c>
      <c r="AS40" s="22">
        <f>AQ40+AR40</f>
        <v>0</v>
      </c>
      <c r="AT40" s="27"/>
      <c r="AU40" s="22">
        <v>10</v>
      </c>
      <c r="AV40" s="22">
        <f>IF(ISNUMBER(AU40),(VLOOKUP(AU40,$BO$6:$BP$50,2)),0)</f>
        <v>26</v>
      </c>
      <c r="AW40" s="22">
        <f>IF(AU40&lt;&gt;"",5,0)</f>
        <v>5</v>
      </c>
      <c r="AX40" s="22">
        <f>AV40+AW40</f>
        <v>31</v>
      </c>
      <c r="AY40" s="27"/>
      <c r="AZ40" s="22"/>
      <c r="BA40" s="22">
        <f>IF(ISNUMBER(AZ40),(VLOOKUP(AZ40,$BO$6:$BP$50,2)),0)</f>
        <v>0</v>
      </c>
      <c r="BB40" s="22">
        <f>IF(AZ40&lt;&gt;"",5,0)</f>
        <v>0</v>
      </c>
      <c r="BC40" s="22">
        <f>BA40+BB40</f>
        <v>0</v>
      </c>
      <c r="BD40" s="27"/>
      <c r="BE40" s="22"/>
      <c r="BF40" s="22">
        <f>IF(ISNUMBER(BE40),(VLOOKUP(BE40,$BO$6:$BP$50,2)),0)</f>
        <v>0</v>
      </c>
      <c r="BG40" s="22">
        <f>IF(BE40&lt;&gt;"",5,0)</f>
        <v>0</v>
      </c>
      <c r="BH40" s="22">
        <f>BF40+BG40</f>
        <v>0</v>
      </c>
      <c r="BI40" s="27"/>
      <c r="BJ40" s="22"/>
      <c r="BK40" s="22">
        <f>IF(ISNUMBER(BJ40),(VLOOKUP(BJ40,$BO$6:$BP$50,2)),0)</f>
        <v>0</v>
      </c>
      <c r="BL40" s="22">
        <f>IF(BJ40&lt;&gt;"",5,0)</f>
        <v>0</v>
      </c>
      <c r="BM40" s="22">
        <f>BK40+BL40</f>
        <v>0</v>
      </c>
      <c r="BN40" s="27"/>
      <c r="BO40" s="22">
        <v>35</v>
      </c>
      <c r="BP40" s="22">
        <v>0</v>
      </c>
      <c r="BQ40" s="22">
        <f t="shared" si="7"/>
        <v>0</v>
      </c>
      <c r="BR40" s="22">
        <f t="shared" si="22"/>
        <v>0</v>
      </c>
      <c r="BS40" s="22">
        <f t="shared" si="23"/>
        <v>0</v>
      </c>
      <c r="BT40" s="22">
        <f t="shared" si="24"/>
        <v>1</v>
      </c>
      <c r="BU40" s="22">
        <f t="shared" si="25"/>
        <v>0</v>
      </c>
      <c r="BV40" s="22">
        <f t="shared" si="26"/>
        <v>0</v>
      </c>
      <c r="BW40" s="22">
        <f t="shared" si="27"/>
        <v>0</v>
      </c>
      <c r="BX40" s="22">
        <f t="shared" si="28"/>
        <v>0</v>
      </c>
    </row>
    <row r="41" spans="1:76" s="26" customFormat="1" x14ac:dyDescent="0.25">
      <c r="A41" s="18">
        <f>IF(E41&lt;E40,BO41,A40)</f>
        <v>36</v>
      </c>
      <c r="B41" s="48" t="s">
        <v>306</v>
      </c>
      <c r="C41" s="48" t="s">
        <v>307</v>
      </c>
      <c r="D41" s="48" t="s">
        <v>20</v>
      </c>
      <c r="E41" s="18">
        <f>IF(F41&lt;=4,Q41,(Q41-SUM(SMALL(R41:Y41,{1;2;3;4}))))</f>
        <v>27</v>
      </c>
      <c r="F41" s="18">
        <f>(IF(AC41=5,1,0)+IF(AH41=5,1,0)+IF(AM41=5,1,0)+IF(AR41=5,1,0)+IF(AW41=5,1,0)+IF(BB41=5,1,0)+IF(BG41=5,1,0)+IF(BL41=5,1,0))</f>
        <v>2</v>
      </c>
      <c r="G41" s="27"/>
      <c r="H41" s="34" t="str">
        <f>IF(AA41="","",AA41)</f>
        <v/>
      </c>
      <c r="I41" s="22" t="str">
        <f>IF(AF41="","",AF41)</f>
        <v/>
      </c>
      <c r="J41" s="22">
        <f>IF(AK41="","",AK41)</f>
        <v>22</v>
      </c>
      <c r="K41" s="22">
        <f>IF(AP41="","",AP41)</f>
        <v>23</v>
      </c>
      <c r="L41" s="22" t="str">
        <f>IF(AU41="","",AU41)</f>
        <v/>
      </c>
      <c r="M41" s="34" t="str">
        <f>IF(AZ41="","",AZ41)</f>
        <v/>
      </c>
      <c r="N41" s="34" t="str">
        <f>IF(BE41="","",BE41)</f>
        <v/>
      </c>
      <c r="O41" s="34" t="str">
        <f>IF(BJ41="","",BJ41)</f>
        <v/>
      </c>
      <c r="P41" s="27"/>
      <c r="Q41" s="18">
        <f>AD41+AI41+AN41+AS41+AX41+BC41+BH41</f>
        <v>27</v>
      </c>
      <c r="R41" s="34" t="str">
        <f>IF($F41&gt;=5,IF(AB41="","",AB41),"")</f>
        <v/>
      </c>
      <c r="S41" s="22" t="str">
        <f>IF($F41&gt;=5,IF(AG41="","",AG41),"")</f>
        <v/>
      </c>
      <c r="T41" s="22" t="str">
        <f>IF($F41&gt;=5,IF(AL41="","",AL41),"")</f>
        <v/>
      </c>
      <c r="U41" s="22" t="str">
        <f>IF($F41&gt;=5,IF(AQ41="","",AQ41),"")</f>
        <v/>
      </c>
      <c r="V41" s="22" t="str">
        <f>IF($F41&gt;=5,IF(AV41="","",AV41),"")</f>
        <v/>
      </c>
      <c r="W41" s="34" t="str">
        <f>IF($F41&gt;=5,IF(BA41="","",BA41),"")</f>
        <v/>
      </c>
      <c r="X41" s="34" t="str">
        <f>IF($F41&gt;=5,IF(BF41="","",BF41),"")</f>
        <v/>
      </c>
      <c r="Y41" s="34" t="str">
        <f>IF($F41&gt;=5,IF(BK41="","",BK41),"")</f>
        <v/>
      </c>
      <c r="Z41" s="27"/>
      <c r="AA41" s="22"/>
      <c r="AB41" s="22">
        <f>IF(ISNUMBER(AA41),(VLOOKUP(AA41,$BO$6:$BP$50,2)),0)</f>
        <v>0</v>
      </c>
      <c r="AC41" s="22">
        <f>IF(AA41&lt;&gt;"",5,0)</f>
        <v>0</v>
      </c>
      <c r="AD41" s="22">
        <f>AB41+AC41</f>
        <v>0</v>
      </c>
      <c r="AE41" s="27"/>
      <c r="AF41" s="22"/>
      <c r="AG41" s="22">
        <f>IF(ISNUMBER(AF41),(VLOOKUP(AF41,$BO$6:$BP$50,2)),0)</f>
        <v>0</v>
      </c>
      <c r="AH41" s="22">
        <f>IF(AF41&lt;&gt;"",5,0)</f>
        <v>0</v>
      </c>
      <c r="AI41" s="22">
        <f>AG41+AH41</f>
        <v>0</v>
      </c>
      <c r="AJ41" s="27"/>
      <c r="AK41" s="22">
        <v>22</v>
      </c>
      <c r="AL41" s="22">
        <f>IF(ISNUMBER(AK41),(VLOOKUP(AK41,$BO$6:$BP$50,2)),0)</f>
        <v>9</v>
      </c>
      <c r="AM41" s="22">
        <f>IF(AK41&lt;&gt;"",5,0)</f>
        <v>5</v>
      </c>
      <c r="AN41" s="22">
        <f>AL41+AM41</f>
        <v>14</v>
      </c>
      <c r="AO41" s="27"/>
      <c r="AP41" s="22">
        <v>23</v>
      </c>
      <c r="AQ41" s="22">
        <f>IF(ISNUMBER(AP41),(VLOOKUP(AP41,$BO$6:$BP$50,2)),0)</f>
        <v>8</v>
      </c>
      <c r="AR41" s="22">
        <f>IF(AP41&lt;&gt;"",5,0)</f>
        <v>5</v>
      </c>
      <c r="AS41" s="22">
        <f>AQ41+AR41</f>
        <v>13</v>
      </c>
      <c r="AT41" s="27"/>
      <c r="AU41" s="22"/>
      <c r="AV41" s="22">
        <f>IF(ISNUMBER(AU41),(VLOOKUP(AU41,$BO$6:$BP$50,2)),0)</f>
        <v>0</v>
      </c>
      <c r="AW41" s="22">
        <f>IF(AU41&lt;&gt;"",5,0)</f>
        <v>0</v>
      </c>
      <c r="AX41" s="22">
        <f>AV41+AW41</f>
        <v>0</v>
      </c>
      <c r="AY41" s="27"/>
      <c r="AZ41" s="22"/>
      <c r="BA41" s="22">
        <f>IF(ISNUMBER(AZ41),(VLOOKUP(AZ41,$BO$6:$BP$50,2)),0)</f>
        <v>0</v>
      </c>
      <c r="BB41" s="22">
        <f>IF(AZ41&lt;&gt;"",5,0)</f>
        <v>0</v>
      </c>
      <c r="BC41" s="22">
        <f>BA41+BB41</f>
        <v>0</v>
      </c>
      <c r="BD41" s="27"/>
      <c r="BE41" s="22"/>
      <c r="BF41" s="22">
        <f>IF(ISNUMBER(BE41),(VLOOKUP(BE41,$BO$6:$BP$50,2)),0)</f>
        <v>0</v>
      </c>
      <c r="BG41" s="22">
        <f>IF(BE41&lt;&gt;"",5,0)</f>
        <v>0</v>
      </c>
      <c r="BH41" s="22">
        <f>BF41+BG41</f>
        <v>0</v>
      </c>
      <c r="BI41" s="27"/>
      <c r="BJ41" s="22"/>
      <c r="BK41" s="22">
        <f>IF(ISNUMBER(BJ41),(VLOOKUP(BJ41,$BO$6:$BP$50,2)),0)</f>
        <v>0</v>
      </c>
      <c r="BL41" s="22">
        <f>IF(BJ41&lt;&gt;"",5,0)</f>
        <v>0</v>
      </c>
      <c r="BM41" s="22">
        <f>BK41+BL41</f>
        <v>0</v>
      </c>
      <c r="BN41" s="27"/>
      <c r="BO41" s="22">
        <v>36</v>
      </c>
      <c r="BP41" s="22">
        <v>0</v>
      </c>
      <c r="BQ41" s="22">
        <f t="shared" si="7"/>
        <v>0</v>
      </c>
      <c r="BR41" s="22">
        <f t="shared" si="22"/>
        <v>0</v>
      </c>
      <c r="BS41" s="22">
        <f t="shared" si="23"/>
        <v>0</v>
      </c>
      <c r="BT41" s="22">
        <f t="shared" si="24"/>
        <v>0</v>
      </c>
      <c r="BU41" s="22">
        <f t="shared" si="25"/>
        <v>1</v>
      </c>
      <c r="BV41" s="22">
        <f t="shared" si="26"/>
        <v>0</v>
      </c>
      <c r="BW41" s="22">
        <f t="shared" si="27"/>
        <v>0</v>
      </c>
      <c r="BX41" s="22">
        <f t="shared" si="28"/>
        <v>0</v>
      </c>
    </row>
    <row r="42" spans="1:76" s="26" customFormat="1" ht="15" x14ac:dyDescent="0.25">
      <c r="A42" s="18">
        <f>IF(E42&lt;E41,BO42,A41)</f>
        <v>37</v>
      </c>
      <c r="B42" s="47" t="s">
        <v>433</v>
      </c>
      <c r="C42" s="47" t="s">
        <v>434</v>
      </c>
      <c r="D42" s="47" t="s">
        <v>40</v>
      </c>
      <c r="E42" s="18">
        <f>IF(F42&lt;=4,Q42,(Q42-SUM(SMALL(R42:Y42,{1;2;3;4}))))</f>
        <v>23</v>
      </c>
      <c r="F42" s="18">
        <f>(IF(AC42=5,1,0)+IF(AH42=5,1,0)+IF(AM42=5,1,0)+IF(AR42=5,1,0)+IF(AW42=5,1,0)+IF(BB42=5,1,0)+IF(BG42=5,1,0)+IF(BL42=5,1,0))</f>
        <v>1</v>
      </c>
      <c r="G42" s="27"/>
      <c r="H42" s="34" t="str">
        <f>IF(AA42="","",AA42)</f>
        <v/>
      </c>
      <c r="I42" s="22" t="str">
        <f>IF(AF42="","",AF42)</f>
        <v/>
      </c>
      <c r="J42" s="22" t="str">
        <f>IF(AK42="","",AK42)</f>
        <v/>
      </c>
      <c r="K42" s="22" t="str">
        <f>IF(AP42="","",AP42)</f>
        <v/>
      </c>
      <c r="L42" s="22" t="str">
        <f>IF(AU42="","",AU42)</f>
        <v/>
      </c>
      <c r="M42" s="34">
        <f>IF(AZ42="","",AZ42)</f>
        <v>14</v>
      </c>
      <c r="N42" s="34" t="str">
        <f>IF(BE42="","",BE42)</f>
        <v/>
      </c>
      <c r="O42" s="34" t="str">
        <f>IF(BJ42="","",BJ42)</f>
        <v/>
      </c>
      <c r="P42" s="27"/>
      <c r="Q42" s="18">
        <f>AD42+AI42+AN42+AS42+AX42+BC42+BH42</f>
        <v>23</v>
      </c>
      <c r="R42" s="34" t="str">
        <f>IF($F42&gt;=5,IF(AB42="","",AB42),"")</f>
        <v/>
      </c>
      <c r="S42" s="22" t="str">
        <f>IF($F42&gt;=5,IF(AG42="","",AG42),"")</f>
        <v/>
      </c>
      <c r="T42" s="22" t="str">
        <f>IF($F42&gt;=5,IF(AL42="","",AL42),"")</f>
        <v/>
      </c>
      <c r="U42" s="22" t="str">
        <f>IF($F42&gt;=5,IF(AQ42="","",AQ42),"")</f>
        <v/>
      </c>
      <c r="V42" s="22" t="str">
        <f>IF($F42&gt;=5,IF(AV42="","",AV42),"")</f>
        <v/>
      </c>
      <c r="W42" s="34" t="str">
        <f>IF($F42&gt;=5,IF(BA42="","",BA42),"")</f>
        <v/>
      </c>
      <c r="X42" s="34" t="str">
        <f>IF($F42&gt;=5,IF(BF42="","",BF42),"")</f>
        <v/>
      </c>
      <c r="Y42" s="34" t="str">
        <f>IF($F42&gt;=5,IF(BK42="","",BK42),"")</f>
        <v/>
      </c>
      <c r="Z42" s="27"/>
      <c r="AA42" s="22"/>
      <c r="AB42" s="22">
        <f>IF(ISNUMBER(AA42),(VLOOKUP(AA42,$BO$6:$BP$50,2)),0)</f>
        <v>0</v>
      </c>
      <c r="AC42" s="22">
        <f>IF(AA42&lt;&gt;"",5,0)</f>
        <v>0</v>
      </c>
      <c r="AD42" s="22">
        <f>AB42+AC42</f>
        <v>0</v>
      </c>
      <c r="AE42" s="27"/>
      <c r="AF42" s="22"/>
      <c r="AG42" s="22">
        <f>IF(ISNUMBER(AF42),(VLOOKUP(AF42,$BO$6:$BP$50,2)),0)</f>
        <v>0</v>
      </c>
      <c r="AH42" s="22">
        <f>IF(AF42&lt;&gt;"",5,0)</f>
        <v>0</v>
      </c>
      <c r="AI42" s="22">
        <f>AG42+AH42</f>
        <v>0</v>
      </c>
      <c r="AJ42" s="27"/>
      <c r="AK42" s="22"/>
      <c r="AL42" s="22">
        <f>IF(ISNUMBER(AK42),(VLOOKUP(AK42,$BO$6:$BP$50,2)),0)</f>
        <v>0</v>
      </c>
      <c r="AM42" s="22">
        <f>IF(AK42&lt;&gt;"",5,0)</f>
        <v>0</v>
      </c>
      <c r="AN42" s="22">
        <f>AL42+AM42</f>
        <v>0</v>
      </c>
      <c r="AO42" s="27"/>
      <c r="AP42" s="22"/>
      <c r="AQ42" s="22">
        <f>IF(ISNUMBER(AP42),(VLOOKUP(AP42,$BO$6:$BP$50,2)),0)</f>
        <v>0</v>
      </c>
      <c r="AR42" s="22">
        <f>IF(AP42&lt;&gt;"",5,0)</f>
        <v>0</v>
      </c>
      <c r="AS42" s="22">
        <f>AQ42+AR42</f>
        <v>0</v>
      </c>
      <c r="AT42" s="27"/>
      <c r="AU42" s="22"/>
      <c r="AV42" s="22">
        <f>IF(ISNUMBER(AU42),(VLOOKUP(AU42,$BO$6:$BP$50,2)),0)</f>
        <v>0</v>
      </c>
      <c r="AW42" s="22">
        <f>IF(AU42&lt;&gt;"",5,0)</f>
        <v>0</v>
      </c>
      <c r="AX42" s="22">
        <f>AV42+AW42</f>
        <v>0</v>
      </c>
      <c r="AY42" s="27"/>
      <c r="AZ42" s="22">
        <v>14</v>
      </c>
      <c r="BA42" s="22">
        <f>IF(ISNUMBER(AZ42),(VLOOKUP(AZ42,$BO$6:$BP$50,2)),0)</f>
        <v>18</v>
      </c>
      <c r="BB42" s="22">
        <f>IF(AZ42&lt;&gt;"",5,0)</f>
        <v>5</v>
      </c>
      <c r="BC42" s="22">
        <f>BA42+BB42</f>
        <v>23</v>
      </c>
      <c r="BD42" s="27"/>
      <c r="BE42" s="22"/>
      <c r="BF42" s="22">
        <f>IF(ISNUMBER(BE42),(VLOOKUP(BE42,$BO$6:$BP$50,2)),0)</f>
        <v>0</v>
      </c>
      <c r="BG42" s="22">
        <f>IF(BE42&lt;&gt;"",5,0)</f>
        <v>0</v>
      </c>
      <c r="BH42" s="22">
        <f>BF42+BG42</f>
        <v>0</v>
      </c>
      <c r="BI42" s="27"/>
      <c r="BJ42" s="22"/>
      <c r="BK42" s="22">
        <f>IF(ISNUMBER(BJ42),(VLOOKUP(BJ42,$BO$6:$BP$50,2)),0)</f>
        <v>0</v>
      </c>
      <c r="BL42" s="22">
        <f>IF(BJ42&lt;&gt;"",5,0)</f>
        <v>0</v>
      </c>
      <c r="BM42" s="22">
        <f>BK42+BL42</f>
        <v>0</v>
      </c>
      <c r="BN42" s="27"/>
      <c r="BO42" s="22">
        <v>37</v>
      </c>
      <c r="BP42" s="22">
        <v>0</v>
      </c>
      <c r="BQ42" s="22">
        <f t="shared" si="7"/>
        <v>0</v>
      </c>
      <c r="BR42" s="22">
        <f t="shared" si="22"/>
        <v>0</v>
      </c>
      <c r="BS42" s="22">
        <f t="shared" si="23"/>
        <v>0</v>
      </c>
      <c r="BT42" s="22">
        <f t="shared" si="24"/>
        <v>0</v>
      </c>
      <c r="BU42" s="22">
        <f t="shared" si="25"/>
        <v>1</v>
      </c>
      <c r="BV42" s="22">
        <f t="shared" si="26"/>
        <v>0</v>
      </c>
      <c r="BW42" s="22">
        <f t="shared" si="27"/>
        <v>0</v>
      </c>
      <c r="BX42" s="22">
        <f t="shared" si="28"/>
        <v>0</v>
      </c>
    </row>
    <row r="43" spans="1:76" s="26" customFormat="1" ht="15" x14ac:dyDescent="0.25">
      <c r="A43" s="18">
        <f>IF(E43&lt;E42,BO43,A42)</f>
        <v>38</v>
      </c>
      <c r="B43" s="48" t="s">
        <v>188</v>
      </c>
      <c r="C43" s="48" t="s">
        <v>258</v>
      </c>
      <c r="D43" s="48" t="s">
        <v>85</v>
      </c>
      <c r="E43" s="18">
        <f>IF(F43&lt;=4,Q43,(Q43-SUM(SMALL(R43:Y43,{1;2;3;4}))))</f>
        <v>21</v>
      </c>
      <c r="F43" s="18">
        <f>(IF(AC43=5,1,0)+IF(AH43=5,1,0)+IF(AM43=5,1,0)+IF(AR43=5,1,0)+IF(AW43=5,1,0)+IF(BB43=5,1,0)+IF(BG43=5,1,0)+IF(BL43=5,1,0))</f>
        <v>1</v>
      </c>
      <c r="G43" s="27"/>
      <c r="H43" s="34" t="str">
        <f>IF(AA43="","",AA43)</f>
        <v/>
      </c>
      <c r="I43" s="22">
        <f>IF(AF43="","",AF43)</f>
        <v>15</v>
      </c>
      <c r="J43" s="22" t="str">
        <f>IF(AK43="","",AK43)</f>
        <v/>
      </c>
      <c r="K43" s="22" t="str">
        <f>IF(AP43="","",AP43)</f>
        <v/>
      </c>
      <c r="L43" s="22" t="str">
        <f>IF(AU43="","",AU43)</f>
        <v/>
      </c>
      <c r="M43" s="34" t="str">
        <f>IF(AZ43="","",AZ43)</f>
        <v/>
      </c>
      <c r="N43" s="34" t="str">
        <f>IF(BE43="","",BE43)</f>
        <v/>
      </c>
      <c r="O43" s="34" t="str">
        <f>IF(BJ43="","",BJ43)</f>
        <v/>
      </c>
      <c r="P43" s="27"/>
      <c r="Q43" s="18">
        <f>AD43+AI43+AN43+AS43+AX43+BC43+BH43</f>
        <v>21</v>
      </c>
      <c r="R43" s="34" t="str">
        <f>IF($F43&gt;=5,IF(AB43="","",AB43),"")</f>
        <v/>
      </c>
      <c r="S43" s="22" t="str">
        <f>IF($F43&gt;=5,IF(AG43="","",AG43),"")</f>
        <v/>
      </c>
      <c r="T43" s="22" t="str">
        <f>IF($F43&gt;=5,IF(AL43="","",AL43),"")</f>
        <v/>
      </c>
      <c r="U43" s="22" t="str">
        <f>IF($F43&gt;=5,IF(AQ43="","",AQ43),"")</f>
        <v/>
      </c>
      <c r="V43" s="22" t="str">
        <f>IF($F43&gt;=5,IF(AV43="","",AV43),"")</f>
        <v/>
      </c>
      <c r="W43" s="34" t="str">
        <f>IF($F43&gt;=5,IF(BA43="","",BA43),"")</f>
        <v/>
      </c>
      <c r="X43" s="34" t="str">
        <f>IF($F43&gt;=5,IF(BF43="","",BF43),"")</f>
        <v/>
      </c>
      <c r="Y43" s="34" t="str">
        <f>IF($F43&gt;=5,IF(BK43="","",BK43),"")</f>
        <v/>
      </c>
      <c r="Z43" s="27"/>
      <c r="AA43" s="22"/>
      <c r="AB43" s="22">
        <f>IF(ISNUMBER(AA43),(VLOOKUP(AA43,$BO$6:$BP$50,2)),0)</f>
        <v>0</v>
      </c>
      <c r="AC43" s="22">
        <f>IF(AA43&lt;&gt;"",5,0)</f>
        <v>0</v>
      </c>
      <c r="AD43" s="22">
        <f>AB43+AC43</f>
        <v>0</v>
      </c>
      <c r="AE43" s="27"/>
      <c r="AF43" s="22">
        <v>15</v>
      </c>
      <c r="AG43" s="22">
        <f>IF(ISNUMBER(AF43),(VLOOKUP(AF43,$BO$6:$BP$50,2)),0)</f>
        <v>16</v>
      </c>
      <c r="AH43" s="22">
        <f>IF(AF43&lt;&gt;"",5,0)</f>
        <v>5</v>
      </c>
      <c r="AI43" s="22">
        <f>AG43+AH43</f>
        <v>21</v>
      </c>
      <c r="AJ43" s="27"/>
      <c r="AK43" s="22"/>
      <c r="AL43" s="22">
        <f>IF(ISNUMBER(AK43),(VLOOKUP(AK43,$BO$6:$BP$50,2)),0)</f>
        <v>0</v>
      </c>
      <c r="AM43" s="22">
        <f>IF(AK43&lt;&gt;"",5,0)</f>
        <v>0</v>
      </c>
      <c r="AN43" s="22">
        <f>AL43+AM43</f>
        <v>0</v>
      </c>
      <c r="AO43" s="27"/>
      <c r="AP43" s="22"/>
      <c r="AQ43" s="22">
        <f>IF(ISNUMBER(AP43),(VLOOKUP(AP43,$BO$6:$BP$50,2)),0)</f>
        <v>0</v>
      </c>
      <c r="AR43" s="22">
        <f>IF(AP43&lt;&gt;"",5,0)</f>
        <v>0</v>
      </c>
      <c r="AS43" s="22">
        <f>AQ43+AR43</f>
        <v>0</v>
      </c>
      <c r="AT43" s="27"/>
      <c r="AU43" s="22"/>
      <c r="AV43" s="22">
        <f>IF(ISNUMBER(AU43),(VLOOKUP(AU43,$BO$6:$BP$50,2)),0)</f>
        <v>0</v>
      </c>
      <c r="AW43" s="22">
        <f>IF(AU43&lt;&gt;"",5,0)</f>
        <v>0</v>
      </c>
      <c r="AX43" s="22">
        <f>AV43+AW43</f>
        <v>0</v>
      </c>
      <c r="AY43" s="27"/>
      <c r="AZ43" s="22"/>
      <c r="BA43" s="22">
        <f>IF(ISNUMBER(AZ43),(VLOOKUP(AZ43,$BO$6:$BP$50,2)),0)</f>
        <v>0</v>
      </c>
      <c r="BB43" s="22">
        <f>IF(AZ43&lt;&gt;"",5,0)</f>
        <v>0</v>
      </c>
      <c r="BC43" s="22">
        <f>BA43+BB43</f>
        <v>0</v>
      </c>
      <c r="BD43" s="27"/>
      <c r="BE43" s="22"/>
      <c r="BF43" s="22">
        <f>IF(ISNUMBER(BE43),(VLOOKUP(BE43,$BO$6:$BP$50,2)),0)</f>
        <v>0</v>
      </c>
      <c r="BG43" s="22">
        <f>IF(BE43&lt;&gt;"",5,0)</f>
        <v>0</v>
      </c>
      <c r="BH43" s="22">
        <f>BF43+BG43</f>
        <v>0</v>
      </c>
      <c r="BI43" s="27"/>
      <c r="BJ43" s="22"/>
      <c r="BK43" s="22">
        <f>IF(ISNUMBER(BJ43),(VLOOKUP(BJ43,$BO$6:$BP$50,2)),0)</f>
        <v>0</v>
      </c>
      <c r="BL43" s="22">
        <f>IF(BJ43&lt;&gt;"",5,0)</f>
        <v>0</v>
      </c>
      <c r="BM43" s="22">
        <f>BK43+BL43</f>
        <v>0</v>
      </c>
      <c r="BN43" s="27"/>
      <c r="BO43" s="22">
        <v>38</v>
      </c>
      <c r="BP43" s="22">
        <v>0</v>
      </c>
      <c r="BQ43" s="22">
        <f t="shared" si="7"/>
        <v>0</v>
      </c>
      <c r="BR43" s="22">
        <f t="shared" si="22"/>
        <v>0</v>
      </c>
      <c r="BS43" s="22">
        <f t="shared" si="23"/>
        <v>0</v>
      </c>
      <c r="BT43" s="22">
        <f t="shared" si="24"/>
        <v>0</v>
      </c>
      <c r="BU43" s="22">
        <f t="shared" si="25"/>
        <v>0</v>
      </c>
      <c r="BV43" s="22">
        <f t="shared" si="26"/>
        <v>1</v>
      </c>
      <c r="BW43" s="22">
        <f t="shared" si="27"/>
        <v>0</v>
      </c>
      <c r="BX43" s="22">
        <f t="shared" si="28"/>
        <v>0</v>
      </c>
    </row>
    <row r="44" spans="1:76" s="26" customFormat="1" ht="15" x14ac:dyDescent="0.25">
      <c r="A44" s="18">
        <f>IF(E44&lt;E43,BO44,A43)</f>
        <v>38</v>
      </c>
      <c r="B44" s="48" t="s">
        <v>196</v>
      </c>
      <c r="C44" s="48" t="s">
        <v>197</v>
      </c>
      <c r="D44" s="48" t="s">
        <v>287</v>
      </c>
      <c r="E44" s="18">
        <f>IF(F44&lt;=4,Q44,(Q44-SUM(SMALL(R44:Y44,{1;2;3;4}))))</f>
        <v>21</v>
      </c>
      <c r="F44" s="18">
        <f>(IF(AC44=5,1,0)+IF(AH44=5,1,0)+IF(AM44=5,1,0)+IF(AR44=5,1,0)+IF(AW44=5,1,0)+IF(BB44=5,1,0)+IF(BG44=5,1,0)+IF(BL44=5,1,0))</f>
        <v>1</v>
      </c>
      <c r="G44" s="27"/>
      <c r="H44" s="34" t="str">
        <f>IF(AA44="","",AA44)</f>
        <v/>
      </c>
      <c r="I44" s="22" t="str">
        <f>IF(AF44="","",AF44)</f>
        <v/>
      </c>
      <c r="J44" s="22" t="str">
        <f>IF(AK44="","",AK44)</f>
        <v/>
      </c>
      <c r="K44" s="22" t="str">
        <f>IF(AP44="","",AP44)</f>
        <v/>
      </c>
      <c r="L44" s="22">
        <f>IF(AU44="","",AU44)</f>
        <v>15</v>
      </c>
      <c r="M44" s="34" t="str">
        <f>IF(AZ44="","",AZ44)</f>
        <v/>
      </c>
      <c r="N44" s="34" t="str">
        <f>IF(BE44="","",BE44)</f>
        <v/>
      </c>
      <c r="O44" s="34" t="str">
        <f>IF(BJ44="","",BJ44)</f>
        <v/>
      </c>
      <c r="P44" s="27"/>
      <c r="Q44" s="18">
        <f>AD44+AI44+AN44+AS44+AX44+BC44+BH44</f>
        <v>21</v>
      </c>
      <c r="R44" s="34" t="str">
        <f>IF($F44&gt;=5,IF(AB44="","",AB44),"")</f>
        <v/>
      </c>
      <c r="S44" s="22" t="str">
        <f>IF($F44&gt;=5,IF(AG44="","",AG44),"")</f>
        <v/>
      </c>
      <c r="T44" s="22" t="str">
        <f>IF($F44&gt;=5,IF(AL44="","",AL44),"")</f>
        <v/>
      </c>
      <c r="U44" s="22" t="str">
        <f>IF($F44&gt;=5,IF(AQ44="","",AQ44),"")</f>
        <v/>
      </c>
      <c r="V44" s="22" t="str">
        <f>IF($F44&gt;=5,IF(AV44="","",AV44),"")</f>
        <v/>
      </c>
      <c r="W44" s="34" t="str">
        <f>IF($F44&gt;=5,IF(BA44="","",BA44),"")</f>
        <v/>
      </c>
      <c r="X44" s="34" t="str">
        <f>IF($F44&gt;=5,IF(BF44="","",BF44),"")</f>
        <v/>
      </c>
      <c r="Y44" s="34" t="str">
        <f>IF($F44&gt;=5,IF(BK44="","",BK44),"")</f>
        <v/>
      </c>
      <c r="Z44" s="27"/>
      <c r="AA44" s="22"/>
      <c r="AB44" s="22">
        <f>IF(ISNUMBER(AA44),(VLOOKUP(AA44,$BO$6:$BP$50,2)),0)</f>
        <v>0</v>
      </c>
      <c r="AC44" s="22">
        <f>IF(AA44&lt;&gt;"",5,0)</f>
        <v>0</v>
      </c>
      <c r="AD44" s="22">
        <f>AB44+AC44</f>
        <v>0</v>
      </c>
      <c r="AE44" s="27"/>
      <c r="AF44" s="22"/>
      <c r="AG44" s="22">
        <f>IF(ISNUMBER(AF44),(VLOOKUP(AF44,$BO$6:$BP$50,2)),0)</f>
        <v>0</v>
      </c>
      <c r="AH44" s="22">
        <f>IF(AF44&lt;&gt;"",5,0)</f>
        <v>0</v>
      </c>
      <c r="AI44" s="22">
        <f>AG44+AH44</f>
        <v>0</v>
      </c>
      <c r="AJ44" s="27"/>
      <c r="AK44" s="22"/>
      <c r="AL44" s="22">
        <f>IF(ISNUMBER(AK44),(VLOOKUP(AK44,$BO$6:$BP$50,2)),0)</f>
        <v>0</v>
      </c>
      <c r="AM44" s="22">
        <f>IF(AK44&lt;&gt;"",5,0)</f>
        <v>0</v>
      </c>
      <c r="AN44" s="22">
        <f>AL44+AM44</f>
        <v>0</v>
      </c>
      <c r="AO44" s="27"/>
      <c r="AP44" s="22"/>
      <c r="AQ44" s="22">
        <f>IF(ISNUMBER(AP44),(VLOOKUP(AP44,$BO$6:$BP$50,2)),0)</f>
        <v>0</v>
      </c>
      <c r="AR44" s="22">
        <f>IF(AP44&lt;&gt;"",5,0)</f>
        <v>0</v>
      </c>
      <c r="AS44" s="22">
        <f>AQ44+AR44</f>
        <v>0</v>
      </c>
      <c r="AT44" s="27"/>
      <c r="AU44" s="22">
        <v>15</v>
      </c>
      <c r="AV44" s="22">
        <f>IF(ISNUMBER(AU44),(VLOOKUP(AU44,$BO$6:$BP$50,2)),0)</f>
        <v>16</v>
      </c>
      <c r="AW44" s="22">
        <f>IF(AU44&lt;&gt;"",5,0)</f>
        <v>5</v>
      </c>
      <c r="AX44" s="22">
        <f>AV44+AW44</f>
        <v>21</v>
      </c>
      <c r="AY44" s="27"/>
      <c r="AZ44" s="22"/>
      <c r="BA44" s="22">
        <f>IF(ISNUMBER(AZ44),(VLOOKUP(AZ44,$BO$6:$BP$50,2)),0)</f>
        <v>0</v>
      </c>
      <c r="BB44" s="22">
        <f>IF(AZ44&lt;&gt;"",5,0)</f>
        <v>0</v>
      </c>
      <c r="BC44" s="22">
        <f>BA44+BB44</f>
        <v>0</v>
      </c>
      <c r="BD44" s="27"/>
      <c r="BE44" s="22"/>
      <c r="BF44" s="22">
        <f>IF(ISNUMBER(BE44),(VLOOKUP(BE44,$BO$6:$BP$50,2)),0)</f>
        <v>0</v>
      </c>
      <c r="BG44" s="22">
        <f>IF(BE44&lt;&gt;"",5,0)</f>
        <v>0</v>
      </c>
      <c r="BH44" s="22">
        <f>BF44+BG44</f>
        <v>0</v>
      </c>
      <c r="BI44" s="27"/>
      <c r="BJ44" s="22"/>
      <c r="BK44" s="22">
        <f>IF(ISNUMBER(BJ44),(VLOOKUP(BJ44,$BO$6:$BP$50,2)),0)</f>
        <v>0</v>
      </c>
      <c r="BL44" s="22">
        <f>IF(BJ44&lt;&gt;"",5,0)</f>
        <v>0</v>
      </c>
      <c r="BM44" s="22">
        <f>BK44+BL44</f>
        <v>0</v>
      </c>
      <c r="BN44" s="27"/>
      <c r="BO44" s="22">
        <v>39</v>
      </c>
      <c r="BP44" s="22">
        <v>0</v>
      </c>
      <c r="BQ44" s="22">
        <f t="shared" si="7"/>
        <v>0</v>
      </c>
      <c r="BR44" s="22">
        <f t="shared" si="22"/>
        <v>0</v>
      </c>
      <c r="BS44" s="22">
        <f t="shared" si="23"/>
        <v>0</v>
      </c>
      <c r="BT44" s="22">
        <f t="shared" si="24"/>
        <v>0</v>
      </c>
      <c r="BU44" s="22">
        <f t="shared" si="25"/>
        <v>0</v>
      </c>
      <c r="BV44" s="22">
        <f t="shared" si="26"/>
        <v>0</v>
      </c>
      <c r="BW44" s="22">
        <f t="shared" si="27"/>
        <v>1</v>
      </c>
      <c r="BX44" s="22">
        <f t="shared" si="28"/>
        <v>0</v>
      </c>
    </row>
    <row r="45" spans="1:76" s="26" customFormat="1" ht="15" x14ac:dyDescent="0.25">
      <c r="A45" s="18">
        <f>IF(E45&lt;E44,BO45,A44)</f>
        <v>40</v>
      </c>
      <c r="B45" s="48" t="s">
        <v>443</v>
      </c>
      <c r="C45" s="48" t="s">
        <v>444</v>
      </c>
      <c r="D45" s="48" t="s">
        <v>40</v>
      </c>
      <c r="E45" s="18">
        <f>IF(F45&lt;=4,Q45,(Q45-SUM(SMALL(R45:Y45,{1;2;3;4}))))</f>
        <v>18</v>
      </c>
      <c r="F45" s="18">
        <f>(IF(AC45=5,1,0)+IF(AH45=5,1,0)+IF(AM45=5,1,0)+IF(AR45=5,1,0)+IF(AW45=5,1,0)+IF(BB45=5,1,0)+IF(BG45=5,1,0)+IF(BL45=5,1,0))</f>
        <v>1</v>
      </c>
      <c r="G45" s="27"/>
      <c r="H45" s="34" t="str">
        <f>IF(AA45="","",AA45)</f>
        <v/>
      </c>
      <c r="I45" s="22" t="str">
        <f>IF(AF45="","",AF45)</f>
        <v/>
      </c>
      <c r="J45" s="22" t="str">
        <f>IF(AK45="","",AK45)</f>
        <v/>
      </c>
      <c r="K45" s="22" t="str">
        <f>IF(AP45="","",AP45)</f>
        <v/>
      </c>
      <c r="L45" s="22" t="str">
        <f>IF(AU45="","",AU45)</f>
        <v/>
      </c>
      <c r="M45" s="34" t="str">
        <f>IF(AZ45="","",AZ45)</f>
        <v/>
      </c>
      <c r="N45" s="34">
        <f>IF(BE45="","",BE45)</f>
        <v>18</v>
      </c>
      <c r="O45" s="34" t="str">
        <f>IF(BJ45="","",BJ45)</f>
        <v/>
      </c>
      <c r="P45" s="27"/>
      <c r="Q45" s="18">
        <f>AD45+AI45+AN45+AS45+AX45+BC45+BH45</f>
        <v>18</v>
      </c>
      <c r="R45" s="34" t="str">
        <f>IF($F45&gt;=5,IF(AB45="","",AB45),"")</f>
        <v/>
      </c>
      <c r="S45" s="22" t="str">
        <f>IF($F45&gt;=5,IF(AG45="","",AG45),"")</f>
        <v/>
      </c>
      <c r="T45" s="22" t="str">
        <f>IF($F45&gt;=5,IF(AL45="","",AL45),"")</f>
        <v/>
      </c>
      <c r="U45" s="22" t="str">
        <f>IF($F45&gt;=5,IF(AQ45="","",AQ45),"")</f>
        <v/>
      </c>
      <c r="V45" s="22" t="str">
        <f>IF($F45&gt;=5,IF(AV45="","",AV45),"")</f>
        <v/>
      </c>
      <c r="W45" s="34" t="str">
        <f>IF($F45&gt;=5,IF(BA45="","",BA45),"")</f>
        <v/>
      </c>
      <c r="X45" s="34" t="str">
        <f>IF($F45&gt;=5,IF(BF45="","",BF45),"")</f>
        <v/>
      </c>
      <c r="Y45" s="34" t="str">
        <f>IF($F45&gt;=5,IF(BK45="","",BK45),"")</f>
        <v/>
      </c>
      <c r="Z45" s="27"/>
      <c r="AA45" s="22"/>
      <c r="AB45" s="22">
        <f>IF(ISNUMBER(AA45),(VLOOKUP(AA45,$BO$6:$BP$50,2)),0)</f>
        <v>0</v>
      </c>
      <c r="AC45" s="22">
        <f>IF(AA45&lt;&gt;"",5,0)</f>
        <v>0</v>
      </c>
      <c r="AD45" s="22">
        <f>AB45+AC45</f>
        <v>0</v>
      </c>
      <c r="AE45" s="27"/>
      <c r="AF45" s="22"/>
      <c r="AG45" s="22">
        <f>IF(ISNUMBER(AF45),(VLOOKUP(AF45,$BO$6:$BP$50,2)),0)</f>
        <v>0</v>
      </c>
      <c r="AH45" s="22">
        <f>IF(AF45&lt;&gt;"",5,0)</f>
        <v>0</v>
      </c>
      <c r="AI45" s="22">
        <f>AG45+AH45</f>
        <v>0</v>
      </c>
      <c r="AJ45" s="27"/>
      <c r="AK45" s="22"/>
      <c r="AL45" s="22">
        <f>IF(ISNUMBER(AK45),(VLOOKUP(AK45,$BO$6:$BP$50,2)),0)</f>
        <v>0</v>
      </c>
      <c r="AM45" s="22">
        <f>IF(AK45&lt;&gt;"",5,0)</f>
        <v>0</v>
      </c>
      <c r="AN45" s="22">
        <f>AL45+AM45</f>
        <v>0</v>
      </c>
      <c r="AO45" s="27"/>
      <c r="AP45" s="22"/>
      <c r="AQ45" s="22">
        <f>IF(ISNUMBER(AP45),(VLOOKUP(AP45,$BO$6:$BP$50,2)),0)</f>
        <v>0</v>
      </c>
      <c r="AR45" s="22">
        <f>IF(AP45&lt;&gt;"",5,0)</f>
        <v>0</v>
      </c>
      <c r="AS45" s="22">
        <f>AQ45+AR45</f>
        <v>0</v>
      </c>
      <c r="AT45" s="27"/>
      <c r="AU45" s="22"/>
      <c r="AV45" s="22">
        <f>IF(ISNUMBER(AU45),(VLOOKUP(AU45,$BO$6:$BP$50,2)),0)</f>
        <v>0</v>
      </c>
      <c r="AW45" s="22">
        <f>IF(AU45&lt;&gt;"",5,0)</f>
        <v>0</v>
      </c>
      <c r="AX45" s="22">
        <f>AV45+AW45</f>
        <v>0</v>
      </c>
      <c r="AY45" s="27"/>
      <c r="AZ45" s="22"/>
      <c r="BA45" s="22">
        <f>IF(ISNUMBER(AZ45),(VLOOKUP(AZ45,$BO$6:$BP$50,2)),0)</f>
        <v>0</v>
      </c>
      <c r="BB45" s="22">
        <f>IF(AZ45&lt;&gt;"",5,0)</f>
        <v>0</v>
      </c>
      <c r="BC45" s="22">
        <f>BA45+BB45</f>
        <v>0</v>
      </c>
      <c r="BD45" s="27"/>
      <c r="BE45" s="22">
        <v>18</v>
      </c>
      <c r="BF45" s="22">
        <f>IF(ISNUMBER(BE45),(VLOOKUP(BE45,$BO$6:$BP$50,2)),0)</f>
        <v>13</v>
      </c>
      <c r="BG45" s="22">
        <f>IF(BE45&lt;&gt;"",5,0)</f>
        <v>5</v>
      </c>
      <c r="BH45" s="22">
        <f>BF45+BG45</f>
        <v>18</v>
      </c>
      <c r="BI45" s="27"/>
      <c r="BJ45" s="22"/>
      <c r="BK45" s="22">
        <f>IF(ISNUMBER(BJ45),(VLOOKUP(BJ45,$BO$6:$BP$50,2)),0)</f>
        <v>0</v>
      </c>
      <c r="BL45" s="22">
        <f>IF(BJ45&lt;&gt;"",5,0)</f>
        <v>0</v>
      </c>
      <c r="BM45" s="22">
        <f>BK45+BL45</f>
        <v>0</v>
      </c>
      <c r="BN45" s="27"/>
      <c r="BO45" s="22">
        <v>40</v>
      </c>
      <c r="BP45" s="22">
        <v>0</v>
      </c>
      <c r="BQ45" s="22">
        <f t="shared" si="7"/>
        <v>0</v>
      </c>
      <c r="BR45" s="22">
        <f t="shared" si="22"/>
        <v>0</v>
      </c>
      <c r="BS45" s="22">
        <f t="shared" si="23"/>
        <v>0</v>
      </c>
      <c r="BT45" s="22">
        <f t="shared" si="24"/>
        <v>0</v>
      </c>
      <c r="BU45" s="22">
        <f t="shared" si="25"/>
        <v>1</v>
      </c>
      <c r="BV45" s="22">
        <f t="shared" si="26"/>
        <v>0</v>
      </c>
      <c r="BW45" s="22">
        <f t="shared" si="27"/>
        <v>0</v>
      </c>
      <c r="BX45" s="22">
        <f t="shared" si="28"/>
        <v>0</v>
      </c>
    </row>
    <row r="46" spans="1:76" s="26" customFormat="1" ht="15" x14ac:dyDescent="0.25">
      <c r="A46" s="18">
        <f>IF(E46&lt;E45,BO46,A45)</f>
        <v>41</v>
      </c>
      <c r="B46" s="48" t="s">
        <v>135</v>
      </c>
      <c r="C46" s="48" t="s">
        <v>136</v>
      </c>
      <c r="D46" s="48" t="s">
        <v>317</v>
      </c>
      <c r="E46" s="18">
        <f>IF(F46&lt;=4,Q46,(Q46-SUM(SMALL(R46:Y46,{1;2;3;4}))))</f>
        <v>16</v>
      </c>
      <c r="F46" s="18">
        <f>(IF(AC46=5,1,0)+IF(AH46=5,1,0)+IF(AM46=5,1,0)+IF(AR46=5,1,0)+IF(AW46=5,1,0)+IF(BB46=5,1,0)+IF(BG46=5,1,0)+IF(BL46=5,1,0))</f>
        <v>1</v>
      </c>
      <c r="G46" s="27"/>
      <c r="H46" s="34" t="str">
        <f>IF(AA46="","",AA46)</f>
        <v/>
      </c>
      <c r="I46" s="22" t="str">
        <f>IF(AF46="","",AF46)</f>
        <v/>
      </c>
      <c r="J46" s="22">
        <f>IF(AK46="","",AK46)</f>
        <v>20</v>
      </c>
      <c r="K46" s="22" t="str">
        <f>IF(AP46="","",AP46)</f>
        <v/>
      </c>
      <c r="L46" s="22" t="str">
        <f>IF(AU46="","",AU46)</f>
        <v/>
      </c>
      <c r="M46" s="34" t="str">
        <f>IF(AZ46="","",AZ46)</f>
        <v/>
      </c>
      <c r="N46" s="34" t="str">
        <f>IF(BE46="","",BE46)</f>
        <v/>
      </c>
      <c r="O46" s="34" t="str">
        <f>IF(BJ46="","",BJ46)</f>
        <v/>
      </c>
      <c r="P46" s="27"/>
      <c r="Q46" s="18">
        <f>AD46+AI46+AN46+AS46+AX46+BC46+BH46</f>
        <v>16</v>
      </c>
      <c r="R46" s="34" t="str">
        <f>IF($F46&gt;=5,IF(AB46="","",AB46),"")</f>
        <v/>
      </c>
      <c r="S46" s="22" t="str">
        <f>IF($F46&gt;=5,IF(AG46="","",AG46),"")</f>
        <v/>
      </c>
      <c r="T46" s="22" t="str">
        <f>IF($F46&gt;=5,IF(AL46="","",AL46),"")</f>
        <v/>
      </c>
      <c r="U46" s="22" t="str">
        <f>IF($F46&gt;=5,IF(AQ46="","",AQ46),"")</f>
        <v/>
      </c>
      <c r="V46" s="22" t="str">
        <f>IF($F46&gt;=5,IF(AV46="","",AV46),"")</f>
        <v/>
      </c>
      <c r="W46" s="34" t="str">
        <f>IF($F46&gt;=5,IF(BA46="","",BA46),"")</f>
        <v/>
      </c>
      <c r="X46" s="34" t="str">
        <f>IF($F46&gt;=5,IF(BF46="","",BF46),"")</f>
        <v/>
      </c>
      <c r="Y46" s="34" t="str">
        <f>IF($F46&gt;=5,IF(BK46="","",BK46),"")</f>
        <v/>
      </c>
      <c r="Z46" s="27"/>
      <c r="AA46" s="22"/>
      <c r="AB46" s="22">
        <f>IF(ISNUMBER(AA46),(VLOOKUP(AA46,$BO$6:$BP$50,2)),0)</f>
        <v>0</v>
      </c>
      <c r="AC46" s="22">
        <f>IF(AA46&lt;&gt;"",5,0)</f>
        <v>0</v>
      </c>
      <c r="AD46" s="22">
        <f>AB46+AC46</f>
        <v>0</v>
      </c>
      <c r="AE46" s="27"/>
      <c r="AF46" s="40"/>
      <c r="AG46" s="22">
        <f>IF(ISNUMBER(AF46),(VLOOKUP(AF46,$BO$6:$BP$50,2)),0)</f>
        <v>0</v>
      </c>
      <c r="AH46" s="22">
        <f>IF(AF46&lt;&gt;"",5,0)</f>
        <v>0</v>
      </c>
      <c r="AI46" s="22">
        <f>AG46+AH46</f>
        <v>0</v>
      </c>
      <c r="AJ46" s="27"/>
      <c r="AK46" s="22">
        <v>20</v>
      </c>
      <c r="AL46" s="22">
        <f>IF(ISNUMBER(AK46),(VLOOKUP(AK46,$BO$6:$BP$50,2)),0)</f>
        <v>11</v>
      </c>
      <c r="AM46" s="22">
        <f>IF(AK46&lt;&gt;"",5,0)</f>
        <v>5</v>
      </c>
      <c r="AN46" s="22">
        <f>AL46+AM46</f>
        <v>16</v>
      </c>
      <c r="AO46" s="27"/>
      <c r="AP46" s="22"/>
      <c r="AQ46" s="22">
        <f>IF(ISNUMBER(AP46),(VLOOKUP(AP46,$BO$6:$BP$50,2)),0)</f>
        <v>0</v>
      </c>
      <c r="AR46" s="22">
        <f>IF(AP46&lt;&gt;"",5,0)</f>
        <v>0</v>
      </c>
      <c r="AS46" s="22">
        <f>AQ46+AR46</f>
        <v>0</v>
      </c>
      <c r="AT46" s="27"/>
      <c r="AU46" s="22"/>
      <c r="AV46" s="22">
        <f>IF(ISNUMBER(AU46),(VLOOKUP(AU46,$BO$6:$BP$50,2)),0)</f>
        <v>0</v>
      </c>
      <c r="AW46" s="22">
        <f>IF(AU46&lt;&gt;"",5,0)</f>
        <v>0</v>
      </c>
      <c r="AX46" s="22">
        <f>AV46+AW46</f>
        <v>0</v>
      </c>
      <c r="AY46" s="27"/>
      <c r="AZ46" s="22"/>
      <c r="BA46" s="22">
        <f>IF(ISNUMBER(AZ46),(VLOOKUP(AZ46,$BO$6:$BP$50,2)),0)</f>
        <v>0</v>
      </c>
      <c r="BB46" s="22">
        <f>IF(AZ46&lt;&gt;"",5,0)</f>
        <v>0</v>
      </c>
      <c r="BC46" s="22">
        <f>BA46+BB46</f>
        <v>0</v>
      </c>
      <c r="BD46" s="27"/>
      <c r="BE46" s="22"/>
      <c r="BF46" s="22">
        <f>IF(ISNUMBER(BE46),(VLOOKUP(BE46,$BO$6:$BP$50,2)),0)</f>
        <v>0</v>
      </c>
      <c r="BG46" s="22">
        <f>IF(BE46&lt;&gt;"",5,0)</f>
        <v>0</v>
      </c>
      <c r="BH46" s="22">
        <f>BF46+BG46</f>
        <v>0</v>
      </c>
      <c r="BI46" s="27"/>
      <c r="BJ46" s="22"/>
      <c r="BK46" s="22">
        <f>IF(ISNUMBER(BJ46),(VLOOKUP(BJ46,$BO$6:$BP$50,2)),0)</f>
        <v>0</v>
      </c>
      <c r="BL46" s="22">
        <f>IF(BJ46&lt;&gt;"",5,0)</f>
        <v>0</v>
      </c>
      <c r="BM46" s="22">
        <f>BK46+BL46</f>
        <v>0</v>
      </c>
      <c r="BN46" s="27"/>
      <c r="BO46" s="22">
        <v>41</v>
      </c>
      <c r="BP46" s="22">
        <v>0</v>
      </c>
      <c r="BQ46" s="22">
        <f t="shared" si="7"/>
        <v>0</v>
      </c>
      <c r="BR46" s="22">
        <f t="shared" si="22"/>
        <v>0</v>
      </c>
      <c r="BS46" s="22">
        <f t="shared" si="23"/>
        <v>0</v>
      </c>
      <c r="BT46" s="22">
        <f t="shared" si="24"/>
        <v>0</v>
      </c>
      <c r="BU46" s="22">
        <f t="shared" si="25"/>
        <v>0</v>
      </c>
      <c r="BV46" s="22">
        <f t="shared" si="26"/>
        <v>1</v>
      </c>
      <c r="BW46" s="22">
        <f t="shared" si="27"/>
        <v>0</v>
      </c>
      <c r="BX46" s="22">
        <f t="shared" si="28"/>
        <v>0</v>
      </c>
    </row>
    <row r="47" spans="1:76" s="26" customFormat="1" ht="15" x14ac:dyDescent="0.25">
      <c r="A47" s="18">
        <f>IF(E47&lt;E46,BO47,A46)</f>
        <v>42</v>
      </c>
      <c r="B47" s="48" t="s">
        <v>445</v>
      </c>
      <c r="C47" s="48" t="s">
        <v>446</v>
      </c>
      <c r="D47" s="48" t="s">
        <v>40</v>
      </c>
      <c r="E47" s="18">
        <f>IF(F47&lt;=4,Q47,(Q47-SUM(SMALL(R47:Y47,{1;2;3;4}))))</f>
        <v>15</v>
      </c>
      <c r="F47" s="18">
        <f>(IF(AC47=5,1,0)+IF(AH47=5,1,0)+IF(AM47=5,1,0)+IF(AR47=5,1,0)+IF(AW47=5,1,0)+IF(BB47=5,1,0)+IF(BG47=5,1,0)+IF(BL47=5,1,0))</f>
        <v>1</v>
      </c>
      <c r="G47" s="27"/>
      <c r="H47" s="34" t="str">
        <f>IF(AA47="","",AA47)</f>
        <v/>
      </c>
      <c r="I47" s="22" t="str">
        <f>IF(AF47="","",AF47)</f>
        <v/>
      </c>
      <c r="J47" s="22" t="str">
        <f>IF(AK47="","",AK47)</f>
        <v/>
      </c>
      <c r="K47" s="22" t="str">
        <f>IF(AP47="","",AP47)</f>
        <v/>
      </c>
      <c r="L47" s="22" t="str">
        <f>IF(AU47="","",AU47)</f>
        <v/>
      </c>
      <c r="M47" s="34" t="str">
        <f>IF(AZ47="","",AZ47)</f>
        <v/>
      </c>
      <c r="N47" s="34">
        <f>IF(BE47="","",BE47)</f>
        <v>21</v>
      </c>
      <c r="O47" s="34" t="str">
        <f>IF(BJ47="","",BJ47)</f>
        <v/>
      </c>
      <c r="P47" s="27"/>
      <c r="Q47" s="18">
        <f>AD47+AI47+AN47+AS47+AX47+BC47+BH47</f>
        <v>15</v>
      </c>
      <c r="R47" s="34" t="str">
        <f>IF($F38&gt;=5,IF(AB47="","",AB47),"")</f>
        <v/>
      </c>
      <c r="S47" s="22" t="str">
        <f>IF($F38&gt;=5,IF(AG47="","",AG47),"")</f>
        <v/>
      </c>
      <c r="T47" s="22" t="str">
        <f>IF($F38&gt;=5,IF(AL47="","",AL47),"")</f>
        <v/>
      </c>
      <c r="U47" s="22" t="str">
        <f>IF($F38&gt;=5,IF(AQ47="","",AQ47),"")</f>
        <v/>
      </c>
      <c r="V47" s="22" t="str">
        <f>IF($F38&gt;=5,IF(AR47="","",AR47),"")</f>
        <v/>
      </c>
      <c r="W47" s="34" t="str">
        <f>IF($F38&gt;=5,IF(AV47="","",AV47),"")</f>
        <v/>
      </c>
      <c r="X47" s="34" t="str">
        <f>IF($F38&gt;=5,IF(BA47="","",BA47),"")</f>
        <v/>
      </c>
      <c r="Y47" s="34" t="str">
        <f>IF($F38&gt;=5,IF(BF47="","",BF47),"")</f>
        <v/>
      </c>
      <c r="Z47" s="27"/>
      <c r="AA47" s="22"/>
      <c r="AB47" s="22">
        <f>IF(ISNUMBER(AA47),(VLOOKUP(AA47,$BO$6:$BP$50,2)),0)</f>
        <v>0</v>
      </c>
      <c r="AC47" s="22">
        <f>IF(AA47&lt;&gt;"",5,0)</f>
        <v>0</v>
      </c>
      <c r="AD47" s="22">
        <f>AB47+AC47</f>
        <v>0</v>
      </c>
      <c r="AE47" s="27"/>
      <c r="AF47" s="22"/>
      <c r="AG47" s="22">
        <f>IF(ISNUMBER(AF47),(VLOOKUP(AF47,$BO$6:$BP$50,2)),0)</f>
        <v>0</v>
      </c>
      <c r="AH47" s="22">
        <f>IF(AF47&lt;&gt;"",5,0)</f>
        <v>0</v>
      </c>
      <c r="AI47" s="22">
        <f>AG47+AH47</f>
        <v>0</v>
      </c>
      <c r="AJ47" s="27"/>
      <c r="AK47" s="22"/>
      <c r="AL47" s="22">
        <f>IF(ISNUMBER(AK47),(VLOOKUP(AK47,$BO$6:$BP$50,2)),0)</f>
        <v>0</v>
      </c>
      <c r="AM47" s="22">
        <f>IF(AK47&lt;&gt;"",5,0)</f>
        <v>0</v>
      </c>
      <c r="AN47" s="22">
        <f>AL47+AM47</f>
        <v>0</v>
      </c>
      <c r="AO47" s="27"/>
      <c r="AP47" s="22"/>
      <c r="AQ47" s="22">
        <f>IF(ISNUMBER(AP47),(VLOOKUP(AP47,$BO$6:$BP$50,2)),0)</f>
        <v>0</v>
      </c>
      <c r="AR47" s="22">
        <f>IF(AP47&lt;&gt;"",5,0)</f>
        <v>0</v>
      </c>
      <c r="AS47" s="22">
        <f>AQ47+AR47</f>
        <v>0</v>
      </c>
      <c r="AT47" s="27"/>
      <c r="AU47" s="22"/>
      <c r="AV47" s="22">
        <f>IF(ISNUMBER(AU47),(VLOOKUP(AU47,$BO$6:$BP$50,2)),0)</f>
        <v>0</v>
      </c>
      <c r="AW47" s="22">
        <f>IF(AU47&lt;&gt;"",5,0)</f>
        <v>0</v>
      </c>
      <c r="AX47" s="22">
        <f>AV47+AW47</f>
        <v>0</v>
      </c>
      <c r="AY47" s="27"/>
      <c r="AZ47" s="22"/>
      <c r="BA47" s="22">
        <f>IF(ISNUMBER(AZ47),(VLOOKUP(AZ47,$BO$6:$BP$50,2)),0)</f>
        <v>0</v>
      </c>
      <c r="BB47" s="22">
        <f>IF(AZ47&lt;&gt;"",5,0)</f>
        <v>0</v>
      </c>
      <c r="BC47" s="22">
        <f>BA47+BB47</f>
        <v>0</v>
      </c>
      <c r="BD47" s="27"/>
      <c r="BE47" s="22">
        <v>21</v>
      </c>
      <c r="BF47" s="22">
        <f>IF(ISNUMBER(BE47),(VLOOKUP(BE47,$BO$6:$BP$50,2)),0)</f>
        <v>10</v>
      </c>
      <c r="BG47" s="22">
        <f>IF(BE47&lt;&gt;"",5,0)</f>
        <v>5</v>
      </c>
      <c r="BH47" s="22">
        <f>BF47+BG47</f>
        <v>15</v>
      </c>
      <c r="BI47" s="27"/>
      <c r="BJ47" s="22"/>
      <c r="BK47" s="22">
        <f>IF(ISNUMBER(BJ47),(VLOOKUP(BJ47,$BO$6:$BP$50,2)),0)</f>
        <v>0</v>
      </c>
      <c r="BL47" s="22">
        <f>IF(BJ47&lt;&gt;"",5,0)</f>
        <v>0</v>
      </c>
      <c r="BM47" s="22">
        <f>BK47+BL47</f>
        <v>0</v>
      </c>
      <c r="BN47" s="27"/>
      <c r="BO47" s="22">
        <v>42</v>
      </c>
      <c r="BP47" s="22">
        <v>0</v>
      </c>
      <c r="BQ47" s="22">
        <f t="shared" si="7"/>
        <v>0</v>
      </c>
      <c r="BR47" s="22">
        <f t="shared" si="22"/>
        <v>0</v>
      </c>
      <c r="BS47" s="22">
        <f t="shared" si="23"/>
        <v>0</v>
      </c>
      <c r="BT47" s="22">
        <f t="shared" si="24"/>
        <v>0</v>
      </c>
      <c r="BU47" s="22">
        <f t="shared" si="25"/>
        <v>0</v>
      </c>
      <c r="BV47" s="22">
        <f t="shared" si="26"/>
        <v>0</v>
      </c>
      <c r="BW47" s="22">
        <f t="shared" si="27"/>
        <v>1</v>
      </c>
      <c r="BX47" s="22">
        <f t="shared" si="28"/>
        <v>0</v>
      </c>
    </row>
    <row r="48" spans="1:76" s="26" customFormat="1" x14ac:dyDescent="0.25">
      <c r="A48" s="18">
        <f>IF(E48&lt;E47,BO48,A47)</f>
        <v>43</v>
      </c>
      <c r="B48" s="48" t="s">
        <v>447</v>
      </c>
      <c r="C48" s="48" t="s">
        <v>448</v>
      </c>
      <c r="D48" s="48" t="s">
        <v>40</v>
      </c>
      <c r="E48" s="18">
        <f>IF(F48&lt;=4,Q48,(Q48-SUM(SMALL(R48:Y48,{1;2;3;4}))))</f>
        <v>14</v>
      </c>
      <c r="F48" s="18">
        <f>(IF(AC48=5,1,0)+IF(AH48=5,1,0)+IF(AM48=5,1,0)+IF(AR48=5,1,0)+IF(AW48=5,1,0)+IF(BB48=5,1,0)+IF(BG48=5,1,0)+IF(BL48=5,1,0))</f>
        <v>1</v>
      </c>
      <c r="G48" s="27"/>
      <c r="H48" s="34" t="str">
        <f>IF(AA48="","",AA48)</f>
        <v/>
      </c>
      <c r="I48" s="22" t="str">
        <f>IF(AF48="","",AF48)</f>
        <v/>
      </c>
      <c r="J48" s="22" t="str">
        <f>IF(AK48="","",AK48)</f>
        <v/>
      </c>
      <c r="K48" s="22" t="str">
        <f>IF(AP48="","",AP48)</f>
        <v/>
      </c>
      <c r="L48" s="22" t="str">
        <f>IF(AU48="","",AU48)</f>
        <v/>
      </c>
      <c r="M48" s="34" t="str">
        <f>IF(AZ48="","",AZ48)</f>
        <v/>
      </c>
      <c r="N48" s="34">
        <f>IF(BE48="","",BE48)</f>
        <v>22</v>
      </c>
      <c r="O48" s="34" t="str">
        <f>IF(BJ48="","",BJ48)</f>
        <v/>
      </c>
      <c r="P48" s="27"/>
      <c r="Q48" s="18">
        <f>AD48+AI48+AN48+AS48+AX48+BC48+BH48</f>
        <v>14</v>
      </c>
      <c r="R48" s="34" t="str">
        <f>IF($F39&gt;=5,IF(AB48="","",AB48),"")</f>
        <v/>
      </c>
      <c r="S48" s="22" t="str">
        <f>IF($F39&gt;=5,IF(AG48="","",AG48),"")</f>
        <v/>
      </c>
      <c r="T48" s="22" t="str">
        <f>IF($F39&gt;=5,IF(AL48="","",AL48),"")</f>
        <v/>
      </c>
      <c r="U48" s="22" t="str">
        <f>IF($F39&gt;=5,IF(AQ48="","",AQ48),"")</f>
        <v/>
      </c>
      <c r="V48" s="22" t="str">
        <f>IF($F39&gt;=5,IF(AR48="","",AR48),"")</f>
        <v/>
      </c>
      <c r="W48" s="34" t="str">
        <f>IF($F39&gt;=5,IF(AV48="","",AV48),"")</f>
        <v/>
      </c>
      <c r="X48" s="34" t="str">
        <f>IF($F39&gt;=5,IF(BA48="","",BA48),"")</f>
        <v/>
      </c>
      <c r="Y48" s="34" t="str">
        <f>IF($F39&gt;=5,IF(BF48="","",BF48),"")</f>
        <v/>
      </c>
      <c r="Z48" s="27"/>
      <c r="AA48" s="22"/>
      <c r="AB48" s="22">
        <f>IF(ISNUMBER(AA48),(VLOOKUP(AA48,$BO$6:$BP$50,2)),0)</f>
        <v>0</v>
      </c>
      <c r="AC48" s="22">
        <f>IF(AA48&lt;&gt;"",5,0)</f>
        <v>0</v>
      </c>
      <c r="AD48" s="22">
        <f>AB48+AC48</f>
        <v>0</v>
      </c>
      <c r="AE48" s="27"/>
      <c r="AF48" s="22"/>
      <c r="AG48" s="22">
        <f>IF(ISNUMBER(AF48),(VLOOKUP(AF48,$BO$6:$BP$50,2)),0)</f>
        <v>0</v>
      </c>
      <c r="AH48" s="22">
        <f>IF(AF48&lt;&gt;"",5,0)</f>
        <v>0</v>
      </c>
      <c r="AI48" s="22">
        <f>AG48+AH48</f>
        <v>0</v>
      </c>
      <c r="AJ48" s="27"/>
      <c r="AK48" s="22"/>
      <c r="AL48" s="22">
        <f>IF(ISNUMBER(AK48),(VLOOKUP(AK48,$BO$6:$BP$50,2)),0)</f>
        <v>0</v>
      </c>
      <c r="AM48" s="22">
        <f>IF(AK48&lt;&gt;"",5,0)</f>
        <v>0</v>
      </c>
      <c r="AN48" s="22">
        <f>AL48+AM48</f>
        <v>0</v>
      </c>
      <c r="AO48" s="27"/>
      <c r="AP48" s="22"/>
      <c r="AQ48" s="22">
        <f>IF(ISNUMBER(AP48),(VLOOKUP(AP48,$BO$6:$BP$50,2)),0)</f>
        <v>0</v>
      </c>
      <c r="AR48" s="22">
        <f>IF(AP48&lt;&gt;"",5,0)</f>
        <v>0</v>
      </c>
      <c r="AS48" s="22">
        <f>AQ48+AR48</f>
        <v>0</v>
      </c>
      <c r="AT48" s="27"/>
      <c r="AU48" s="22"/>
      <c r="AV48" s="22">
        <f>IF(ISNUMBER(AU48),(VLOOKUP(AU48,$BO$6:$BP$50,2)),0)</f>
        <v>0</v>
      </c>
      <c r="AW48" s="22">
        <f>IF(AU48&lt;&gt;"",5,0)</f>
        <v>0</v>
      </c>
      <c r="AX48" s="22">
        <f>AV48+AW48</f>
        <v>0</v>
      </c>
      <c r="AY48" s="27"/>
      <c r="AZ48" s="22"/>
      <c r="BA48" s="22">
        <f>IF(ISNUMBER(AZ48),(VLOOKUP(AZ48,$BO$6:$BP$50,2)),0)</f>
        <v>0</v>
      </c>
      <c r="BB48" s="22">
        <f>IF(AZ48&lt;&gt;"",5,0)</f>
        <v>0</v>
      </c>
      <c r="BC48" s="22">
        <f>BA48+BB48</f>
        <v>0</v>
      </c>
      <c r="BD48" s="27"/>
      <c r="BE48" s="22">
        <v>22</v>
      </c>
      <c r="BF48" s="22">
        <f>IF(ISNUMBER(BE48),(VLOOKUP(BE48,$BO$6:$BP$50,2)),0)</f>
        <v>9</v>
      </c>
      <c r="BG48" s="22">
        <f>IF(BE48&lt;&gt;"",5,0)</f>
        <v>5</v>
      </c>
      <c r="BH48" s="22">
        <f>BF48+BG48</f>
        <v>14</v>
      </c>
      <c r="BI48" s="27"/>
      <c r="BJ48" s="22"/>
      <c r="BK48" s="22">
        <f>IF(ISNUMBER(BJ48),(VLOOKUP(BJ48,$BO$6:$BP$50,2)),0)</f>
        <v>0</v>
      </c>
      <c r="BL48" s="22">
        <f>IF(BJ48&lt;&gt;"",5,0)</f>
        <v>0</v>
      </c>
      <c r="BM48" s="22">
        <f>BK48+BL48</f>
        <v>0</v>
      </c>
      <c r="BN48" s="27"/>
      <c r="BO48" s="22">
        <v>43</v>
      </c>
      <c r="BP48" s="22">
        <v>0</v>
      </c>
      <c r="BQ48" s="22">
        <f t="shared" si="7"/>
        <v>0</v>
      </c>
      <c r="BR48" s="22">
        <f t="shared" si="22"/>
        <v>0</v>
      </c>
      <c r="BS48" s="22">
        <f t="shared" si="23"/>
        <v>0</v>
      </c>
      <c r="BT48" s="22">
        <f t="shared" si="24"/>
        <v>0</v>
      </c>
      <c r="BU48" s="22">
        <f t="shared" si="25"/>
        <v>0</v>
      </c>
      <c r="BV48" s="22">
        <f t="shared" si="26"/>
        <v>0</v>
      </c>
      <c r="BW48" s="22">
        <f t="shared" si="27"/>
        <v>0</v>
      </c>
      <c r="BX48" s="22">
        <f t="shared" si="28"/>
        <v>1</v>
      </c>
    </row>
    <row r="49" spans="1:76" s="26" customFormat="1" ht="15" x14ac:dyDescent="0.25">
      <c r="A49" s="18">
        <f>IF(E49&lt;E48,BO49,A48)</f>
        <v>44</v>
      </c>
      <c r="B49" s="48" t="s">
        <v>449</v>
      </c>
      <c r="C49" s="48" t="s">
        <v>450</v>
      </c>
      <c r="D49" s="48" t="s">
        <v>185</v>
      </c>
      <c r="E49" s="18">
        <f>IF(F49&lt;=4,Q49,(Q49-SUM(SMALL(R49:Y49,{1;2;3;4}))))</f>
        <v>13</v>
      </c>
      <c r="F49" s="18">
        <f>(IF(AC49=5,1,0)+IF(AH49=5,1,0)+IF(AM49=5,1,0)+IF(AR49=5,1,0)+IF(AW49=5,1,0)+IF(BB49=5,1,0)+IF(BG49=5,1,0)+IF(BL49=5,1,0))</f>
        <v>1</v>
      </c>
      <c r="G49" s="27"/>
      <c r="H49" s="34" t="str">
        <f>IF(AA49="","",AA49)</f>
        <v/>
      </c>
      <c r="I49" s="22" t="str">
        <f>IF(AF49="","",AF49)</f>
        <v/>
      </c>
      <c r="J49" s="22" t="str">
        <f>IF(AK49="","",AK49)</f>
        <v/>
      </c>
      <c r="K49" s="22" t="str">
        <f>IF(AP49="","",AP49)</f>
        <v/>
      </c>
      <c r="L49" s="22" t="str">
        <f>IF(AU49="","",AU49)</f>
        <v/>
      </c>
      <c r="M49" s="34" t="str">
        <f>IF(AZ49="","",AZ49)</f>
        <v/>
      </c>
      <c r="N49" s="34">
        <f>IF(BE49="","",BE49)</f>
        <v>23</v>
      </c>
      <c r="O49" s="34" t="str">
        <f>IF(BJ49="","",BJ49)</f>
        <v/>
      </c>
      <c r="P49" s="27"/>
      <c r="Q49" s="18">
        <f>AD49+AI49+AN49+AS49+AX49+BC49+BH49</f>
        <v>13</v>
      </c>
      <c r="R49" s="34"/>
      <c r="S49" s="22"/>
      <c r="T49" s="22"/>
      <c r="U49" s="22"/>
      <c r="V49" s="22"/>
      <c r="W49" s="34"/>
      <c r="X49" s="34"/>
      <c r="Y49" s="34"/>
      <c r="Z49" s="27"/>
      <c r="AA49" s="22"/>
      <c r="AB49" s="22">
        <f>IF(ISNUMBER(AA49),(VLOOKUP(AA49,$BO$6:$BP$50,2)),0)</f>
        <v>0</v>
      </c>
      <c r="AC49" s="22">
        <f>IF(AA49&lt;&gt;"",5,0)</f>
        <v>0</v>
      </c>
      <c r="AD49" s="22">
        <f>AB49+AC49</f>
        <v>0</v>
      </c>
      <c r="AE49" s="27"/>
      <c r="AF49" s="22"/>
      <c r="AG49" s="22">
        <f>IF(ISNUMBER(AF49),(VLOOKUP(AF49,$BO$6:$BP$50,2)),0)</f>
        <v>0</v>
      </c>
      <c r="AH49" s="22">
        <f>IF(AF49&lt;&gt;"",5,0)</f>
        <v>0</v>
      </c>
      <c r="AI49" s="22">
        <f>AG49+AH49</f>
        <v>0</v>
      </c>
      <c r="AJ49" s="27"/>
      <c r="AK49" s="22"/>
      <c r="AL49" s="22">
        <f>IF(ISNUMBER(AK49),(VLOOKUP(AK49,$BO$6:$BP$50,2)),0)</f>
        <v>0</v>
      </c>
      <c r="AM49" s="22">
        <f>IF(AK49&lt;&gt;"",5,0)</f>
        <v>0</v>
      </c>
      <c r="AN49" s="22">
        <f>AL49+AM49</f>
        <v>0</v>
      </c>
      <c r="AO49" s="27"/>
      <c r="AP49" s="22"/>
      <c r="AQ49" s="22">
        <f>IF(ISNUMBER(AP49),(VLOOKUP(AP49,$BO$6:$BP$50,2)),0)</f>
        <v>0</v>
      </c>
      <c r="AR49" s="22">
        <f>IF(AP49&lt;&gt;"",5,0)</f>
        <v>0</v>
      </c>
      <c r="AS49" s="22">
        <f>AQ49+AR49</f>
        <v>0</v>
      </c>
      <c r="AT49" s="27"/>
      <c r="AU49" s="22"/>
      <c r="AV49" s="22">
        <f>IF(ISNUMBER(AU49),(VLOOKUP(AU49,$BO$6:$BP$50,2)),0)</f>
        <v>0</v>
      </c>
      <c r="AW49" s="22">
        <f>IF(AU49&lt;&gt;"",5,0)</f>
        <v>0</v>
      </c>
      <c r="AX49" s="22">
        <f>AV49+AW49</f>
        <v>0</v>
      </c>
      <c r="AY49" s="27"/>
      <c r="AZ49" s="22"/>
      <c r="BA49" s="22">
        <f>IF(ISNUMBER(AZ49),(VLOOKUP(AZ49,$BO$6:$BP$50,2)),0)</f>
        <v>0</v>
      </c>
      <c r="BB49" s="22">
        <f>IF(AZ49&lt;&gt;"",5,0)</f>
        <v>0</v>
      </c>
      <c r="BC49" s="22">
        <f>BA49+BB49</f>
        <v>0</v>
      </c>
      <c r="BD49" s="27"/>
      <c r="BE49" s="22">
        <v>23</v>
      </c>
      <c r="BF49" s="22">
        <f>IF(ISNUMBER(BE49),(VLOOKUP(BE49,$BO$6:$BP$50,2)),0)</f>
        <v>8</v>
      </c>
      <c r="BG49" s="22">
        <f>IF(BE49&lt;&gt;"",5,0)</f>
        <v>5</v>
      </c>
      <c r="BH49" s="22">
        <f>BF49+BG49</f>
        <v>13</v>
      </c>
      <c r="BI49" s="27"/>
      <c r="BJ49" s="22"/>
      <c r="BK49" s="22">
        <f>IF(ISNUMBER(BJ49),(VLOOKUP(BJ49,$BO$6:$BP$50,2)),0)</f>
        <v>0</v>
      </c>
      <c r="BL49" s="22">
        <f>IF(BJ49&lt;&gt;"",5,0)</f>
        <v>0</v>
      </c>
      <c r="BM49" s="22">
        <f>BK49+BL49</f>
        <v>0</v>
      </c>
      <c r="BN49" s="27"/>
      <c r="BO49" s="22">
        <v>44</v>
      </c>
      <c r="BP49" s="22">
        <v>0</v>
      </c>
      <c r="BQ49" s="22">
        <f t="shared" si="7"/>
        <v>0</v>
      </c>
      <c r="BR49" s="22">
        <f t="shared" si="22"/>
        <v>0</v>
      </c>
      <c r="BS49" s="22">
        <f t="shared" si="23"/>
        <v>0</v>
      </c>
      <c r="BT49" s="22">
        <f t="shared" si="24"/>
        <v>0</v>
      </c>
      <c r="BU49" s="22">
        <f t="shared" si="25"/>
        <v>0</v>
      </c>
      <c r="BV49" s="22">
        <f t="shared" si="26"/>
        <v>0</v>
      </c>
      <c r="BW49" s="22">
        <f t="shared" si="27"/>
        <v>0</v>
      </c>
      <c r="BX49" s="22">
        <f t="shared" si="28"/>
        <v>1</v>
      </c>
    </row>
    <row r="50" spans="1:76" s="26" customFormat="1" ht="15" x14ac:dyDescent="0.25">
      <c r="A50" s="18">
        <f>IF(E50&lt;E49,BO50,A49)</f>
        <v>45</v>
      </c>
      <c r="B50" s="48" t="s">
        <v>314</v>
      </c>
      <c r="C50" s="48" t="s">
        <v>315</v>
      </c>
      <c r="D50" s="48" t="s">
        <v>20</v>
      </c>
      <c r="E50" s="18">
        <f>IF(F50&lt;=4,Q50,(Q50-SUM(SMALL(R50:Y50,{1;2;3;4}))))</f>
        <v>11</v>
      </c>
      <c r="F50" s="18">
        <f>(IF(AC50=5,1,0)+IF(AH50=5,1,0)+IF(AM50=5,1,0)+IF(AR50=5,1,0)+IF(AW50=5,1,0)+IF(BB50=5,1,0)+IF(BG50=5,1,0)+IF(BL50=5,1,0))</f>
        <v>1</v>
      </c>
      <c r="G50" s="27"/>
      <c r="H50" s="34" t="str">
        <f>IF(AA50="","",AA50)</f>
        <v/>
      </c>
      <c r="I50" s="22" t="str">
        <f>IF(AF50="","",AF50)</f>
        <v/>
      </c>
      <c r="J50" s="22">
        <f>IF(AK50="","",AK50)</f>
        <v>25</v>
      </c>
      <c r="K50" s="22" t="str">
        <f>IF(AP50="","",AP50)</f>
        <v/>
      </c>
      <c r="L50" s="22" t="str">
        <f>IF(AU50="","",AU50)</f>
        <v/>
      </c>
      <c r="M50" s="34" t="str">
        <f>IF(AZ50="","",AZ50)</f>
        <v/>
      </c>
      <c r="N50" s="34" t="str">
        <f>IF(BE50="","",BE50)</f>
        <v/>
      </c>
      <c r="O50" s="34" t="str">
        <f>IF(BJ50="","",BJ50)</f>
        <v/>
      </c>
      <c r="P50" s="27"/>
      <c r="Q50" s="18">
        <f>AD50+AI50+AN50+AS50+AX50+BC50+BH50</f>
        <v>11</v>
      </c>
      <c r="R50" s="34" t="str">
        <f>IF($F50&gt;=5,IF(AB50="","",AB50),"")</f>
        <v/>
      </c>
      <c r="S50" s="22" t="str">
        <f>IF($F50&gt;=5,IF(AG50="","",AG50),"")</f>
        <v/>
      </c>
      <c r="T50" s="22" t="str">
        <f>IF($F50&gt;=5,IF(AL50="","",AL50),"")</f>
        <v/>
      </c>
      <c r="U50" s="22" t="str">
        <f>IF($F50&gt;=5,IF(AQ50="","",AQ50),"")</f>
        <v/>
      </c>
      <c r="V50" s="22" t="str">
        <f>IF($F50&gt;=5,IF(AV50="","",AV50),"")</f>
        <v/>
      </c>
      <c r="W50" s="34" t="str">
        <f>IF($F50&gt;=5,IF(BA50="","",BA50),"")</f>
        <v/>
      </c>
      <c r="X50" s="34" t="str">
        <f>IF($F50&gt;=5,IF(BF50="","",BF50),"")</f>
        <v/>
      </c>
      <c r="Y50" s="34" t="str">
        <f>IF($F50&gt;=5,IF(BK50="","",BK50),"")</f>
        <v/>
      </c>
      <c r="Z50" s="27"/>
      <c r="AA50" s="22"/>
      <c r="AB50" s="22">
        <f>IF(ISNUMBER(AA50),(VLOOKUP(AA50,$BO$6:$BP$50,2)),0)</f>
        <v>0</v>
      </c>
      <c r="AC50" s="22">
        <f>IF(AA50&lt;&gt;"",5,0)</f>
        <v>0</v>
      </c>
      <c r="AD50" s="22">
        <f>AB50+AC50</f>
        <v>0</v>
      </c>
      <c r="AE50" s="27"/>
      <c r="AF50" s="40"/>
      <c r="AG50" s="22">
        <f>IF(ISNUMBER(AF50),(VLOOKUP(AF50,$BO$6:$BP$50,2)),0)</f>
        <v>0</v>
      </c>
      <c r="AH50" s="22">
        <f>IF(AF50&lt;&gt;"",5,0)</f>
        <v>0</v>
      </c>
      <c r="AI50" s="22">
        <f>AG50+AH50</f>
        <v>0</v>
      </c>
      <c r="AJ50" s="27"/>
      <c r="AK50" s="22">
        <v>25</v>
      </c>
      <c r="AL50" s="22">
        <f>IF(ISNUMBER(AK50),(VLOOKUP(AK50,$BO$6:$BP$50,2)),0)</f>
        <v>6</v>
      </c>
      <c r="AM50" s="22">
        <f>IF(AK50&lt;&gt;"",5,0)</f>
        <v>5</v>
      </c>
      <c r="AN50" s="22">
        <f>AL50+AM50</f>
        <v>11</v>
      </c>
      <c r="AO50" s="27"/>
      <c r="AP50" s="22"/>
      <c r="AQ50" s="22">
        <f>IF(ISNUMBER(AP50),(VLOOKUP(AP50,$BO$6:$BP$50,2)),0)</f>
        <v>0</v>
      </c>
      <c r="AR50" s="22">
        <f>IF(AP50&lt;&gt;"",5,0)</f>
        <v>0</v>
      </c>
      <c r="AS50" s="22">
        <f>AQ50+AR50</f>
        <v>0</v>
      </c>
      <c r="AT50" s="27"/>
      <c r="AU50" s="22"/>
      <c r="AV50" s="22">
        <f>IF(ISNUMBER(AU50),(VLOOKUP(AU50,$BO$6:$BP$50,2)),0)</f>
        <v>0</v>
      </c>
      <c r="AW50" s="22">
        <f>IF(AU50&lt;&gt;"",5,0)</f>
        <v>0</v>
      </c>
      <c r="AX50" s="22">
        <f>AV50+AW50</f>
        <v>0</v>
      </c>
      <c r="AY50" s="27"/>
      <c r="AZ50" s="22"/>
      <c r="BA50" s="22">
        <f>IF(ISNUMBER(AZ50),(VLOOKUP(AZ50,$BO$6:$BP$50,2)),0)</f>
        <v>0</v>
      </c>
      <c r="BB50" s="22">
        <f>IF(AZ50&lt;&gt;"",5,0)</f>
        <v>0</v>
      </c>
      <c r="BC50" s="22">
        <f>BA50+BB50</f>
        <v>0</v>
      </c>
      <c r="BD50" s="27"/>
      <c r="BE50" s="22"/>
      <c r="BF50" s="22">
        <f>IF(ISNUMBER(BE50),(VLOOKUP(BE50,$BO$6:$BP$50,2)),0)</f>
        <v>0</v>
      </c>
      <c r="BG50" s="22">
        <f>IF(BE50&lt;&gt;"",5,0)</f>
        <v>0</v>
      </c>
      <c r="BH50" s="22">
        <f>BF50+BG50</f>
        <v>0</v>
      </c>
      <c r="BI50" s="27"/>
      <c r="BJ50" s="22"/>
      <c r="BK50" s="22">
        <f>IF(ISNUMBER(BJ50),(VLOOKUP(BJ50,$BO$6:$BP$50,2)),0)</f>
        <v>0</v>
      </c>
      <c r="BL50" s="22">
        <f>IF(BJ50&lt;&gt;"",5,0)</f>
        <v>0</v>
      </c>
      <c r="BM50" s="22">
        <f>BK50+BL50</f>
        <v>0</v>
      </c>
      <c r="BN50" s="27"/>
      <c r="BO50" s="22">
        <v>45</v>
      </c>
      <c r="BP50" s="22">
        <v>0</v>
      </c>
      <c r="BQ50" s="22">
        <f t="shared" si="7"/>
        <v>0</v>
      </c>
      <c r="BR50" s="22">
        <f t="shared" si="22"/>
        <v>0</v>
      </c>
      <c r="BS50" s="22">
        <f t="shared" si="23"/>
        <v>0</v>
      </c>
      <c r="BT50" s="22">
        <f t="shared" si="24"/>
        <v>0</v>
      </c>
      <c r="BU50" s="22">
        <f t="shared" si="25"/>
        <v>0</v>
      </c>
      <c r="BV50" s="22">
        <f t="shared" si="26"/>
        <v>0</v>
      </c>
      <c r="BW50" s="22">
        <f t="shared" si="27"/>
        <v>1</v>
      </c>
      <c r="BX50" s="22">
        <f t="shared" si="28"/>
        <v>0</v>
      </c>
    </row>
    <row r="51" spans="1:76" s="26" customFormat="1" ht="15" x14ac:dyDescent="0.25">
      <c r="A51" s="18">
        <f>IF(E51&lt;E50,BO51,A50)</f>
        <v>46</v>
      </c>
      <c r="B51" s="48" t="s">
        <v>405</v>
      </c>
      <c r="C51" s="48" t="s">
        <v>406</v>
      </c>
      <c r="D51" s="48" t="s">
        <v>6</v>
      </c>
      <c r="E51" s="18">
        <f>IF(F51&lt;=4,Q51,(Q51-SUM(SMALL(R51:Y51,{1;2;3;4}))))</f>
        <v>9</v>
      </c>
      <c r="F51" s="18">
        <f>(IF(AC51=5,1,0)+IF(AH51=5,1,0)+IF(AM51=5,1,0)+IF(AR51=5,1,0)+IF(AW51=5,1,0)+IF(BB51=5,1,0)+IF(BG51=5,1,0)+IF(BL51=5,1,0))</f>
        <v>1</v>
      </c>
      <c r="G51" s="27"/>
      <c r="H51" s="34" t="str">
        <f>IF(AA51="","",AA51)</f>
        <v/>
      </c>
      <c r="I51" s="22" t="str">
        <f>IF(AF51="","",AF51)</f>
        <v/>
      </c>
      <c r="J51" s="22" t="str">
        <f>IF(AK51="","",AK51)</f>
        <v/>
      </c>
      <c r="K51" s="22" t="str">
        <f>IF(AP51="","",AP51)</f>
        <v/>
      </c>
      <c r="L51" s="22">
        <f>IF(AU51="","",AU51)</f>
        <v>27</v>
      </c>
      <c r="M51" s="34" t="str">
        <f>IF(AZ51="","",AZ51)</f>
        <v/>
      </c>
      <c r="N51" s="34" t="str">
        <f>IF(BE51="","",BE51)</f>
        <v/>
      </c>
      <c r="O51" s="34" t="str">
        <f>IF(BJ51="","",BJ51)</f>
        <v/>
      </c>
      <c r="P51" s="27"/>
      <c r="Q51" s="18">
        <f>AD51+AI51+AN51+AS51+AX51+BC51+BH51</f>
        <v>9</v>
      </c>
      <c r="R51" s="34" t="str">
        <f>IF($F51&gt;=5,IF(AB51="","",AB51),"")</f>
        <v/>
      </c>
      <c r="S51" s="22" t="str">
        <f>IF($F51&gt;=5,IF(AG51="","",AG51),"")</f>
        <v/>
      </c>
      <c r="T51" s="22" t="str">
        <f>IF($F51&gt;=5,IF(AL51="","",AL51),"")</f>
        <v/>
      </c>
      <c r="U51" s="22" t="str">
        <f>IF($F51&gt;=5,IF(AQ51="","",AQ51),"")</f>
        <v/>
      </c>
      <c r="V51" s="22" t="str">
        <f>IF($F51&gt;=5,IF(AV51="","",AV51),"")</f>
        <v/>
      </c>
      <c r="W51" s="34" t="str">
        <f>IF($F51&gt;=5,IF(BA51="","",BA51),"")</f>
        <v/>
      </c>
      <c r="X51" s="34" t="str">
        <f>IF($F51&gt;=5,IF(BF51="","",BF51),"")</f>
        <v/>
      </c>
      <c r="Y51" s="34" t="str">
        <f>IF($F51&gt;=5,IF(BK51="","",BK51),"")</f>
        <v/>
      </c>
      <c r="Z51" s="27"/>
      <c r="AA51" s="22"/>
      <c r="AB51" s="22">
        <f>IF(ISNUMBER(AA51),(VLOOKUP(AA51,$BO$6:$BP$50,2)),0)</f>
        <v>0</v>
      </c>
      <c r="AC51" s="22">
        <f>IF(AA51&lt;&gt;"",5,0)</f>
        <v>0</v>
      </c>
      <c r="AD51" s="22">
        <f>AB51+AC51</f>
        <v>0</v>
      </c>
      <c r="AE51" s="27"/>
      <c r="AF51" s="22"/>
      <c r="AG51" s="22">
        <f>IF(ISNUMBER(AF51),(VLOOKUP(AF51,$BO$6:$BP$50,2)),0)</f>
        <v>0</v>
      </c>
      <c r="AH51" s="22">
        <f>IF(AF51&lt;&gt;"",5,0)</f>
        <v>0</v>
      </c>
      <c r="AI51" s="22">
        <f>AG51+AH51</f>
        <v>0</v>
      </c>
      <c r="AJ51" s="27"/>
      <c r="AK51" s="22"/>
      <c r="AL51" s="22">
        <f>IF(ISNUMBER(AK51),(VLOOKUP(AK51,$BO$6:$BP$50,2)),0)</f>
        <v>0</v>
      </c>
      <c r="AM51" s="22">
        <f>IF(AK51&lt;&gt;"",5,0)</f>
        <v>0</v>
      </c>
      <c r="AN51" s="22">
        <f>AL51+AM51</f>
        <v>0</v>
      </c>
      <c r="AO51" s="27"/>
      <c r="AP51" s="22"/>
      <c r="AQ51" s="22">
        <f>IF(ISNUMBER(AP51),(VLOOKUP(AP51,$BO$6:$BP$50,2)),0)</f>
        <v>0</v>
      </c>
      <c r="AR51" s="22">
        <f>IF(AP51&lt;&gt;"",5,0)</f>
        <v>0</v>
      </c>
      <c r="AS51" s="22">
        <f>AQ51+AR51</f>
        <v>0</v>
      </c>
      <c r="AT51" s="27"/>
      <c r="AU51" s="22">
        <v>27</v>
      </c>
      <c r="AV51" s="22">
        <f>IF(ISNUMBER(AU51),(VLOOKUP(AU51,$BO$6:$BP$50,2)),0)</f>
        <v>4</v>
      </c>
      <c r="AW51" s="22">
        <f>IF(AU51&lt;&gt;"",5,0)</f>
        <v>5</v>
      </c>
      <c r="AX51" s="22">
        <f>AV51+AW51</f>
        <v>9</v>
      </c>
      <c r="AY51" s="27"/>
      <c r="AZ51" s="22"/>
      <c r="BA51" s="22">
        <f>IF(ISNUMBER(AZ51),(VLOOKUP(AZ51,$BO$6:$BP$50,2)),0)</f>
        <v>0</v>
      </c>
      <c r="BB51" s="22">
        <f>IF(AZ51&lt;&gt;"",5,0)</f>
        <v>0</v>
      </c>
      <c r="BC51" s="22">
        <f>BA51+BB51</f>
        <v>0</v>
      </c>
      <c r="BD51" s="27"/>
      <c r="BE51" s="22"/>
      <c r="BF51" s="22">
        <f>IF(ISNUMBER(BE51),(VLOOKUP(BE51,$BO$6:$BP$50,2)),0)</f>
        <v>0</v>
      </c>
      <c r="BG51" s="22">
        <f>IF(BE51&lt;&gt;"",5,0)</f>
        <v>0</v>
      </c>
      <c r="BH51" s="22">
        <f>BF51+BG51</f>
        <v>0</v>
      </c>
      <c r="BI51" s="27"/>
      <c r="BJ51" s="22"/>
      <c r="BK51" s="22">
        <f>IF(ISNUMBER(BJ51),(VLOOKUP(BJ51,$BO$6:$BP$50,2)),0)</f>
        <v>0</v>
      </c>
      <c r="BL51" s="22">
        <f>IF(BJ51&lt;&gt;"",5,0)</f>
        <v>0</v>
      </c>
      <c r="BM51" s="22">
        <f>BK51+BL51</f>
        <v>0</v>
      </c>
      <c r="BN51" s="27"/>
      <c r="BO51" s="22">
        <v>46</v>
      </c>
      <c r="BP51" s="22">
        <v>0</v>
      </c>
      <c r="BQ51" s="22">
        <f t="shared" si="7"/>
        <v>0</v>
      </c>
      <c r="BR51" s="22">
        <f t="shared" ref="BR51:BR54" si="29">IF($F42=7,1,0)</f>
        <v>0</v>
      </c>
      <c r="BS51" s="22">
        <f t="shared" si="23"/>
        <v>0</v>
      </c>
      <c r="BT51" s="22">
        <f t="shared" si="24"/>
        <v>0</v>
      </c>
      <c r="BU51" s="22">
        <f t="shared" si="25"/>
        <v>0</v>
      </c>
      <c r="BV51" s="22">
        <f t="shared" si="26"/>
        <v>0</v>
      </c>
      <c r="BW51" s="22">
        <f t="shared" si="27"/>
        <v>0</v>
      </c>
      <c r="BX51" s="22">
        <f t="shared" si="28"/>
        <v>1</v>
      </c>
    </row>
    <row r="52" spans="1:76" s="26" customFormat="1" ht="15" x14ac:dyDescent="0.25">
      <c r="A52" s="18">
        <f>IF(E52&lt;E51,BO52,A51)</f>
        <v>47</v>
      </c>
      <c r="B52" s="47" t="s">
        <v>250</v>
      </c>
      <c r="C52" s="47" t="s">
        <v>251</v>
      </c>
      <c r="D52" s="47" t="s">
        <v>185</v>
      </c>
      <c r="E52" s="18">
        <f>IF(F52&lt;=4,Q52,(Q52-SUM(SMALL(R52:Y52,{1;2;3;4}))))</f>
        <v>5</v>
      </c>
      <c r="F52" s="18">
        <f>(IF(AC52=5,1,0)+IF(AH52=5,1,0)+IF(AM52=5,1,0)+IF(AR52=5,1,0)+IF(AW52=5,1,0)+IF(BB52=5,1,0)+IF(BG52=5,1,0)+IF(BL52=5,1,0))</f>
        <v>1</v>
      </c>
      <c r="G52" s="27"/>
      <c r="H52" s="34" t="str">
        <f>IF(AA52="","",AA52)</f>
        <v>dnf</v>
      </c>
      <c r="I52" s="22" t="str">
        <f>IF(AF52="","",AF52)</f>
        <v/>
      </c>
      <c r="J52" s="22" t="str">
        <f>IF(AK52="","",AK52)</f>
        <v/>
      </c>
      <c r="K52" s="22" t="str">
        <f>IF(AP52="","",AP52)</f>
        <v/>
      </c>
      <c r="L52" s="22" t="str">
        <f>IF(AU52="","",AU52)</f>
        <v/>
      </c>
      <c r="M52" s="34" t="str">
        <f>IF(AZ52="","",AZ52)</f>
        <v/>
      </c>
      <c r="N52" s="34" t="str">
        <f>IF(BE52="","",BE52)</f>
        <v/>
      </c>
      <c r="O52" s="34" t="str">
        <f>IF(BJ52="","",BJ52)</f>
        <v/>
      </c>
      <c r="P52" s="27"/>
      <c r="Q52" s="18">
        <f>AD52+AI52+AN52+AS52+AX52+BC52+BH52</f>
        <v>5</v>
      </c>
      <c r="R52" s="34" t="str">
        <f>IF($F52&gt;=5,IF(AB52="","",AB52),"")</f>
        <v/>
      </c>
      <c r="S52" s="22" t="str">
        <f>IF($F52&gt;=5,IF(AG52="","",AG52),"")</f>
        <v/>
      </c>
      <c r="T52" s="22" t="str">
        <f>IF($F52&gt;=5,IF(AL52="","",AL52),"")</f>
        <v/>
      </c>
      <c r="U52" s="22" t="str">
        <f>IF($F52&gt;=5,IF(AQ52="","",AQ52),"")</f>
        <v/>
      </c>
      <c r="V52" s="22" t="str">
        <f>IF($F52&gt;=5,IF(AV52="","",AV52),"")</f>
        <v/>
      </c>
      <c r="W52" s="34" t="str">
        <f>IF($F52&gt;=5,IF(BA52="","",BA52),"")</f>
        <v/>
      </c>
      <c r="X52" s="34" t="str">
        <f>IF($F52&gt;=5,IF(BF52="","",BF52),"")</f>
        <v/>
      </c>
      <c r="Y52" s="34" t="str">
        <f>IF($F52&gt;=5,IF(BK52="","",BK52),"")</f>
        <v/>
      </c>
      <c r="Z52" s="27"/>
      <c r="AA52" s="40" t="s">
        <v>257</v>
      </c>
      <c r="AB52" s="22">
        <f>IF(ISNUMBER(AA52),(VLOOKUP(AA52,$BO$6:$BP$50,2)),0)</f>
        <v>0</v>
      </c>
      <c r="AC52" s="22">
        <f>IF(AA52&lt;&gt;"",5,0)</f>
        <v>5</v>
      </c>
      <c r="AD52" s="22">
        <f>AB52+AC52</f>
        <v>5</v>
      </c>
      <c r="AE52" s="27"/>
      <c r="AF52" s="22"/>
      <c r="AG52" s="22">
        <f>IF(ISNUMBER(AF52),(VLOOKUP(AF52,$BO$6:$BP$50,2)),0)</f>
        <v>0</v>
      </c>
      <c r="AH52" s="22">
        <f>IF(AF52&lt;&gt;"",5,0)</f>
        <v>0</v>
      </c>
      <c r="AI52" s="22">
        <f>AG52+AH52</f>
        <v>0</v>
      </c>
      <c r="AJ52" s="27"/>
      <c r="AK52" s="22"/>
      <c r="AL52" s="22">
        <f>IF(ISNUMBER(AK52),(VLOOKUP(AK52,$BO$6:$BP$50,2)),0)</f>
        <v>0</v>
      </c>
      <c r="AM52" s="22">
        <f>IF(AK52&lt;&gt;"",5,0)</f>
        <v>0</v>
      </c>
      <c r="AN52" s="22">
        <f>AL52+AM52</f>
        <v>0</v>
      </c>
      <c r="AO52" s="27"/>
      <c r="AP52" s="22"/>
      <c r="AQ52" s="22">
        <f>IF(ISNUMBER(AP52),(VLOOKUP(AP52,$BO$6:$BP$50,2)),0)</f>
        <v>0</v>
      </c>
      <c r="AR52" s="22">
        <f>IF(AP52&lt;&gt;"",5,0)</f>
        <v>0</v>
      </c>
      <c r="AS52" s="22">
        <f>AQ52+AR52</f>
        <v>0</v>
      </c>
      <c r="AT52" s="27"/>
      <c r="AU52" s="22"/>
      <c r="AV52" s="22">
        <f>IF(ISNUMBER(AU52),(VLOOKUP(AU52,$BO$6:$BP$50,2)),0)</f>
        <v>0</v>
      </c>
      <c r="AW52" s="22">
        <f>IF(AU52&lt;&gt;"",5,0)</f>
        <v>0</v>
      </c>
      <c r="AX52" s="22">
        <f>AV52+AW52</f>
        <v>0</v>
      </c>
      <c r="AY52" s="27"/>
      <c r="AZ52" s="22"/>
      <c r="BA52" s="22">
        <f>IF(ISNUMBER(AZ52),(VLOOKUP(AZ52,$BO$6:$BP$50,2)),0)</f>
        <v>0</v>
      </c>
      <c r="BB52" s="22">
        <f>IF(AZ52&lt;&gt;"",5,0)</f>
        <v>0</v>
      </c>
      <c r="BC52" s="22">
        <f>BA52+BB52</f>
        <v>0</v>
      </c>
      <c r="BD52" s="27"/>
      <c r="BE52" s="22"/>
      <c r="BF52" s="22">
        <f>IF(ISNUMBER(BE52),(VLOOKUP(BE52,$BO$6:$BP$50,2)),0)</f>
        <v>0</v>
      </c>
      <c r="BG52" s="22">
        <f>IF(BE52&lt;&gt;"",5,0)</f>
        <v>0</v>
      </c>
      <c r="BH52" s="22">
        <f>BF52+BG52</f>
        <v>0</v>
      </c>
      <c r="BI52" s="27"/>
      <c r="BJ52" s="22"/>
      <c r="BK52" s="22">
        <f>IF(ISNUMBER(BJ52),(VLOOKUP(BJ52,$BO$6:$BP$50,2)),0)</f>
        <v>0</v>
      </c>
      <c r="BL52" s="22">
        <f>IF(BJ52&lt;&gt;"",5,0)</f>
        <v>0</v>
      </c>
      <c r="BM52" s="22">
        <f>BK52+BL52</f>
        <v>0</v>
      </c>
      <c r="BN52" s="27"/>
      <c r="BO52" s="40">
        <v>47</v>
      </c>
      <c r="BP52" s="22">
        <v>0</v>
      </c>
      <c r="BQ52" s="22">
        <f t="shared" si="7"/>
        <v>0</v>
      </c>
      <c r="BR52" s="22">
        <f t="shared" si="29"/>
        <v>0</v>
      </c>
      <c r="BS52" s="22">
        <f t="shared" si="23"/>
        <v>0</v>
      </c>
      <c r="BT52" s="22">
        <f t="shared" si="24"/>
        <v>0</v>
      </c>
      <c r="BU52" s="22">
        <f t="shared" si="25"/>
        <v>0</v>
      </c>
      <c r="BV52" s="22">
        <f t="shared" si="26"/>
        <v>0</v>
      </c>
      <c r="BW52" s="22">
        <f t="shared" si="27"/>
        <v>0</v>
      </c>
      <c r="BX52" s="22">
        <f t="shared" si="28"/>
        <v>1</v>
      </c>
    </row>
    <row r="53" spans="1:76" s="26" customFormat="1" ht="15" x14ac:dyDescent="0.25">
      <c r="A53" s="18">
        <f>IF(E53&lt;E52,BO53,A52)</f>
        <v>47</v>
      </c>
      <c r="B53" s="48" t="s">
        <v>195</v>
      </c>
      <c r="C53" s="48" t="s">
        <v>92</v>
      </c>
      <c r="D53" s="48" t="s">
        <v>239</v>
      </c>
      <c r="E53" s="18">
        <f>IF(F53&lt;=4,Q53,(Q53-SUM(SMALL(R53:Y53,{1;2;3;4}))))</f>
        <v>5</v>
      </c>
      <c r="F53" s="18">
        <f>(IF(AC53=5,1,0)+IF(AH53=5,1,0)+IF(AM53=5,1,0)+IF(AR53=5,1,0)+IF(AW53=5,1,0)+IF(BB53=5,1,0)+IF(BG53=5,1,0)+IF(BL53=5,1,0))</f>
        <v>1</v>
      </c>
      <c r="G53" s="27"/>
      <c r="H53" s="34" t="str">
        <f>IF(AA53="","",AA53)</f>
        <v/>
      </c>
      <c r="I53" s="22" t="str">
        <f>IF(AF53="","",AF53)</f>
        <v/>
      </c>
      <c r="J53" s="22" t="str">
        <f>IF(AK53="","",AK53)</f>
        <v/>
      </c>
      <c r="K53" s="22" t="str">
        <f>IF(AP53="","",AP53)</f>
        <v/>
      </c>
      <c r="L53" s="22">
        <f>IF(AU53="","",AU53)</f>
        <v>31</v>
      </c>
      <c r="M53" s="34" t="str">
        <f>IF(AZ53="","",AZ53)</f>
        <v/>
      </c>
      <c r="N53" s="34" t="str">
        <f>IF(BE53="","",BE53)</f>
        <v/>
      </c>
      <c r="O53" s="34" t="str">
        <f>IF(BJ53="","",BJ53)</f>
        <v/>
      </c>
      <c r="P53" s="27"/>
      <c r="Q53" s="18">
        <f>AD53+AI53+AN53+AS53+AX53+BC53+BH53</f>
        <v>5</v>
      </c>
      <c r="R53" s="34" t="str">
        <f>IF($F44&gt;=5,IF(AB53="","",AB53),"")</f>
        <v/>
      </c>
      <c r="S53" s="22" t="str">
        <f>IF($F44&gt;=5,IF(AG53="","",AG53),"")</f>
        <v/>
      </c>
      <c r="T53" s="22" t="str">
        <f>IF($F44&gt;=5,IF(AL53="","",AL53),"")</f>
        <v/>
      </c>
      <c r="U53" s="22" t="str">
        <f>IF($F44&gt;=5,IF(AQ53="","",AQ53),"")</f>
        <v/>
      </c>
      <c r="V53" s="22" t="str">
        <f>IF($F44&gt;=5,IF(AR53="","",AR53),"")</f>
        <v/>
      </c>
      <c r="W53" s="34" t="str">
        <f>IF($F44&gt;=5,IF(AV53="","",AV53),"")</f>
        <v/>
      </c>
      <c r="X53" s="34" t="str">
        <f>IF($F44&gt;=5,IF(BA53="","",BA53),"")</f>
        <v/>
      </c>
      <c r="Y53" s="34" t="str">
        <f>IF($F44&gt;=5,IF(BF53="","",BF53),"")</f>
        <v/>
      </c>
      <c r="Z53" s="27"/>
      <c r="AA53" s="22"/>
      <c r="AB53" s="22">
        <f>IF(ISNUMBER(AA53),(VLOOKUP(AA53,$BO$6:$BP$50,2)),0)</f>
        <v>0</v>
      </c>
      <c r="AC53" s="22">
        <f>IF(AA53&lt;&gt;"",5,0)</f>
        <v>0</v>
      </c>
      <c r="AD53" s="22">
        <f>AB53+AC53</f>
        <v>0</v>
      </c>
      <c r="AE53" s="27"/>
      <c r="AF53" s="22"/>
      <c r="AG53" s="22">
        <f>IF(ISNUMBER(AF53),(VLOOKUP(AF53,$BO$6:$BP$50,2)),0)</f>
        <v>0</v>
      </c>
      <c r="AH53" s="22">
        <f>IF(AF53&lt;&gt;"",5,0)</f>
        <v>0</v>
      </c>
      <c r="AI53" s="22">
        <f>AG53+AH53</f>
        <v>0</v>
      </c>
      <c r="AJ53" s="27"/>
      <c r="AK53" s="22"/>
      <c r="AL53" s="22">
        <f>IF(ISNUMBER(AK53),(VLOOKUP(AK53,$BO$6:$BP$50,2)),0)</f>
        <v>0</v>
      </c>
      <c r="AM53" s="22">
        <f>IF(AK53&lt;&gt;"",5,0)</f>
        <v>0</v>
      </c>
      <c r="AN53" s="22">
        <f>AL53+AM53</f>
        <v>0</v>
      </c>
      <c r="AO53" s="27"/>
      <c r="AP53" s="22"/>
      <c r="AQ53" s="22">
        <f>IF(ISNUMBER(AP53),(VLOOKUP(AP53,$BO$6:$BP$50,2)),0)</f>
        <v>0</v>
      </c>
      <c r="AR53" s="22">
        <f>IF(AP53&lt;&gt;"",5,0)</f>
        <v>0</v>
      </c>
      <c r="AS53" s="22">
        <f>AQ53+AR53</f>
        <v>0</v>
      </c>
      <c r="AT53" s="27"/>
      <c r="AU53" s="22">
        <v>31</v>
      </c>
      <c r="AV53" s="22">
        <f>IF(ISNUMBER(AU53),(VLOOKUP(AU53,$BO$6:$BP$50,2)),0)</f>
        <v>0</v>
      </c>
      <c r="AW53" s="22">
        <f>IF(AU53&lt;&gt;"",5,0)</f>
        <v>5</v>
      </c>
      <c r="AX53" s="22">
        <f>AV53+AW53</f>
        <v>5</v>
      </c>
      <c r="AY53" s="27"/>
      <c r="AZ53" s="22"/>
      <c r="BA53" s="22">
        <f>IF(ISNUMBER(AZ53),(VLOOKUP(AZ53,$BO$6:$BP$50,2)),0)</f>
        <v>0</v>
      </c>
      <c r="BB53" s="22">
        <f>IF(AZ53&lt;&gt;"",5,0)</f>
        <v>0</v>
      </c>
      <c r="BC53" s="22">
        <f>BA53+BB53</f>
        <v>0</v>
      </c>
      <c r="BD53" s="27"/>
      <c r="BE53" s="22"/>
      <c r="BF53" s="22">
        <f>IF(ISNUMBER(BE53),(VLOOKUP(BE53,$BO$6:$BP$50,2)),0)</f>
        <v>0</v>
      </c>
      <c r="BG53" s="22">
        <f>IF(BE53&lt;&gt;"",5,0)</f>
        <v>0</v>
      </c>
      <c r="BH53" s="22">
        <f>BF53+BG53</f>
        <v>0</v>
      </c>
      <c r="BI53" s="27"/>
      <c r="BJ53" s="22"/>
      <c r="BK53" s="22">
        <f>IF(ISNUMBER(BJ53),(VLOOKUP(BJ53,$BO$6:$BP$50,2)),0)</f>
        <v>0</v>
      </c>
      <c r="BL53" s="22">
        <f>IF(BJ53&lt;&gt;"",5,0)</f>
        <v>0</v>
      </c>
      <c r="BM53" s="22">
        <f>BK53+BL53</f>
        <v>0</v>
      </c>
      <c r="BN53" s="27"/>
      <c r="BO53" s="40">
        <v>48</v>
      </c>
      <c r="BP53" s="22">
        <v>0</v>
      </c>
      <c r="BQ53" s="22">
        <f t="shared" si="7"/>
        <v>0</v>
      </c>
      <c r="BR53" s="22">
        <f t="shared" si="29"/>
        <v>0</v>
      </c>
      <c r="BS53" s="22">
        <f t="shared" si="23"/>
        <v>0</v>
      </c>
      <c r="BT53" s="22">
        <f t="shared" si="24"/>
        <v>0</v>
      </c>
      <c r="BU53" s="22">
        <f t="shared" si="25"/>
        <v>0</v>
      </c>
      <c r="BV53" s="22">
        <f t="shared" si="26"/>
        <v>0</v>
      </c>
      <c r="BW53" s="22">
        <f t="shared" si="27"/>
        <v>0</v>
      </c>
      <c r="BX53" s="22">
        <f t="shared" si="28"/>
        <v>1</v>
      </c>
    </row>
    <row r="54" spans="1:76" s="26" customFormat="1" ht="15" x14ac:dyDescent="0.25">
      <c r="A54" s="18">
        <f>IF(E54&lt;E53,BO54,A53)</f>
        <v>47</v>
      </c>
      <c r="B54" s="48" t="s">
        <v>451</v>
      </c>
      <c r="C54" s="48" t="s">
        <v>452</v>
      </c>
      <c r="D54" s="48" t="s">
        <v>40</v>
      </c>
      <c r="E54" s="18">
        <f>IF(F54&lt;=4,Q54,(Q54-SUM(SMALL(R54:Y54,{1;2;3;4}))))</f>
        <v>5</v>
      </c>
      <c r="F54" s="18">
        <f>(IF(AC54=5,1,0)+IF(AH54=5,1,0)+IF(AM54=5,1,0)+IF(AR54=5,1,0)+IF(AW54=5,1,0)+IF(BB54=5,1,0)+IF(BG54=5,1,0)+IF(BL54=5,1,0))</f>
        <v>1</v>
      </c>
      <c r="G54" s="27"/>
      <c r="H54" s="34" t="str">
        <f>IF(AA54="","",AA54)</f>
        <v/>
      </c>
      <c r="I54" s="22" t="str">
        <f>IF(AF54="","",AF54)</f>
        <v/>
      </c>
      <c r="J54" s="22" t="str">
        <f>IF(AK54="","",AK54)</f>
        <v/>
      </c>
      <c r="K54" s="22" t="str">
        <f>IF(AP54="","",AP54)</f>
        <v/>
      </c>
      <c r="L54" s="22" t="str">
        <f>IF(AU54="","",AU54)</f>
        <v/>
      </c>
      <c r="M54" s="34" t="str">
        <f>IF(AZ54="","",AZ54)</f>
        <v/>
      </c>
      <c r="N54" s="34" t="str">
        <f>IF(BE54="","",BE54)</f>
        <v>dsq</v>
      </c>
      <c r="O54" s="34" t="str">
        <f>IF(BJ54="","",BJ54)</f>
        <v/>
      </c>
      <c r="P54" s="27"/>
      <c r="Q54" s="18">
        <f>AD54+AI54+AN54+AS54+AX54+BC54+BH54</f>
        <v>5</v>
      </c>
      <c r="R54" s="34"/>
      <c r="S54" s="22"/>
      <c r="T54" s="22"/>
      <c r="U54" s="22"/>
      <c r="V54" s="22"/>
      <c r="W54" s="34"/>
      <c r="X54" s="34"/>
      <c r="Y54" s="34"/>
      <c r="Z54" s="27"/>
      <c r="AA54" s="22"/>
      <c r="AB54" s="22">
        <f>IF(ISNUMBER(AA54),(VLOOKUP(AA54,$BO$6:$BP$50,2)),0)</f>
        <v>0</v>
      </c>
      <c r="AC54" s="22">
        <f>IF(AA54&lt;&gt;"",5,0)</f>
        <v>0</v>
      </c>
      <c r="AD54" s="22">
        <f>AB54+AC54</f>
        <v>0</v>
      </c>
      <c r="AE54" s="27"/>
      <c r="AF54" s="22"/>
      <c r="AG54" s="22">
        <f>IF(ISNUMBER(AF54),(VLOOKUP(AF54,$BO$6:$BP$50,2)),0)</f>
        <v>0</v>
      </c>
      <c r="AH54" s="22">
        <f>IF(AF54&lt;&gt;"",5,0)</f>
        <v>0</v>
      </c>
      <c r="AI54" s="22">
        <f>AG54+AH54</f>
        <v>0</v>
      </c>
      <c r="AJ54" s="27"/>
      <c r="AK54" s="22"/>
      <c r="AL54" s="22">
        <f>IF(ISNUMBER(AK54),(VLOOKUP(AK54,$BO$6:$BP$50,2)),0)</f>
        <v>0</v>
      </c>
      <c r="AM54" s="22">
        <f>IF(AK54&lt;&gt;"",5,0)</f>
        <v>0</v>
      </c>
      <c r="AN54" s="22">
        <f>AL54+AM54</f>
        <v>0</v>
      </c>
      <c r="AO54" s="27"/>
      <c r="AP54" s="22"/>
      <c r="AQ54" s="22">
        <f>IF(ISNUMBER(AP54),(VLOOKUP(AP54,$BO$6:$BP$50,2)),0)</f>
        <v>0</v>
      </c>
      <c r="AR54" s="22">
        <f>IF(AP54&lt;&gt;"",5,0)</f>
        <v>0</v>
      </c>
      <c r="AS54" s="22">
        <f>AQ54+AR54</f>
        <v>0</v>
      </c>
      <c r="AT54" s="27"/>
      <c r="AU54" s="22"/>
      <c r="AV54" s="22">
        <f>IF(ISNUMBER(AU54),(VLOOKUP(AU54,$BO$6:$BP$50,2)),0)</f>
        <v>0</v>
      </c>
      <c r="AW54" s="22">
        <f>IF(AU54&lt;&gt;"",5,0)</f>
        <v>0</v>
      </c>
      <c r="AX54" s="22">
        <f>AV54+AW54</f>
        <v>0</v>
      </c>
      <c r="AY54" s="27"/>
      <c r="AZ54" s="22"/>
      <c r="BA54" s="22">
        <f>IF(ISNUMBER(AZ54),(VLOOKUP(AZ54,$BO$6:$BP$50,2)),0)</f>
        <v>0</v>
      </c>
      <c r="BB54" s="22">
        <f>IF(AZ54&lt;&gt;"",5,0)</f>
        <v>0</v>
      </c>
      <c r="BC54" s="22">
        <f>BA54+BB54</f>
        <v>0</v>
      </c>
      <c r="BD54" s="27"/>
      <c r="BE54" s="59" t="s">
        <v>219</v>
      </c>
      <c r="BF54" s="22">
        <f>IF(ISNUMBER(BE54),(VLOOKUP(BE54,$BO$6:$BP$50,2)),0)</f>
        <v>0</v>
      </c>
      <c r="BG54" s="22">
        <f>IF(BE54&lt;&gt;"",5,0)</f>
        <v>5</v>
      </c>
      <c r="BH54" s="22">
        <f>BF54+BG54</f>
        <v>5</v>
      </c>
      <c r="BI54" s="27"/>
      <c r="BJ54" s="22"/>
      <c r="BK54" s="22">
        <f>IF(ISNUMBER(BJ54),(VLOOKUP(BJ54,$BO$6:$BP$50,2)),0)</f>
        <v>0</v>
      </c>
      <c r="BL54" s="22">
        <f>IF(BJ54&lt;&gt;"",5,0)</f>
        <v>0</v>
      </c>
      <c r="BM54" s="22">
        <f>BK54+BL54</f>
        <v>0</v>
      </c>
      <c r="BN54" s="27"/>
      <c r="BO54" s="40">
        <v>48</v>
      </c>
      <c r="BP54" s="22">
        <v>0</v>
      </c>
      <c r="BQ54" s="22">
        <f t="shared" si="7"/>
        <v>0</v>
      </c>
      <c r="BR54" s="22">
        <f t="shared" si="29"/>
        <v>0</v>
      </c>
      <c r="BS54" s="22">
        <f t="shared" si="23"/>
        <v>0</v>
      </c>
      <c r="BT54" s="22">
        <f t="shared" si="24"/>
        <v>0</v>
      </c>
      <c r="BU54" s="22">
        <f t="shared" si="25"/>
        <v>0</v>
      </c>
      <c r="BV54" s="22">
        <f t="shared" si="26"/>
        <v>0</v>
      </c>
      <c r="BW54" s="22">
        <f t="shared" si="27"/>
        <v>0</v>
      </c>
      <c r="BX54" s="22">
        <f t="shared" si="28"/>
        <v>1</v>
      </c>
    </row>
    <row r="55" spans="1:76" x14ac:dyDescent="0.25">
      <c r="A55" s="3"/>
      <c r="F55"/>
      <c r="H55" s="34" t="str">
        <f t="shared" ref="H51:H72" si="30">IF(AA55="","",AA55)</f>
        <v/>
      </c>
      <c r="I55" s="22" t="str">
        <f t="shared" ref="I51:I72" si="31">IF(AF55="","",AF55)</f>
        <v/>
      </c>
      <c r="J55" s="22" t="str">
        <f t="shared" ref="J51:J72" si="32">IF(AK55="","",AK55)</f>
        <v/>
      </c>
      <c r="K55" s="22" t="str">
        <f t="shared" ref="K51:K72" si="33">IF(AP55="","",AP55)</f>
        <v/>
      </c>
      <c r="L55" s="22" t="str">
        <f t="shared" ref="L51:L72" si="34">IF(AU55="","",AU55)</f>
        <v/>
      </c>
      <c r="M55" s="34" t="str">
        <f t="shared" ref="M51:M72" si="35">IF(AZ55="","",AZ55)</f>
        <v/>
      </c>
      <c r="N55" s="34" t="str">
        <f t="shared" ref="N51:N72" si="36">IF(BE55="","",BE55)</f>
        <v/>
      </c>
      <c r="O55" s="34" t="str">
        <f t="shared" ref="O51:O72" si="37">IF(BJ55="","",BJ55)</f>
        <v/>
      </c>
      <c r="R55" s="34"/>
      <c r="S55" s="22"/>
      <c r="T55" s="22"/>
      <c r="U55" s="22"/>
      <c r="V55" s="22"/>
      <c r="W55" s="34"/>
      <c r="X55" s="34"/>
      <c r="Y55" s="34"/>
      <c r="BO55" s="26"/>
      <c r="BP55" s="26"/>
    </row>
    <row r="56" spans="1:76" x14ac:dyDescent="0.25">
      <c r="A56" s="3"/>
      <c r="F56"/>
      <c r="H56" s="34" t="str">
        <f t="shared" si="30"/>
        <v/>
      </c>
      <c r="I56" s="22" t="str">
        <f t="shared" si="31"/>
        <v/>
      </c>
      <c r="J56" s="22" t="str">
        <f t="shared" si="32"/>
        <v/>
      </c>
      <c r="K56" s="22" t="str">
        <f t="shared" si="33"/>
        <v/>
      </c>
      <c r="L56" s="22" t="str">
        <f t="shared" si="34"/>
        <v/>
      </c>
      <c r="M56" s="34" t="str">
        <f t="shared" si="35"/>
        <v/>
      </c>
      <c r="N56" s="34" t="str">
        <f t="shared" si="36"/>
        <v/>
      </c>
      <c r="O56" s="34" t="str">
        <f t="shared" si="37"/>
        <v/>
      </c>
      <c r="R56" s="34"/>
      <c r="S56" s="22"/>
      <c r="T56" s="22"/>
      <c r="U56" s="22"/>
      <c r="V56" s="22"/>
      <c r="W56" s="34"/>
      <c r="X56" s="34"/>
      <c r="Y56" s="34"/>
    </row>
    <row r="57" spans="1:76" x14ac:dyDescent="0.25">
      <c r="A57" s="3"/>
      <c r="F57"/>
      <c r="H57" s="34" t="str">
        <f t="shared" si="30"/>
        <v/>
      </c>
      <c r="I57" s="22" t="str">
        <f t="shared" si="31"/>
        <v/>
      </c>
      <c r="J57" s="22" t="str">
        <f t="shared" si="32"/>
        <v/>
      </c>
      <c r="K57" s="22" t="str">
        <f t="shared" si="33"/>
        <v/>
      </c>
      <c r="L57" s="22" t="str">
        <f t="shared" si="34"/>
        <v/>
      </c>
      <c r="M57" s="34" t="str">
        <f t="shared" si="35"/>
        <v/>
      </c>
      <c r="N57" s="34" t="str">
        <f t="shared" si="36"/>
        <v/>
      </c>
      <c r="O57" s="34" t="str">
        <f t="shared" si="37"/>
        <v/>
      </c>
      <c r="R57" s="34"/>
      <c r="S57" s="22"/>
      <c r="T57" s="22"/>
      <c r="U57" s="22"/>
      <c r="V57" s="22"/>
      <c r="W57" s="34"/>
      <c r="X57" s="34"/>
      <c r="Y57" s="34"/>
    </row>
    <row r="58" spans="1:76" x14ac:dyDescent="0.25">
      <c r="A58" s="3"/>
      <c r="E58" s="3"/>
      <c r="F58"/>
      <c r="H58" s="34" t="str">
        <f t="shared" si="30"/>
        <v/>
      </c>
      <c r="I58" s="22" t="str">
        <f t="shared" si="31"/>
        <v/>
      </c>
      <c r="J58" s="22" t="str">
        <f t="shared" si="32"/>
        <v/>
      </c>
      <c r="K58" s="22" t="str">
        <f t="shared" si="33"/>
        <v/>
      </c>
      <c r="L58" s="22" t="str">
        <f t="shared" si="34"/>
        <v/>
      </c>
      <c r="M58" s="34" t="str">
        <f t="shared" si="35"/>
        <v/>
      </c>
      <c r="N58" s="34" t="str">
        <f t="shared" si="36"/>
        <v/>
      </c>
      <c r="O58" s="34" t="str">
        <f t="shared" si="37"/>
        <v/>
      </c>
      <c r="R58" s="34"/>
      <c r="S58" s="22"/>
      <c r="T58" s="22"/>
      <c r="U58" s="22"/>
      <c r="V58" s="22"/>
      <c r="W58" s="34"/>
      <c r="X58" s="34"/>
      <c r="Y58" s="34"/>
    </row>
    <row r="59" spans="1:76" x14ac:dyDescent="0.25">
      <c r="F59"/>
      <c r="H59" s="34" t="str">
        <f t="shared" si="30"/>
        <v/>
      </c>
      <c r="I59" s="22" t="str">
        <f t="shared" si="31"/>
        <v/>
      </c>
      <c r="J59" s="22" t="str">
        <f t="shared" si="32"/>
        <v/>
      </c>
      <c r="K59" s="22" t="str">
        <f t="shared" si="33"/>
        <v/>
      </c>
      <c r="L59" s="22" t="str">
        <f t="shared" si="34"/>
        <v/>
      </c>
      <c r="M59" s="34" t="str">
        <f t="shared" si="35"/>
        <v/>
      </c>
      <c r="N59" s="34" t="str">
        <f t="shared" si="36"/>
        <v/>
      </c>
      <c r="O59" s="34" t="str">
        <f t="shared" si="37"/>
        <v/>
      </c>
      <c r="R59" s="34"/>
      <c r="S59" s="22"/>
      <c r="T59" s="22"/>
      <c r="U59" s="22"/>
      <c r="V59" s="22"/>
      <c r="W59" s="34"/>
      <c r="X59" s="34"/>
      <c r="Y59" s="34"/>
    </row>
    <row r="60" spans="1:76" x14ac:dyDescent="0.25">
      <c r="F60"/>
      <c r="H60" s="34" t="str">
        <f t="shared" si="30"/>
        <v/>
      </c>
      <c r="I60" s="22" t="str">
        <f t="shared" si="31"/>
        <v/>
      </c>
      <c r="J60" s="22" t="str">
        <f t="shared" si="32"/>
        <v/>
      </c>
      <c r="K60" s="22" t="str">
        <f t="shared" si="33"/>
        <v/>
      </c>
      <c r="L60" s="22" t="str">
        <f t="shared" si="34"/>
        <v/>
      </c>
      <c r="M60" s="34" t="str">
        <f t="shared" si="35"/>
        <v/>
      </c>
      <c r="N60" s="34" t="str">
        <f t="shared" si="36"/>
        <v/>
      </c>
      <c r="O60" s="34" t="str">
        <f t="shared" si="37"/>
        <v/>
      </c>
      <c r="R60" s="34"/>
      <c r="S60" s="22"/>
      <c r="T60" s="22"/>
      <c r="U60" s="22"/>
      <c r="V60" s="22"/>
      <c r="W60" s="34"/>
      <c r="X60" s="34"/>
      <c r="Y60" s="34"/>
    </row>
    <row r="61" spans="1:76" x14ac:dyDescent="0.25">
      <c r="F61"/>
      <c r="H61" s="34" t="str">
        <f t="shared" si="30"/>
        <v/>
      </c>
      <c r="I61" s="22" t="str">
        <f t="shared" si="31"/>
        <v/>
      </c>
      <c r="J61" s="22" t="str">
        <f t="shared" si="32"/>
        <v/>
      </c>
      <c r="K61" s="22" t="str">
        <f t="shared" si="33"/>
        <v/>
      </c>
      <c r="L61" s="22" t="str">
        <f t="shared" si="34"/>
        <v/>
      </c>
      <c r="M61" s="34" t="str">
        <f t="shared" si="35"/>
        <v/>
      </c>
      <c r="N61" s="34" t="str">
        <f t="shared" si="36"/>
        <v/>
      </c>
      <c r="O61" s="34" t="str">
        <f t="shared" si="37"/>
        <v/>
      </c>
      <c r="R61" s="34"/>
      <c r="S61" s="22"/>
      <c r="T61" s="22"/>
      <c r="U61" s="22"/>
      <c r="V61" s="22"/>
      <c r="W61" s="34"/>
      <c r="X61" s="34"/>
      <c r="Y61" s="34"/>
    </row>
    <row r="62" spans="1:76" x14ac:dyDescent="0.25">
      <c r="F62"/>
      <c r="H62" s="34" t="str">
        <f t="shared" si="30"/>
        <v/>
      </c>
      <c r="I62" s="22" t="str">
        <f t="shared" si="31"/>
        <v/>
      </c>
      <c r="J62" s="22" t="str">
        <f t="shared" si="32"/>
        <v/>
      </c>
      <c r="K62" s="22" t="str">
        <f t="shared" si="33"/>
        <v/>
      </c>
      <c r="L62" s="22" t="str">
        <f t="shared" si="34"/>
        <v/>
      </c>
      <c r="M62" s="34" t="str">
        <f t="shared" si="35"/>
        <v/>
      </c>
      <c r="N62" s="34" t="str">
        <f t="shared" si="36"/>
        <v/>
      </c>
      <c r="O62" s="34" t="str">
        <f t="shared" si="37"/>
        <v/>
      </c>
      <c r="R62" s="34"/>
      <c r="S62" s="22"/>
      <c r="T62" s="22"/>
      <c r="U62" s="22"/>
      <c r="V62" s="22"/>
      <c r="W62" s="34"/>
      <c r="X62" s="34"/>
      <c r="Y62" s="34"/>
    </row>
    <row r="63" spans="1:76" x14ac:dyDescent="0.25">
      <c r="F63"/>
      <c r="H63" s="34" t="str">
        <f t="shared" si="30"/>
        <v/>
      </c>
      <c r="I63" s="22" t="str">
        <f t="shared" si="31"/>
        <v/>
      </c>
      <c r="J63" s="22" t="str">
        <f t="shared" si="32"/>
        <v/>
      </c>
      <c r="K63" s="22" t="str">
        <f t="shared" si="33"/>
        <v/>
      </c>
      <c r="L63" s="22" t="str">
        <f t="shared" si="34"/>
        <v/>
      </c>
      <c r="M63" s="34" t="str">
        <f t="shared" si="35"/>
        <v/>
      </c>
      <c r="N63" s="34" t="str">
        <f t="shared" si="36"/>
        <v/>
      </c>
      <c r="O63" s="34" t="str">
        <f t="shared" si="37"/>
        <v/>
      </c>
      <c r="R63" s="34"/>
      <c r="S63" s="22"/>
      <c r="T63" s="22"/>
      <c r="U63" s="22"/>
      <c r="V63" s="22"/>
      <c r="W63" s="34"/>
      <c r="X63" s="34"/>
      <c r="Y63" s="34"/>
    </row>
    <row r="64" spans="1:76" x14ac:dyDescent="0.25">
      <c r="F64"/>
      <c r="G64"/>
      <c r="H64" s="34" t="str">
        <f t="shared" si="30"/>
        <v/>
      </c>
      <c r="I64" s="22" t="str">
        <f t="shared" si="31"/>
        <v/>
      </c>
      <c r="J64" s="22" t="str">
        <f t="shared" si="32"/>
        <v/>
      </c>
      <c r="K64" s="22" t="str">
        <f t="shared" si="33"/>
        <v/>
      </c>
      <c r="L64" s="22" t="str">
        <f t="shared" si="34"/>
        <v/>
      </c>
      <c r="M64" s="34" t="str">
        <f t="shared" si="35"/>
        <v/>
      </c>
      <c r="N64" s="34" t="str">
        <f t="shared" si="36"/>
        <v/>
      </c>
      <c r="O64" s="34" t="str">
        <f t="shared" si="37"/>
        <v/>
      </c>
      <c r="P64"/>
      <c r="Q64"/>
      <c r="R64" s="34"/>
      <c r="S64" s="22"/>
      <c r="T64" s="22"/>
      <c r="U64" s="22"/>
      <c r="V64" s="22"/>
      <c r="W64" s="34"/>
      <c r="X64" s="34"/>
      <c r="Y64" s="3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R64"/>
      <c r="BS64"/>
      <c r="BT64"/>
      <c r="BU64"/>
      <c r="BV64"/>
      <c r="BW64"/>
      <c r="BX64"/>
    </row>
    <row r="65" spans="5:76" x14ac:dyDescent="0.25">
      <c r="F65"/>
      <c r="G65"/>
      <c r="H65" s="34" t="str">
        <f t="shared" si="30"/>
        <v/>
      </c>
      <c r="I65" s="22" t="str">
        <f t="shared" si="31"/>
        <v/>
      </c>
      <c r="J65" s="22" t="str">
        <f t="shared" si="32"/>
        <v/>
      </c>
      <c r="K65" s="22" t="str">
        <f t="shared" si="33"/>
        <v/>
      </c>
      <c r="L65" s="22" t="str">
        <f t="shared" si="34"/>
        <v/>
      </c>
      <c r="M65" s="34" t="str">
        <f t="shared" si="35"/>
        <v/>
      </c>
      <c r="N65" s="34" t="str">
        <f t="shared" si="36"/>
        <v/>
      </c>
      <c r="O65" s="34" t="str">
        <f t="shared" si="37"/>
        <v/>
      </c>
      <c r="P65"/>
      <c r="Q65"/>
      <c r="R65" s="34"/>
      <c r="S65" s="22"/>
      <c r="T65" s="22"/>
      <c r="U65" s="22"/>
      <c r="V65" s="22"/>
      <c r="W65" s="34"/>
      <c r="X65" s="34"/>
      <c r="Y65" s="34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R65"/>
      <c r="BS65"/>
      <c r="BT65"/>
      <c r="BU65"/>
      <c r="BV65"/>
      <c r="BW65"/>
      <c r="BX65"/>
    </row>
    <row r="66" spans="5:76" x14ac:dyDescent="0.25">
      <c r="F66"/>
      <c r="G66"/>
      <c r="H66" s="34" t="str">
        <f t="shared" si="30"/>
        <v/>
      </c>
      <c r="I66" s="22" t="str">
        <f t="shared" si="31"/>
        <v/>
      </c>
      <c r="J66" s="22" t="str">
        <f t="shared" si="32"/>
        <v/>
      </c>
      <c r="K66" s="22" t="str">
        <f t="shared" si="33"/>
        <v/>
      </c>
      <c r="L66" s="22" t="str">
        <f t="shared" si="34"/>
        <v/>
      </c>
      <c r="M66" s="34" t="str">
        <f t="shared" si="35"/>
        <v/>
      </c>
      <c r="N66" s="34" t="str">
        <f t="shared" si="36"/>
        <v/>
      </c>
      <c r="O66" s="34" t="str">
        <f t="shared" si="37"/>
        <v/>
      </c>
      <c r="P66"/>
      <c r="Q66"/>
      <c r="R66" s="34"/>
      <c r="S66" s="22"/>
      <c r="T66" s="22"/>
      <c r="U66" s="22"/>
      <c r="V66" s="22"/>
      <c r="W66" s="34"/>
      <c r="X66" s="34"/>
      <c r="Y66" s="34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R66"/>
      <c r="BS66"/>
      <c r="BT66"/>
      <c r="BU66"/>
      <c r="BV66"/>
      <c r="BW66"/>
      <c r="BX66"/>
    </row>
    <row r="67" spans="5:76" x14ac:dyDescent="0.25">
      <c r="F67"/>
      <c r="G67"/>
      <c r="H67" s="34" t="str">
        <f t="shared" si="30"/>
        <v/>
      </c>
      <c r="I67" s="22" t="str">
        <f t="shared" si="31"/>
        <v/>
      </c>
      <c r="J67" s="22" t="str">
        <f t="shared" si="32"/>
        <v/>
      </c>
      <c r="K67" s="22" t="str">
        <f t="shared" si="33"/>
        <v/>
      </c>
      <c r="L67" s="22" t="str">
        <f t="shared" si="34"/>
        <v/>
      </c>
      <c r="M67" s="34" t="str">
        <f t="shared" si="35"/>
        <v/>
      </c>
      <c r="N67" s="34" t="str">
        <f t="shared" si="36"/>
        <v/>
      </c>
      <c r="O67" s="34" t="str">
        <f t="shared" si="37"/>
        <v/>
      </c>
      <c r="P67"/>
      <c r="Q67"/>
      <c r="R67" s="34"/>
      <c r="S67" s="22"/>
      <c r="T67" s="22"/>
      <c r="U67" s="22"/>
      <c r="V67" s="22"/>
      <c r="W67" s="34"/>
      <c r="X67" s="34"/>
      <c r="Y67" s="34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R67"/>
      <c r="BS67"/>
      <c r="BT67"/>
      <c r="BU67"/>
      <c r="BV67"/>
      <c r="BW67"/>
      <c r="BX67"/>
    </row>
    <row r="68" spans="5:76" x14ac:dyDescent="0.25">
      <c r="F68"/>
      <c r="G68"/>
      <c r="H68" s="34" t="str">
        <f t="shared" si="30"/>
        <v/>
      </c>
      <c r="I68" s="22" t="str">
        <f t="shared" si="31"/>
        <v/>
      </c>
      <c r="J68" s="22" t="str">
        <f t="shared" si="32"/>
        <v/>
      </c>
      <c r="K68" s="22" t="str">
        <f t="shared" si="33"/>
        <v/>
      </c>
      <c r="L68" s="22" t="str">
        <f t="shared" si="34"/>
        <v/>
      </c>
      <c r="M68" s="34" t="str">
        <f t="shared" si="35"/>
        <v/>
      </c>
      <c r="N68" s="34" t="str">
        <f t="shared" si="36"/>
        <v/>
      </c>
      <c r="O68" s="34" t="str">
        <f t="shared" si="37"/>
        <v/>
      </c>
      <c r="P68"/>
      <c r="Q68"/>
      <c r="R68" s="34"/>
      <c r="S68" s="22"/>
      <c r="T68" s="22"/>
      <c r="U68" s="22"/>
      <c r="V68" s="22"/>
      <c r="W68" s="34"/>
      <c r="X68" s="34"/>
      <c r="Y68" s="34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R68"/>
      <c r="BS68"/>
      <c r="BT68"/>
      <c r="BU68"/>
      <c r="BV68"/>
      <c r="BW68"/>
      <c r="BX68"/>
    </row>
    <row r="69" spans="5:76" x14ac:dyDescent="0.25">
      <c r="F69"/>
      <c r="G69"/>
      <c r="H69" s="34" t="str">
        <f t="shared" si="30"/>
        <v/>
      </c>
      <c r="I69" s="22" t="str">
        <f t="shared" si="31"/>
        <v/>
      </c>
      <c r="J69" s="22" t="str">
        <f t="shared" si="32"/>
        <v/>
      </c>
      <c r="K69" s="22" t="str">
        <f t="shared" si="33"/>
        <v/>
      </c>
      <c r="L69" s="22" t="str">
        <f t="shared" si="34"/>
        <v/>
      </c>
      <c r="M69" s="34" t="str">
        <f t="shared" si="35"/>
        <v/>
      </c>
      <c r="N69" s="34" t="str">
        <f t="shared" si="36"/>
        <v/>
      </c>
      <c r="O69" s="34" t="str">
        <f t="shared" si="37"/>
        <v/>
      </c>
      <c r="P69"/>
      <c r="Q69"/>
      <c r="R69" s="34"/>
      <c r="S69" s="22"/>
      <c r="T69" s="22"/>
      <c r="U69" s="22"/>
      <c r="V69" s="22"/>
      <c r="W69" s="34"/>
      <c r="X69" s="34"/>
      <c r="Y69" s="34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R69"/>
      <c r="BS69"/>
      <c r="BT69"/>
      <c r="BU69"/>
      <c r="BV69"/>
      <c r="BW69"/>
      <c r="BX69"/>
    </row>
    <row r="70" spans="5:76" x14ac:dyDescent="0.25">
      <c r="F70"/>
      <c r="G70"/>
      <c r="H70" s="34" t="str">
        <f t="shared" si="30"/>
        <v/>
      </c>
      <c r="I70" s="22" t="str">
        <f t="shared" si="31"/>
        <v/>
      </c>
      <c r="J70" s="22" t="str">
        <f t="shared" si="32"/>
        <v/>
      </c>
      <c r="K70" s="22" t="str">
        <f t="shared" si="33"/>
        <v/>
      </c>
      <c r="L70" s="22" t="str">
        <f t="shared" si="34"/>
        <v/>
      </c>
      <c r="M70" s="34" t="str">
        <f t="shared" si="35"/>
        <v/>
      </c>
      <c r="N70" s="34" t="str">
        <f t="shared" si="36"/>
        <v/>
      </c>
      <c r="O70" s="34" t="str">
        <f t="shared" si="37"/>
        <v/>
      </c>
      <c r="P70"/>
      <c r="Q70"/>
      <c r="R70" s="34"/>
      <c r="S70" s="22"/>
      <c r="T70" s="22"/>
      <c r="U70" s="22"/>
      <c r="V70" s="22"/>
      <c r="W70" s="34"/>
      <c r="X70" s="34"/>
      <c r="Y70" s="34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R70"/>
      <c r="BS70"/>
      <c r="BT70"/>
      <c r="BU70"/>
      <c r="BV70"/>
      <c r="BW70"/>
      <c r="BX70"/>
    </row>
    <row r="71" spans="5:76" x14ac:dyDescent="0.25">
      <c r="E71"/>
      <c r="F71"/>
      <c r="G71"/>
      <c r="H71" s="34" t="str">
        <f t="shared" si="30"/>
        <v/>
      </c>
      <c r="I71" s="22" t="str">
        <f t="shared" si="31"/>
        <v/>
      </c>
      <c r="J71" s="22" t="str">
        <f t="shared" si="32"/>
        <v/>
      </c>
      <c r="K71" s="22" t="str">
        <f t="shared" si="33"/>
        <v/>
      </c>
      <c r="L71" s="22" t="str">
        <f t="shared" si="34"/>
        <v/>
      </c>
      <c r="M71" s="34" t="str">
        <f t="shared" si="35"/>
        <v/>
      </c>
      <c r="N71" s="34" t="str">
        <f t="shared" si="36"/>
        <v/>
      </c>
      <c r="O71" s="34" t="str">
        <f t="shared" si="37"/>
        <v/>
      </c>
      <c r="P71"/>
      <c r="Q71"/>
      <c r="R71" s="34"/>
      <c r="S71" s="22"/>
      <c r="T71" s="22"/>
      <c r="U71" s="22"/>
      <c r="V71" s="22"/>
      <c r="W71" s="34"/>
      <c r="X71" s="34"/>
      <c r="Y71" s="34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R71"/>
      <c r="BS71"/>
      <c r="BT71"/>
      <c r="BU71"/>
      <c r="BV71"/>
      <c r="BW71"/>
      <c r="BX71"/>
    </row>
    <row r="72" spans="5:76" x14ac:dyDescent="0.25">
      <c r="E72"/>
      <c r="F72"/>
      <c r="G72"/>
      <c r="H72" s="34" t="str">
        <f t="shared" si="30"/>
        <v/>
      </c>
      <c r="I72" s="22" t="str">
        <f t="shared" si="31"/>
        <v/>
      </c>
      <c r="J72" s="22" t="str">
        <f t="shared" si="32"/>
        <v/>
      </c>
      <c r="K72" s="22" t="str">
        <f t="shared" si="33"/>
        <v/>
      </c>
      <c r="L72" s="22" t="str">
        <f t="shared" si="34"/>
        <v/>
      </c>
      <c r="M72" s="34" t="str">
        <f t="shared" si="35"/>
        <v/>
      </c>
      <c r="N72" s="34" t="str">
        <f t="shared" si="36"/>
        <v/>
      </c>
      <c r="O72" s="34" t="str">
        <f t="shared" si="37"/>
        <v/>
      </c>
      <c r="P72"/>
      <c r="Q72"/>
      <c r="R72" s="34"/>
      <c r="S72" s="22"/>
      <c r="T72" s="22"/>
      <c r="U72" s="22"/>
      <c r="V72" s="22"/>
      <c r="W72" s="34"/>
      <c r="X72" s="34"/>
      <c r="Y72" s="34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R72"/>
      <c r="BS72"/>
      <c r="BT72"/>
      <c r="BU72"/>
      <c r="BV72"/>
      <c r="BW72"/>
      <c r="BX72"/>
    </row>
    <row r="73" spans="5:76" x14ac:dyDescent="0.25">
      <c r="G73"/>
      <c r="H73" s="34"/>
      <c r="I73" s="22"/>
      <c r="J73" s="22"/>
      <c r="K73" s="22"/>
      <c r="L73" s="22"/>
      <c r="M73" s="34"/>
      <c r="N73" s="34"/>
      <c r="O73" s="34"/>
      <c r="P73"/>
      <c r="Q73"/>
      <c r="R73" s="34"/>
      <c r="S73" s="22"/>
      <c r="T73" s="22"/>
      <c r="U73" s="22"/>
      <c r="V73" s="22"/>
      <c r="W73" s="34"/>
      <c r="X73" s="34"/>
      <c r="Y73" s="34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R73"/>
      <c r="BS73"/>
      <c r="BT73"/>
      <c r="BU73"/>
      <c r="BV73"/>
      <c r="BW73"/>
      <c r="BX73"/>
    </row>
    <row r="74" spans="5:76" x14ac:dyDescent="0.25">
      <c r="G74"/>
      <c r="H74" s="34"/>
      <c r="I74" s="22"/>
      <c r="J74" s="22"/>
      <c r="K74" s="22"/>
      <c r="L74" s="22"/>
      <c r="M74" s="34"/>
      <c r="N74" s="34"/>
      <c r="O74" s="34"/>
      <c r="P74"/>
      <c r="Q74"/>
      <c r="R74" s="34"/>
      <c r="S74" s="22"/>
      <c r="T74" s="22"/>
      <c r="U74" s="22"/>
      <c r="V74" s="22"/>
      <c r="W74" s="34"/>
      <c r="X74" s="34"/>
      <c r="Y74" s="3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R74"/>
      <c r="BS74"/>
      <c r="BT74"/>
      <c r="BU74"/>
      <c r="BV74"/>
      <c r="BW74"/>
      <c r="BX74"/>
    </row>
    <row r="75" spans="5:76" x14ac:dyDescent="0.25">
      <c r="G75"/>
      <c r="H75" s="34"/>
      <c r="I75" s="22"/>
      <c r="J75" s="22"/>
      <c r="K75" s="22"/>
      <c r="L75" s="22"/>
      <c r="M75" s="34"/>
      <c r="N75" s="34"/>
      <c r="O75" s="34"/>
      <c r="P75"/>
      <c r="Q75"/>
      <c r="R75" s="34"/>
      <c r="S75" s="22"/>
      <c r="T75" s="22"/>
      <c r="U75" s="22"/>
      <c r="V75" s="22"/>
      <c r="W75" s="34"/>
      <c r="X75" s="34"/>
      <c r="Y75" s="34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R75"/>
      <c r="BS75"/>
      <c r="BT75"/>
      <c r="BU75"/>
      <c r="BV75"/>
      <c r="BW75"/>
      <c r="BX75"/>
    </row>
    <row r="76" spans="5:76" x14ac:dyDescent="0.25">
      <c r="G76"/>
      <c r="H76" s="34"/>
      <c r="I76" s="22"/>
      <c r="J76" s="22"/>
      <c r="K76" s="22"/>
      <c r="L76" s="22"/>
      <c r="M76" s="34"/>
      <c r="N76" s="34"/>
      <c r="O76" s="34"/>
      <c r="P76"/>
      <c r="Q76"/>
      <c r="R76" s="34"/>
      <c r="S76" s="22"/>
      <c r="T76" s="22"/>
      <c r="U76" s="22"/>
      <c r="V76" s="22"/>
      <c r="W76" s="34"/>
      <c r="X76" s="34"/>
      <c r="Y76" s="34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R76"/>
      <c r="BS76"/>
      <c r="BT76"/>
      <c r="BU76"/>
      <c r="BV76"/>
      <c r="BW76"/>
      <c r="BX76"/>
    </row>
    <row r="77" spans="5:76" x14ac:dyDescent="0.25">
      <c r="G77"/>
      <c r="H77" s="34"/>
      <c r="I77" s="22"/>
      <c r="J77" s="22"/>
      <c r="K77" s="22"/>
      <c r="L77" s="22"/>
      <c r="M77" s="34"/>
      <c r="N77" s="34"/>
      <c r="O77" s="34"/>
      <c r="P77"/>
      <c r="Q77"/>
      <c r="R77" s="22"/>
      <c r="S77" s="22"/>
      <c r="T77" s="22"/>
      <c r="U77" s="22"/>
      <c r="V77" s="22"/>
      <c r="W77" s="22"/>
      <c r="X77" s="22"/>
      <c r="Y77" s="22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R77"/>
      <c r="BS77"/>
      <c r="BT77"/>
      <c r="BU77"/>
      <c r="BV77"/>
      <c r="BW77"/>
      <c r="BX77"/>
    </row>
    <row r="78" spans="5:76" x14ac:dyDescent="0.25">
      <c r="G78"/>
      <c r="H78" s="34"/>
      <c r="I78" s="22"/>
      <c r="J78" s="22"/>
      <c r="K78" s="22"/>
      <c r="L78" s="22"/>
      <c r="M78" s="34"/>
      <c r="N78" s="34"/>
      <c r="O78" s="34"/>
      <c r="P78"/>
      <c r="Q78"/>
      <c r="R78" s="34"/>
      <c r="S78" s="22"/>
      <c r="T78" s="22"/>
      <c r="U78" s="22"/>
      <c r="V78" s="22"/>
      <c r="W78" s="34"/>
      <c r="X78" s="34"/>
      <c r="Y78" s="34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R78"/>
      <c r="BS78"/>
      <c r="BT78"/>
      <c r="BU78"/>
      <c r="BV78"/>
      <c r="BW78"/>
      <c r="BX78"/>
    </row>
    <row r="79" spans="5:76" x14ac:dyDescent="0.25">
      <c r="G79"/>
      <c r="H79" s="34"/>
      <c r="I79" s="22"/>
      <c r="J79" s="22"/>
      <c r="K79" s="22"/>
      <c r="L79" s="22"/>
      <c r="M79" s="34"/>
      <c r="N79" s="34"/>
      <c r="O79" s="34"/>
      <c r="P79"/>
      <c r="Q79"/>
      <c r="R79" s="34"/>
      <c r="S79" s="22"/>
      <c r="T79" s="22"/>
      <c r="U79" s="22"/>
      <c r="V79" s="22"/>
      <c r="W79" s="34"/>
      <c r="X79" s="34"/>
      <c r="Y79" s="34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R79"/>
      <c r="BS79"/>
      <c r="BT79"/>
      <c r="BU79"/>
      <c r="BV79"/>
      <c r="BW79"/>
      <c r="BX79"/>
    </row>
    <row r="80" spans="5:76" x14ac:dyDescent="0.25">
      <c r="G80"/>
      <c r="H80" s="34"/>
      <c r="I80" s="22"/>
      <c r="J80" s="22"/>
      <c r="K80" s="22"/>
      <c r="L80" s="22"/>
      <c r="M80" s="34"/>
      <c r="N80" s="34"/>
      <c r="O80" s="34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R80"/>
      <c r="BS80"/>
      <c r="BT80"/>
      <c r="BU80"/>
      <c r="BV80"/>
      <c r="BW80"/>
      <c r="BX80"/>
    </row>
    <row r="81" spans="5:76" x14ac:dyDescent="0.25">
      <c r="G81"/>
      <c r="H81" s="34"/>
      <c r="I81" s="22"/>
      <c r="J81" s="22"/>
      <c r="K81" s="22"/>
      <c r="L81" s="22"/>
      <c r="M81" s="34"/>
      <c r="N81" s="34"/>
      <c r="O81" s="34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R81"/>
      <c r="BS81"/>
      <c r="BT81"/>
      <c r="BU81"/>
      <c r="BV81"/>
      <c r="BW81"/>
      <c r="BX81"/>
    </row>
    <row r="82" spans="5:76" x14ac:dyDescent="0.25">
      <c r="G82"/>
      <c r="H82" s="34"/>
      <c r="I82" s="22"/>
      <c r="J82" s="22"/>
      <c r="K82" s="22"/>
      <c r="L82" s="22"/>
      <c r="M82" s="34"/>
      <c r="N82" s="34"/>
      <c r="O82" s="34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R82"/>
      <c r="BS82"/>
      <c r="BT82"/>
      <c r="BU82"/>
      <c r="BV82"/>
      <c r="BW82"/>
      <c r="BX82"/>
    </row>
    <row r="83" spans="5:76" x14ac:dyDescent="0.25">
      <c r="G83"/>
      <c r="H83" s="34"/>
      <c r="I83" s="22"/>
      <c r="J83" s="22"/>
      <c r="K83" s="22"/>
      <c r="L83" s="22"/>
      <c r="M83" s="34"/>
      <c r="N83" s="34"/>
      <c r="O83" s="34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R83"/>
      <c r="BS83"/>
      <c r="BT83"/>
      <c r="BU83"/>
      <c r="BV83"/>
      <c r="BW83"/>
      <c r="BX83"/>
    </row>
    <row r="84" spans="5:76" x14ac:dyDescent="0.25">
      <c r="G84"/>
      <c r="H84" s="34"/>
      <c r="I84" s="22"/>
      <c r="J84" s="22"/>
      <c r="K84" s="22"/>
      <c r="L84" s="22"/>
      <c r="M84" s="34"/>
      <c r="N84" s="34"/>
      <c r="O84" s="3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R84"/>
      <c r="BS84"/>
      <c r="BT84"/>
      <c r="BU84"/>
      <c r="BV84"/>
      <c r="BW84"/>
      <c r="BX84"/>
    </row>
    <row r="85" spans="5:76" x14ac:dyDescent="0.25">
      <c r="G85"/>
      <c r="H85" s="34"/>
      <c r="I85" s="22"/>
      <c r="J85" s="22"/>
      <c r="K85" s="22"/>
      <c r="L85" s="22"/>
      <c r="M85" s="34"/>
      <c r="N85" s="34"/>
      <c r="O85" s="34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R85"/>
      <c r="BS85"/>
      <c r="BT85"/>
      <c r="BU85"/>
      <c r="BV85"/>
      <c r="BW85"/>
      <c r="BX85"/>
    </row>
    <row r="86" spans="5:76" x14ac:dyDescent="0.25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R86"/>
      <c r="BS86"/>
      <c r="BT86"/>
      <c r="BU86"/>
      <c r="BV86"/>
      <c r="BW86"/>
      <c r="BX86"/>
    </row>
    <row r="87" spans="5:76" x14ac:dyDescent="0.25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R87"/>
      <c r="BS87"/>
      <c r="BT87"/>
      <c r="BU87"/>
      <c r="BV87"/>
      <c r="BW87"/>
      <c r="BX87"/>
    </row>
    <row r="88" spans="5:76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R88"/>
      <c r="BS88"/>
      <c r="BT88"/>
      <c r="BU88"/>
      <c r="BV88"/>
      <c r="BW88"/>
      <c r="BX88"/>
    </row>
    <row r="89" spans="5:76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R89"/>
      <c r="BS89"/>
      <c r="BT89"/>
      <c r="BU89"/>
      <c r="BV89"/>
      <c r="BW89"/>
      <c r="BX89"/>
    </row>
    <row r="90" spans="5:76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R90"/>
      <c r="BS90"/>
      <c r="BT90"/>
      <c r="BU90"/>
      <c r="BV90"/>
      <c r="BW90"/>
      <c r="BX90"/>
    </row>
    <row r="91" spans="5:76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R91"/>
      <c r="BS91"/>
      <c r="BT91"/>
      <c r="BU91"/>
      <c r="BV91"/>
      <c r="BW91"/>
      <c r="BX91"/>
    </row>
    <row r="92" spans="5:76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R92"/>
      <c r="BS92"/>
      <c r="BT92"/>
      <c r="BU92"/>
      <c r="BV92"/>
      <c r="BW92"/>
      <c r="BX92"/>
    </row>
    <row r="93" spans="5:76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R93"/>
      <c r="BS93"/>
      <c r="BT93"/>
      <c r="BU93"/>
      <c r="BV93"/>
      <c r="BW93"/>
      <c r="BX93"/>
    </row>
    <row r="94" spans="5:76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R94"/>
      <c r="BS94"/>
      <c r="BT94"/>
      <c r="BU94"/>
      <c r="BV94"/>
      <c r="BW94"/>
      <c r="BX94"/>
    </row>
    <row r="95" spans="5:76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R95"/>
      <c r="BS95"/>
      <c r="BT95"/>
      <c r="BU95"/>
      <c r="BV95"/>
      <c r="BW95"/>
      <c r="BX95"/>
    </row>
    <row r="96" spans="5:76" x14ac:dyDescent="0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R96"/>
      <c r="BS96"/>
      <c r="BT96"/>
      <c r="BU96"/>
      <c r="BV96"/>
      <c r="BW96"/>
      <c r="BX96"/>
    </row>
    <row r="97" spans="5:76" x14ac:dyDescent="0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R97"/>
      <c r="BS97"/>
      <c r="BT97"/>
      <c r="BU97"/>
      <c r="BV97"/>
      <c r="BW97"/>
      <c r="BX97"/>
    </row>
    <row r="98" spans="5:76" x14ac:dyDescent="0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R98"/>
      <c r="BS98"/>
      <c r="BT98"/>
      <c r="BU98"/>
      <c r="BV98"/>
      <c r="BW98"/>
      <c r="BX98"/>
    </row>
    <row r="99" spans="5:76" x14ac:dyDescent="0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R99"/>
      <c r="BS99"/>
      <c r="BT99"/>
      <c r="BU99"/>
      <c r="BV99"/>
      <c r="BW99"/>
      <c r="BX99"/>
    </row>
    <row r="100" spans="5:76" x14ac:dyDescent="0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R100"/>
      <c r="BS100"/>
      <c r="BT100"/>
      <c r="BU100"/>
      <c r="BV100"/>
      <c r="BW100"/>
      <c r="BX100"/>
    </row>
    <row r="101" spans="5:76" x14ac:dyDescent="0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R101"/>
      <c r="BS101"/>
      <c r="BT101"/>
      <c r="BU101"/>
      <c r="BV101"/>
      <c r="BW101"/>
      <c r="BX101"/>
    </row>
    <row r="102" spans="5:76" x14ac:dyDescent="0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R102"/>
      <c r="BS102"/>
      <c r="BT102"/>
      <c r="BU102"/>
      <c r="BV102"/>
      <c r="BW102"/>
      <c r="BX102"/>
    </row>
    <row r="103" spans="5:76" x14ac:dyDescent="0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R103"/>
      <c r="BS103"/>
      <c r="BT103"/>
      <c r="BU103"/>
      <c r="BV103"/>
      <c r="BW103"/>
      <c r="BX103"/>
    </row>
    <row r="104" spans="5:76" x14ac:dyDescent="0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R104"/>
      <c r="BS104"/>
      <c r="BT104"/>
      <c r="BU104"/>
      <c r="BV104"/>
      <c r="BW104"/>
      <c r="BX104"/>
    </row>
    <row r="105" spans="5:76" x14ac:dyDescent="0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R105"/>
      <c r="BS105"/>
      <c r="BT105"/>
      <c r="BU105"/>
      <c r="BV105"/>
      <c r="BW105"/>
      <c r="BX105"/>
    </row>
    <row r="106" spans="5:76" x14ac:dyDescent="0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R106"/>
      <c r="BS106"/>
      <c r="BT106"/>
      <c r="BU106"/>
      <c r="BV106"/>
      <c r="BW106"/>
      <c r="BX106"/>
    </row>
    <row r="107" spans="5:76" x14ac:dyDescent="0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R107"/>
      <c r="BS107"/>
      <c r="BT107"/>
      <c r="BU107"/>
      <c r="BV107"/>
      <c r="BW107"/>
      <c r="BX107"/>
    </row>
    <row r="108" spans="5:76" x14ac:dyDescent="0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R108"/>
      <c r="BS108"/>
      <c r="BT108"/>
      <c r="BU108"/>
      <c r="BV108"/>
      <c r="BW108"/>
      <c r="BX108"/>
    </row>
    <row r="109" spans="5:76" x14ac:dyDescent="0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R109"/>
      <c r="BS109"/>
      <c r="BT109"/>
      <c r="BU109"/>
      <c r="BV109"/>
      <c r="BW109"/>
      <c r="BX109"/>
    </row>
    <row r="110" spans="5:76" x14ac:dyDescent="0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R110"/>
      <c r="BS110"/>
      <c r="BT110"/>
      <c r="BU110"/>
      <c r="BV110"/>
      <c r="BW110"/>
      <c r="BX110"/>
    </row>
    <row r="111" spans="5:76" x14ac:dyDescent="0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R111"/>
      <c r="BS111"/>
      <c r="BT111"/>
      <c r="BU111"/>
      <c r="BV111"/>
      <c r="BW111"/>
      <c r="BX111"/>
    </row>
    <row r="112" spans="5:76" x14ac:dyDescent="0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R112"/>
      <c r="BS112"/>
      <c r="BT112"/>
      <c r="BU112"/>
      <c r="BV112"/>
      <c r="BW112"/>
      <c r="BX112"/>
    </row>
    <row r="113" spans="5:76" x14ac:dyDescent="0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R113"/>
      <c r="BS113"/>
      <c r="BT113"/>
      <c r="BU113"/>
      <c r="BV113"/>
      <c r="BW113"/>
      <c r="BX113"/>
    </row>
    <row r="114" spans="5:76" x14ac:dyDescent="0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R114"/>
      <c r="BS114"/>
      <c r="BT114"/>
      <c r="BU114"/>
      <c r="BV114"/>
      <c r="BW114"/>
      <c r="BX114"/>
    </row>
    <row r="115" spans="5:76" x14ac:dyDescent="0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R115"/>
      <c r="BS115"/>
      <c r="BT115"/>
      <c r="BU115"/>
      <c r="BV115"/>
      <c r="BW115"/>
      <c r="BX115"/>
    </row>
    <row r="116" spans="5:76" x14ac:dyDescent="0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R116"/>
      <c r="BS116"/>
      <c r="BT116"/>
      <c r="BU116"/>
      <c r="BV116"/>
      <c r="BW116"/>
      <c r="BX116"/>
    </row>
    <row r="117" spans="5:76" x14ac:dyDescent="0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R117"/>
      <c r="BS117"/>
      <c r="BT117"/>
      <c r="BU117"/>
      <c r="BV117"/>
      <c r="BW117"/>
      <c r="BX117"/>
    </row>
    <row r="118" spans="5:76" x14ac:dyDescent="0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R118"/>
      <c r="BS118"/>
      <c r="BT118"/>
      <c r="BU118"/>
      <c r="BV118"/>
      <c r="BW118"/>
      <c r="BX118"/>
    </row>
    <row r="119" spans="5:76" x14ac:dyDescent="0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R119"/>
      <c r="BS119"/>
      <c r="BT119"/>
      <c r="BU119"/>
      <c r="BV119"/>
      <c r="BW119"/>
      <c r="BX119"/>
    </row>
    <row r="120" spans="5:76" x14ac:dyDescent="0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R120"/>
      <c r="BS120"/>
      <c r="BT120"/>
      <c r="BU120"/>
      <c r="BV120"/>
      <c r="BW120"/>
      <c r="BX120"/>
    </row>
    <row r="121" spans="5:76" x14ac:dyDescent="0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R121"/>
      <c r="BS121"/>
      <c r="BT121"/>
      <c r="BU121"/>
      <c r="BV121"/>
      <c r="BW121"/>
      <c r="BX121"/>
    </row>
    <row r="122" spans="5:76" x14ac:dyDescent="0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R122"/>
      <c r="BS122"/>
      <c r="BT122"/>
      <c r="BU122"/>
      <c r="BV122"/>
      <c r="BW122"/>
      <c r="BX122"/>
    </row>
    <row r="123" spans="5:76" x14ac:dyDescent="0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R123"/>
      <c r="BS123"/>
      <c r="BT123"/>
      <c r="BU123"/>
      <c r="BV123"/>
      <c r="BW123"/>
      <c r="BX123"/>
    </row>
    <row r="124" spans="5:76" x14ac:dyDescent="0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R124"/>
      <c r="BS124"/>
      <c r="BT124"/>
      <c r="BU124"/>
      <c r="BV124"/>
      <c r="BW124"/>
      <c r="BX124"/>
    </row>
    <row r="125" spans="5:76" x14ac:dyDescent="0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R125"/>
      <c r="BS125"/>
      <c r="BT125"/>
      <c r="BU125"/>
      <c r="BV125"/>
      <c r="BW125"/>
      <c r="BX125"/>
    </row>
    <row r="126" spans="5:76" x14ac:dyDescent="0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R126"/>
      <c r="BS126"/>
      <c r="BT126"/>
      <c r="BU126"/>
      <c r="BV126"/>
      <c r="BW126"/>
      <c r="BX126"/>
    </row>
    <row r="127" spans="5:76" x14ac:dyDescent="0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R127"/>
      <c r="BS127"/>
      <c r="BT127"/>
      <c r="BU127"/>
      <c r="BV127"/>
      <c r="BW127"/>
      <c r="BX127"/>
    </row>
    <row r="128" spans="5:76" x14ac:dyDescent="0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R128"/>
      <c r="BS128"/>
      <c r="BT128"/>
      <c r="BU128"/>
      <c r="BV128"/>
      <c r="BW128"/>
      <c r="BX128"/>
    </row>
    <row r="129" spans="5:76" x14ac:dyDescent="0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R129"/>
      <c r="BS129"/>
      <c r="BT129"/>
      <c r="BU129"/>
      <c r="BV129"/>
      <c r="BW129"/>
      <c r="BX129"/>
    </row>
    <row r="130" spans="5:76" x14ac:dyDescent="0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R130"/>
      <c r="BS130"/>
      <c r="BT130"/>
      <c r="BU130"/>
      <c r="BV130"/>
      <c r="BW130"/>
      <c r="BX130"/>
    </row>
    <row r="131" spans="5:76" x14ac:dyDescent="0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R131"/>
      <c r="BS131"/>
      <c r="BT131"/>
      <c r="BU131"/>
      <c r="BV131"/>
      <c r="BW131"/>
      <c r="BX131"/>
    </row>
    <row r="132" spans="5:76" x14ac:dyDescent="0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R132"/>
      <c r="BS132"/>
      <c r="BT132"/>
      <c r="BU132"/>
      <c r="BV132"/>
      <c r="BW132"/>
      <c r="BX132"/>
    </row>
    <row r="133" spans="5:76" x14ac:dyDescent="0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R133"/>
      <c r="BS133"/>
      <c r="BT133"/>
      <c r="BU133"/>
      <c r="BV133"/>
      <c r="BW133"/>
      <c r="BX133"/>
    </row>
    <row r="134" spans="5:76" x14ac:dyDescent="0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R134"/>
      <c r="BS134"/>
      <c r="BT134"/>
      <c r="BU134"/>
      <c r="BV134"/>
      <c r="BW134"/>
      <c r="BX134"/>
    </row>
    <row r="135" spans="5:76" x14ac:dyDescent="0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R135"/>
      <c r="BS135"/>
      <c r="BT135"/>
      <c r="BU135"/>
      <c r="BV135"/>
      <c r="BW135"/>
      <c r="BX135"/>
    </row>
    <row r="136" spans="5:76" x14ac:dyDescent="0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R136"/>
      <c r="BS136"/>
      <c r="BT136"/>
      <c r="BU136"/>
      <c r="BV136"/>
      <c r="BW136"/>
      <c r="BX136"/>
    </row>
    <row r="137" spans="5:76" x14ac:dyDescent="0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R137"/>
      <c r="BS137"/>
      <c r="BT137"/>
      <c r="BU137"/>
      <c r="BV137"/>
      <c r="BW137"/>
      <c r="BX137"/>
    </row>
    <row r="138" spans="5:76" x14ac:dyDescent="0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R138"/>
      <c r="BS138"/>
      <c r="BT138"/>
      <c r="BU138"/>
      <c r="BV138"/>
      <c r="BW138"/>
      <c r="BX138"/>
    </row>
    <row r="139" spans="5:76" x14ac:dyDescent="0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R139"/>
      <c r="BS139"/>
      <c r="BT139"/>
      <c r="BU139"/>
      <c r="BV139"/>
      <c r="BW139"/>
      <c r="BX139"/>
    </row>
    <row r="140" spans="5:76" x14ac:dyDescent="0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R140"/>
      <c r="BS140"/>
      <c r="BT140"/>
      <c r="BU140"/>
      <c r="BV140"/>
      <c r="BW140"/>
      <c r="BX140"/>
    </row>
    <row r="141" spans="5:76" x14ac:dyDescent="0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R141"/>
      <c r="BS141"/>
      <c r="BT141"/>
      <c r="BU141"/>
      <c r="BV141"/>
      <c r="BW141"/>
      <c r="BX141"/>
    </row>
    <row r="142" spans="5:76" x14ac:dyDescent="0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R142"/>
      <c r="BS142"/>
      <c r="BT142"/>
      <c r="BU142"/>
      <c r="BV142"/>
      <c r="BW142"/>
      <c r="BX142"/>
    </row>
    <row r="143" spans="5:76" x14ac:dyDescent="0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R143"/>
      <c r="BS143"/>
      <c r="BT143"/>
      <c r="BU143"/>
      <c r="BV143"/>
      <c r="BW143"/>
      <c r="BX143"/>
    </row>
    <row r="144" spans="5:76" x14ac:dyDescent="0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R144"/>
      <c r="BS144"/>
      <c r="BT144"/>
      <c r="BU144"/>
      <c r="BV144"/>
      <c r="BW144"/>
      <c r="BX144"/>
    </row>
    <row r="145" spans="5:76" x14ac:dyDescent="0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R145"/>
      <c r="BS145"/>
      <c r="BT145"/>
      <c r="BU145"/>
      <c r="BV145"/>
      <c r="BW145"/>
      <c r="BX145"/>
    </row>
  </sheetData>
  <autoFilter ref="A5:BN5" xr:uid="{96A2FA2D-2077-48E1-BE5C-BE6B40579CA5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sortState ref="A6:BN54">
      <sortCondition descending="1" ref="E5"/>
    </sortState>
  </autoFilter>
  <mergeCells count="19">
    <mergeCell ref="AQ1:AT1"/>
    <mergeCell ref="AA3:AD3"/>
    <mergeCell ref="AF3:AI3"/>
    <mergeCell ref="AK3:AN3"/>
    <mergeCell ref="AP3:AS3"/>
    <mergeCell ref="BK4:BM4"/>
    <mergeCell ref="H5:O5"/>
    <mergeCell ref="R5:Y5"/>
    <mergeCell ref="AZ3:BC3"/>
    <mergeCell ref="BE3:BH3"/>
    <mergeCell ref="BJ3:BM3"/>
    <mergeCell ref="AB4:AD4"/>
    <mergeCell ref="AG4:AI4"/>
    <mergeCell ref="AL4:AN4"/>
    <mergeCell ref="AQ4:AS4"/>
    <mergeCell ref="AV4:AX4"/>
    <mergeCell ref="BA4:BC4"/>
    <mergeCell ref="BF4:BH4"/>
    <mergeCell ref="AU3:AX3"/>
  </mergeCells>
  <conditionalFormatting sqref="H6:O6">
    <cfRule type="top10" dxfId="305" priority="202" bottom="1" rank="4"/>
  </conditionalFormatting>
  <conditionalFormatting sqref="H7:O7">
    <cfRule type="top10" dxfId="304" priority="201" bottom="1" rank="4"/>
  </conditionalFormatting>
  <conditionalFormatting sqref="H10:O10">
    <cfRule type="top10" dxfId="303" priority="198" bottom="1" rank="4"/>
  </conditionalFormatting>
  <conditionalFormatting sqref="H11:O11">
    <cfRule type="top10" dxfId="302" priority="197" bottom="1" rank="4"/>
  </conditionalFormatting>
  <conditionalFormatting sqref="H12:O12">
    <cfRule type="top10" dxfId="301" priority="196" bottom="1" rank="4"/>
  </conditionalFormatting>
  <conditionalFormatting sqref="H13:O13">
    <cfRule type="top10" dxfId="300" priority="195" bottom="1" rank="4"/>
  </conditionalFormatting>
  <conditionalFormatting sqref="H14:O14">
    <cfRule type="top10" dxfId="299" priority="194" bottom="1" rank="4"/>
  </conditionalFormatting>
  <conditionalFormatting sqref="H15:O15">
    <cfRule type="top10" dxfId="298" priority="193" bottom="1" rank="4"/>
  </conditionalFormatting>
  <conditionalFormatting sqref="H16:O16">
    <cfRule type="top10" dxfId="297" priority="192" bottom="1" rank="4"/>
  </conditionalFormatting>
  <conditionalFormatting sqref="H17:O17">
    <cfRule type="top10" dxfId="296" priority="191" bottom="1" rank="4"/>
  </conditionalFormatting>
  <conditionalFormatting sqref="H18:O18">
    <cfRule type="top10" dxfId="295" priority="190" bottom="1" rank="4"/>
  </conditionalFormatting>
  <conditionalFormatting sqref="H19:O19">
    <cfRule type="top10" dxfId="294" priority="189" bottom="1" rank="4"/>
  </conditionalFormatting>
  <conditionalFormatting sqref="H20:O20">
    <cfRule type="top10" dxfId="293" priority="188" bottom="1" rank="4"/>
  </conditionalFormatting>
  <conditionalFormatting sqref="H21:O21">
    <cfRule type="top10" dxfId="292" priority="187" bottom="1" rank="4"/>
  </conditionalFormatting>
  <conditionalFormatting sqref="H22:O22">
    <cfRule type="top10" dxfId="291" priority="186" bottom="1" rank="4"/>
  </conditionalFormatting>
  <conditionalFormatting sqref="H23:O23">
    <cfRule type="top10" dxfId="290" priority="185" bottom="1" rank="4"/>
  </conditionalFormatting>
  <conditionalFormatting sqref="H24:O24">
    <cfRule type="top10" dxfId="289" priority="184" bottom="1" rank="4"/>
  </conditionalFormatting>
  <conditionalFormatting sqref="H25:O25">
    <cfRule type="top10" dxfId="288" priority="183" bottom="1" rank="4"/>
  </conditionalFormatting>
  <conditionalFormatting sqref="H26:O26">
    <cfRule type="top10" dxfId="287" priority="182" bottom="1" rank="4"/>
  </conditionalFormatting>
  <conditionalFormatting sqref="H27:O27">
    <cfRule type="top10" dxfId="286" priority="181" bottom="1" rank="4"/>
  </conditionalFormatting>
  <conditionalFormatting sqref="H28:O28">
    <cfRule type="top10" dxfId="285" priority="180" bottom="1" rank="4"/>
  </conditionalFormatting>
  <conditionalFormatting sqref="H29:O29">
    <cfRule type="top10" dxfId="284" priority="179" bottom="1" rank="4"/>
  </conditionalFormatting>
  <conditionalFormatting sqref="H30:O30">
    <cfRule type="top10" dxfId="283" priority="178" bottom="1" rank="4"/>
  </conditionalFormatting>
  <conditionalFormatting sqref="H31:O31">
    <cfRule type="top10" dxfId="282" priority="177" bottom="1" rank="4"/>
  </conditionalFormatting>
  <conditionalFormatting sqref="H32:O32">
    <cfRule type="top10" dxfId="281" priority="176" bottom="1" rank="4"/>
  </conditionalFormatting>
  <conditionalFormatting sqref="H33:O33">
    <cfRule type="top10" dxfId="280" priority="175" bottom="1" rank="4"/>
  </conditionalFormatting>
  <conditionalFormatting sqref="H34:O34">
    <cfRule type="top10" dxfId="279" priority="174" bottom="1" rank="4"/>
  </conditionalFormatting>
  <conditionalFormatting sqref="H35:O35">
    <cfRule type="top10" dxfId="278" priority="173" bottom="1" rank="4"/>
  </conditionalFormatting>
  <conditionalFormatting sqref="H36:O36">
    <cfRule type="top10" dxfId="277" priority="172" bottom="1" rank="4"/>
  </conditionalFormatting>
  <conditionalFormatting sqref="H37:O37">
    <cfRule type="top10" dxfId="276" priority="171" bottom="1" rank="4"/>
  </conditionalFormatting>
  <conditionalFormatting sqref="H38:O38">
    <cfRule type="top10" dxfId="275" priority="170" bottom="1" rank="4"/>
  </conditionalFormatting>
  <conditionalFormatting sqref="H39:O39">
    <cfRule type="top10" dxfId="274" priority="169" bottom="1" rank="4"/>
  </conditionalFormatting>
  <conditionalFormatting sqref="H70:O72">
    <cfRule type="top10" dxfId="273" priority="167" bottom="1" rank="4"/>
  </conditionalFormatting>
  <conditionalFormatting sqref="H73:O73">
    <cfRule type="top10" dxfId="272" priority="135" bottom="1" rank="4"/>
  </conditionalFormatting>
  <conditionalFormatting sqref="H74:O74">
    <cfRule type="top10" dxfId="271" priority="134" bottom="1" rank="4"/>
  </conditionalFormatting>
  <conditionalFormatting sqref="H75:O75">
    <cfRule type="top10" dxfId="270" priority="133" bottom="1" rank="4"/>
  </conditionalFormatting>
  <conditionalFormatting sqref="H76:O76">
    <cfRule type="top10" dxfId="269" priority="132" bottom="1" rank="4"/>
  </conditionalFormatting>
  <conditionalFormatting sqref="H77:O77">
    <cfRule type="top10" dxfId="268" priority="131" bottom="1" rank="4"/>
  </conditionalFormatting>
  <conditionalFormatting sqref="H78:O78">
    <cfRule type="top10" dxfId="267" priority="130" bottom="1" rank="4"/>
  </conditionalFormatting>
  <conditionalFormatting sqref="H79:O79">
    <cfRule type="top10" dxfId="266" priority="129" bottom="1" rank="4"/>
  </conditionalFormatting>
  <conditionalFormatting sqref="H80:O80">
    <cfRule type="top10" dxfId="265" priority="128" bottom="1" rank="4"/>
  </conditionalFormatting>
  <conditionalFormatting sqref="H81:O81">
    <cfRule type="top10" dxfId="264" priority="127" bottom="1" rank="4"/>
  </conditionalFormatting>
  <conditionalFormatting sqref="H82:O82">
    <cfRule type="top10" dxfId="263" priority="126" bottom="1" rank="4"/>
  </conditionalFormatting>
  <conditionalFormatting sqref="H83:O83">
    <cfRule type="top10" dxfId="262" priority="125" bottom="1" rank="4"/>
  </conditionalFormatting>
  <conditionalFormatting sqref="H84:O84">
    <cfRule type="top10" dxfId="261" priority="124" bottom="1" rank="4"/>
  </conditionalFormatting>
  <conditionalFormatting sqref="H85:O85">
    <cfRule type="top10" dxfId="260" priority="123" bottom="1" rank="4"/>
  </conditionalFormatting>
  <conditionalFormatting sqref="R6:Y6">
    <cfRule type="top10" dxfId="259" priority="122" rank="4"/>
  </conditionalFormatting>
  <conditionalFormatting sqref="R7:Y7">
    <cfRule type="top10" dxfId="258" priority="121" rank="4"/>
  </conditionalFormatting>
  <conditionalFormatting sqref="R8:Y8">
    <cfRule type="top10" dxfId="257" priority="120" rank="4"/>
  </conditionalFormatting>
  <conditionalFormatting sqref="R9:Y9">
    <cfRule type="top10" dxfId="256" priority="119" rank="4"/>
  </conditionalFormatting>
  <conditionalFormatting sqref="R10:Y10">
    <cfRule type="top10" dxfId="255" priority="118" rank="4"/>
  </conditionalFormatting>
  <conditionalFormatting sqref="R11:Y11">
    <cfRule type="top10" dxfId="254" priority="117" rank="4"/>
  </conditionalFormatting>
  <conditionalFormatting sqref="R12:Y12">
    <cfRule type="top10" dxfId="253" priority="116" rank="4"/>
  </conditionalFormatting>
  <conditionalFormatting sqref="R13:Y13">
    <cfRule type="top10" dxfId="252" priority="115" rank="4"/>
  </conditionalFormatting>
  <conditionalFormatting sqref="R14:Y14">
    <cfRule type="top10" dxfId="251" priority="114" rank="4"/>
  </conditionalFormatting>
  <conditionalFormatting sqref="R15:Y15">
    <cfRule type="top10" dxfId="250" priority="113" rank="4"/>
  </conditionalFormatting>
  <conditionalFormatting sqref="R16:Y16">
    <cfRule type="top10" dxfId="249" priority="112" rank="4"/>
  </conditionalFormatting>
  <conditionalFormatting sqref="R17:Y17">
    <cfRule type="top10" dxfId="248" priority="111" rank="4"/>
  </conditionalFormatting>
  <conditionalFormatting sqref="R18:Y18">
    <cfRule type="top10" dxfId="247" priority="110" rank="4"/>
  </conditionalFormatting>
  <conditionalFormatting sqref="R19:Y19">
    <cfRule type="top10" dxfId="246" priority="109" rank="4"/>
  </conditionalFormatting>
  <conditionalFormatting sqref="R20:Y20">
    <cfRule type="top10" dxfId="245" priority="108" rank="4"/>
  </conditionalFormatting>
  <conditionalFormatting sqref="R21:Y21">
    <cfRule type="top10" dxfId="244" priority="107" rank="4"/>
  </conditionalFormatting>
  <conditionalFormatting sqref="R22:Y22">
    <cfRule type="top10" dxfId="243" priority="106" rank="4"/>
  </conditionalFormatting>
  <conditionalFormatting sqref="R25:Y25">
    <cfRule type="top10" dxfId="242" priority="103" rank="4"/>
  </conditionalFormatting>
  <conditionalFormatting sqref="R26:Y26">
    <cfRule type="top10" dxfId="241" priority="102" rank="4"/>
  </conditionalFormatting>
  <conditionalFormatting sqref="R27:Y27">
    <cfRule type="top10" dxfId="240" priority="101" rank="4"/>
  </conditionalFormatting>
  <conditionalFormatting sqref="R28:Y28">
    <cfRule type="top10" dxfId="239" priority="100" rank="4"/>
  </conditionalFormatting>
  <conditionalFormatting sqref="R29:Y29">
    <cfRule type="top10" dxfId="238" priority="99" rank="4"/>
  </conditionalFormatting>
  <conditionalFormatting sqref="R30:Y30">
    <cfRule type="top10" dxfId="237" priority="98" rank="4"/>
  </conditionalFormatting>
  <conditionalFormatting sqref="R31:Y31">
    <cfRule type="top10" dxfId="236" priority="97" rank="4"/>
  </conditionalFormatting>
  <conditionalFormatting sqref="R32:Y32">
    <cfRule type="top10" dxfId="235" priority="96" rank="4"/>
  </conditionalFormatting>
  <conditionalFormatting sqref="R49:Y49">
    <cfRule type="top10" dxfId="234" priority="80" rank="4"/>
  </conditionalFormatting>
  <conditionalFormatting sqref="R50:Y50">
    <cfRule type="top10" dxfId="233" priority="79" rank="4"/>
  </conditionalFormatting>
  <conditionalFormatting sqref="R51:Y51">
    <cfRule type="top10" dxfId="232" priority="78" rank="4"/>
  </conditionalFormatting>
  <conditionalFormatting sqref="R52:Y52">
    <cfRule type="top10" dxfId="231" priority="77" rank="4"/>
  </conditionalFormatting>
  <conditionalFormatting sqref="R53:Y54">
    <cfRule type="top10" dxfId="230" priority="76" rank="4"/>
  </conditionalFormatting>
  <conditionalFormatting sqref="R55:Y55">
    <cfRule type="top10" dxfId="228" priority="74" rank="4"/>
  </conditionalFormatting>
  <conditionalFormatting sqref="R56:Y56">
    <cfRule type="top10" dxfId="227" priority="73" rank="4"/>
  </conditionalFormatting>
  <conditionalFormatting sqref="R57:Y57">
    <cfRule type="top10" dxfId="226" priority="72" rank="4"/>
  </conditionalFormatting>
  <conditionalFormatting sqref="R58:Y58">
    <cfRule type="top10" dxfId="225" priority="71" rank="4"/>
  </conditionalFormatting>
  <conditionalFormatting sqref="R59:Y59">
    <cfRule type="top10" dxfId="224" priority="70" rank="4"/>
  </conditionalFormatting>
  <conditionalFormatting sqref="R60:Y60">
    <cfRule type="top10" dxfId="223" priority="69" rank="4"/>
  </conditionalFormatting>
  <conditionalFormatting sqref="R61:Y61">
    <cfRule type="top10" dxfId="222" priority="68" rank="4"/>
  </conditionalFormatting>
  <conditionalFormatting sqref="R62:Y62">
    <cfRule type="top10" dxfId="221" priority="67" rank="4"/>
  </conditionalFormatting>
  <conditionalFormatting sqref="R63:Y63">
    <cfRule type="top10" dxfId="220" priority="66" rank="4"/>
  </conditionalFormatting>
  <conditionalFormatting sqref="R64:Y64">
    <cfRule type="top10" dxfId="219" priority="65" rank="4"/>
  </conditionalFormatting>
  <conditionalFormatting sqref="R65:Y65">
    <cfRule type="top10" dxfId="218" priority="64" rank="4"/>
  </conditionalFormatting>
  <conditionalFormatting sqref="R66:Y66">
    <cfRule type="top10" dxfId="217" priority="63" rank="4"/>
  </conditionalFormatting>
  <conditionalFormatting sqref="R67:Y67">
    <cfRule type="top10" dxfId="216" priority="62" rank="4"/>
  </conditionalFormatting>
  <conditionalFormatting sqref="R68:Y68">
    <cfRule type="top10" dxfId="215" priority="61" rank="4"/>
  </conditionalFormatting>
  <conditionalFormatting sqref="R69:Y69">
    <cfRule type="top10" dxfId="214" priority="60" rank="4"/>
  </conditionalFormatting>
  <conditionalFormatting sqref="R70:Y70">
    <cfRule type="top10" dxfId="213" priority="59" rank="4"/>
  </conditionalFormatting>
  <conditionalFormatting sqref="R71:Y71">
    <cfRule type="top10" dxfId="212" priority="58" rank="4"/>
  </conditionalFormatting>
  <conditionalFormatting sqref="R72:Y72">
    <cfRule type="top10" dxfId="211" priority="57" rank="4"/>
  </conditionalFormatting>
  <conditionalFormatting sqref="R73:Y73">
    <cfRule type="top10" dxfId="210" priority="56" rank="4"/>
  </conditionalFormatting>
  <conditionalFormatting sqref="R74:Y74">
    <cfRule type="top10" dxfId="209" priority="55" rank="4"/>
  </conditionalFormatting>
  <conditionalFormatting sqref="R75:Y75">
    <cfRule type="top10" dxfId="208" priority="54" rank="4"/>
  </conditionalFormatting>
  <conditionalFormatting sqref="R76:Y76">
    <cfRule type="top10" dxfId="207" priority="53" rank="4"/>
  </conditionalFormatting>
  <conditionalFormatting sqref="R77:Y77">
    <cfRule type="top10" dxfId="206" priority="52" rank="4"/>
  </conditionalFormatting>
  <conditionalFormatting sqref="R78:Y78">
    <cfRule type="top10" dxfId="205" priority="51" rank="4"/>
  </conditionalFormatting>
  <conditionalFormatting sqref="H40:O40">
    <cfRule type="top10" dxfId="204" priority="50" bottom="1" rank="4"/>
  </conditionalFormatting>
  <conditionalFormatting sqref="H41:O41">
    <cfRule type="top10" dxfId="203" priority="49" bottom="1" rank="4"/>
  </conditionalFormatting>
  <conditionalFormatting sqref="H42:O42">
    <cfRule type="top10" dxfId="202" priority="48" bottom="1" rank="4"/>
  </conditionalFormatting>
  <conditionalFormatting sqref="H43:O43">
    <cfRule type="top10" dxfId="201" priority="47" bottom="1" rank="4"/>
  </conditionalFormatting>
  <conditionalFormatting sqref="H44:O44">
    <cfRule type="top10" dxfId="200" priority="46" bottom="1" rank="4"/>
  </conditionalFormatting>
  <conditionalFormatting sqref="H45:O45">
    <cfRule type="top10" dxfId="199" priority="45" bottom="1" rank="4"/>
  </conditionalFormatting>
  <conditionalFormatting sqref="H46:O46">
    <cfRule type="top10" dxfId="198" priority="44" bottom="1" rank="4"/>
  </conditionalFormatting>
  <conditionalFormatting sqref="H47:O47">
    <cfRule type="top10" dxfId="197" priority="43" bottom="1" rank="4"/>
  </conditionalFormatting>
  <conditionalFormatting sqref="H48:O48">
    <cfRule type="top10" dxfId="196" priority="42" bottom="1" rank="4"/>
  </conditionalFormatting>
  <conditionalFormatting sqref="H49:O49">
    <cfRule type="top10" dxfId="195" priority="41" bottom="1" rank="4"/>
  </conditionalFormatting>
  <conditionalFormatting sqref="H50:O50">
    <cfRule type="top10" dxfId="194" priority="40" bottom="1" rank="4"/>
  </conditionalFormatting>
  <conditionalFormatting sqref="H51:O51">
    <cfRule type="top10" dxfId="193" priority="39" bottom="1" rank="4"/>
  </conditionalFormatting>
  <conditionalFormatting sqref="H52:O52">
    <cfRule type="top10" dxfId="192" priority="38" bottom="1" rank="4"/>
  </conditionalFormatting>
  <conditionalFormatting sqref="H53:O54">
    <cfRule type="top10" dxfId="191" priority="37" bottom="1" rank="4"/>
  </conditionalFormatting>
  <conditionalFormatting sqref="H55:O55">
    <cfRule type="top10" dxfId="189" priority="35" bottom="1" rank="4"/>
  </conditionalFormatting>
  <conditionalFormatting sqref="H56:O56">
    <cfRule type="top10" dxfId="188" priority="34" bottom="1" rank="4"/>
  </conditionalFormatting>
  <conditionalFormatting sqref="H57:O57">
    <cfRule type="top10" dxfId="187" priority="33" bottom="1" rank="4"/>
  </conditionalFormatting>
  <conditionalFormatting sqref="H58:O58">
    <cfRule type="top10" dxfId="186" priority="32" bottom="1" rank="4"/>
  </conditionalFormatting>
  <conditionalFormatting sqref="H59:O59">
    <cfRule type="top10" dxfId="185" priority="31" bottom="1" rank="4"/>
  </conditionalFormatting>
  <conditionalFormatting sqref="H60:O60">
    <cfRule type="top10" dxfId="184" priority="30" bottom="1" rank="4"/>
  </conditionalFormatting>
  <conditionalFormatting sqref="H61:O61">
    <cfRule type="top10" dxfId="183" priority="29" bottom="1" rank="4"/>
  </conditionalFormatting>
  <conditionalFormatting sqref="H62:O62">
    <cfRule type="top10" dxfId="182" priority="28" bottom="1" rank="4"/>
  </conditionalFormatting>
  <conditionalFormatting sqref="H63:O63">
    <cfRule type="top10" dxfId="181" priority="27" bottom="1" rank="4"/>
  </conditionalFormatting>
  <conditionalFormatting sqref="H64:O64">
    <cfRule type="top10" dxfId="180" priority="26" bottom="1" rank="4"/>
  </conditionalFormatting>
  <conditionalFormatting sqref="H65:O65">
    <cfRule type="top10" dxfId="179" priority="25" bottom="1" rank="4"/>
  </conditionalFormatting>
  <conditionalFormatting sqref="H66:O66">
    <cfRule type="top10" dxfId="178" priority="24" bottom="1" rank="4"/>
  </conditionalFormatting>
  <conditionalFormatting sqref="H67:O67">
    <cfRule type="top10" dxfId="177" priority="23" bottom="1" rank="4"/>
  </conditionalFormatting>
  <conditionalFormatting sqref="H68:O68">
    <cfRule type="top10" dxfId="176" priority="22" bottom="1" rank="4"/>
  </conditionalFormatting>
  <conditionalFormatting sqref="H69:O69">
    <cfRule type="top10" dxfId="175" priority="21" bottom="1" rank="4"/>
  </conditionalFormatting>
  <conditionalFormatting sqref="R23:Y23">
    <cfRule type="top10" dxfId="174" priority="20" rank="4"/>
  </conditionalFormatting>
  <conditionalFormatting sqref="R24:Y24">
    <cfRule type="top10" dxfId="173" priority="19" rank="4"/>
  </conditionalFormatting>
  <conditionalFormatting sqref="R33:Y33">
    <cfRule type="top10" dxfId="172" priority="18" rank="4"/>
  </conditionalFormatting>
  <conditionalFormatting sqref="R34:Y34">
    <cfRule type="top10" dxfId="171" priority="17" rank="4"/>
  </conditionalFormatting>
  <conditionalFormatting sqref="R35:Y35">
    <cfRule type="top10" dxfId="170" priority="16" rank="4"/>
  </conditionalFormatting>
  <conditionalFormatting sqref="R36:Y36">
    <cfRule type="top10" dxfId="169" priority="15" rank="4"/>
  </conditionalFormatting>
  <conditionalFormatting sqref="R37:Y37">
    <cfRule type="top10" dxfId="168" priority="14" rank="4"/>
  </conditionalFormatting>
  <conditionalFormatting sqref="R38:Y38">
    <cfRule type="top10" dxfId="167" priority="13" rank="4"/>
  </conditionalFormatting>
  <conditionalFormatting sqref="R39:Y39">
    <cfRule type="top10" dxfId="166" priority="12" rank="4"/>
  </conditionalFormatting>
  <conditionalFormatting sqref="R42:Y42">
    <cfRule type="top10" dxfId="165" priority="11" rank="4"/>
  </conditionalFormatting>
  <conditionalFormatting sqref="R43:Y45">
    <cfRule type="top10" dxfId="164" priority="10" rank="4"/>
  </conditionalFormatting>
  <conditionalFormatting sqref="R46:Y46">
    <cfRule type="top10" dxfId="162" priority="7" rank="4"/>
  </conditionalFormatting>
  <conditionalFormatting sqref="R47:Y47">
    <cfRule type="top10" dxfId="161" priority="6" rank="4"/>
  </conditionalFormatting>
  <conditionalFormatting sqref="R48:Y48">
    <cfRule type="top10" dxfId="160" priority="5" rank="4"/>
  </conditionalFormatting>
  <conditionalFormatting sqref="R40:Y41">
    <cfRule type="top10" dxfId="159" priority="4" rank="4"/>
  </conditionalFormatting>
  <conditionalFormatting sqref="H8:O8">
    <cfRule type="top10" dxfId="158" priority="2" bottom="1" rank="4"/>
  </conditionalFormatting>
  <conditionalFormatting sqref="H9:O9">
    <cfRule type="top10" dxfId="157" priority="1" bottom="1" rank="4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0C36-247B-4D67-BD6D-6DDD65255D98}">
  <dimension ref="A1:BX145"/>
  <sheetViews>
    <sheetView tabSelected="1" zoomScale="90" zoomScaleNormal="90" zoomScalePageLayoutView="90" workbookViewId="0">
      <pane xSplit="4" topLeftCell="E1" activePane="topRight" state="frozen"/>
      <selection pane="topRight" activeCell="BE10" sqref="BE10"/>
    </sheetView>
  </sheetViews>
  <sheetFormatPr defaultColWidth="11" defaultRowHeight="15.75" x14ac:dyDescent="0.25"/>
  <cols>
    <col min="1" max="1" width="8" customWidth="1"/>
    <col min="2" max="2" width="20" customWidth="1"/>
    <col min="3" max="3" width="23" bestFit="1" customWidth="1"/>
    <col min="4" max="4" width="11.375" customWidth="1"/>
    <col min="5" max="5" width="8.625" style="5" customWidth="1"/>
    <col min="6" max="6" width="7.5" style="5" bestFit="1" customWidth="1"/>
    <col min="7" max="7" width="2.5" style="3" customWidth="1"/>
    <col min="8" max="8" width="7.625" style="5" customWidth="1"/>
    <col min="9" max="9" width="7.375" style="5" bestFit="1" customWidth="1"/>
    <col min="10" max="12" width="5.875" style="5" customWidth="1"/>
    <col min="13" max="13" width="7.375" style="5" customWidth="1"/>
    <col min="14" max="14" width="7.625" style="5" customWidth="1"/>
    <col min="15" max="15" width="7" style="5" customWidth="1"/>
    <col min="16" max="16" width="2.5" style="3" customWidth="1"/>
    <col min="17" max="17" width="8.625" style="5" customWidth="1"/>
    <col min="18" max="22" width="5.875" style="5" customWidth="1"/>
    <col min="23" max="23" width="6.375" style="5" customWidth="1"/>
    <col min="24" max="25" width="6.5" style="5" customWidth="1"/>
    <col min="26" max="26" width="2.5" style="3" customWidth="1"/>
    <col min="27" max="27" width="5.125" style="3" customWidth="1"/>
    <col min="28" max="30" width="5.375" style="3" customWidth="1"/>
    <col min="31" max="31" width="2.5" style="3" customWidth="1"/>
    <col min="32" max="32" width="5.125" style="3" customWidth="1"/>
    <col min="33" max="35" width="5.375" style="3" customWidth="1"/>
    <col min="36" max="36" width="2.5" style="3" customWidth="1"/>
    <col min="37" max="37" width="5.125" style="3" customWidth="1"/>
    <col min="38" max="40" width="5.375" style="3" customWidth="1"/>
    <col min="41" max="41" width="2.5" style="3" customWidth="1"/>
    <col min="42" max="42" width="5.125" style="3" customWidth="1"/>
    <col min="43" max="45" width="5.375" style="3" customWidth="1"/>
    <col min="46" max="46" width="2.5" style="3" customWidth="1"/>
    <col min="47" max="47" width="5.125" style="3" customWidth="1"/>
    <col min="48" max="50" width="5.375" style="3" customWidth="1"/>
    <col min="51" max="51" width="2.5" style="3" customWidth="1"/>
    <col min="52" max="52" width="5.125" style="3" customWidth="1"/>
    <col min="53" max="55" width="5.375" style="3" customWidth="1"/>
    <col min="56" max="56" width="2.5" style="3" customWidth="1"/>
    <col min="57" max="57" width="5.125" style="3" customWidth="1"/>
    <col min="58" max="60" width="5.375" style="3" customWidth="1"/>
    <col min="61" max="61" width="2.5" style="3" customWidth="1"/>
    <col min="62" max="62" width="5.125" style="3" customWidth="1"/>
    <col min="63" max="65" width="5.375" style="3" customWidth="1"/>
    <col min="66" max="66" width="2.5" style="3" customWidth="1"/>
    <col min="70" max="75" width="13.875" style="3" customWidth="1"/>
    <col min="76" max="76" width="12.125" style="3" customWidth="1"/>
  </cols>
  <sheetData>
    <row r="1" spans="1:76" s="2" customFormat="1" ht="18.75" x14ac:dyDescent="0.3">
      <c r="A1" s="2" t="s">
        <v>220</v>
      </c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4"/>
      <c r="AH1" s="4"/>
      <c r="AJ1" s="4"/>
      <c r="AK1" s="4"/>
      <c r="AL1" s="4"/>
      <c r="AM1" s="4"/>
      <c r="AN1" s="4"/>
      <c r="AO1" s="4"/>
      <c r="AP1" s="4"/>
      <c r="AQ1" s="55"/>
      <c r="AR1" s="55"/>
      <c r="AS1" s="55"/>
      <c r="AT1" s="55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R1" s="4"/>
      <c r="BS1" s="4"/>
      <c r="BT1" s="4"/>
      <c r="BU1" s="4"/>
      <c r="BV1" s="4"/>
      <c r="BW1" s="4"/>
      <c r="BX1" s="4"/>
    </row>
    <row r="2" spans="1:76" x14ac:dyDescent="0.25">
      <c r="A2" s="26" t="str">
        <f>'Forside 2018'!A2</f>
        <v>Etter 7 av 8 renn</v>
      </c>
    </row>
    <row r="3" spans="1:76" s="17" customFormat="1" ht="101.25" x14ac:dyDescent="0.25">
      <c r="E3" s="18"/>
      <c r="F3" s="18"/>
      <c r="G3" s="19"/>
      <c r="H3" s="20" t="s">
        <v>80</v>
      </c>
      <c r="I3" s="32" t="s">
        <v>81</v>
      </c>
      <c r="J3" s="30" t="s">
        <v>93</v>
      </c>
      <c r="K3" s="30" t="s">
        <v>82</v>
      </c>
      <c r="L3" s="20" t="s">
        <v>83</v>
      </c>
      <c r="M3" s="20" t="s">
        <v>67</v>
      </c>
      <c r="N3" s="20" t="s">
        <v>94</v>
      </c>
      <c r="O3" s="20" t="s">
        <v>95</v>
      </c>
      <c r="P3" s="19"/>
      <c r="Q3" s="18"/>
      <c r="R3" s="20" t="s">
        <v>80</v>
      </c>
      <c r="S3" s="32" t="s">
        <v>81</v>
      </c>
      <c r="T3" s="30" t="s">
        <v>93</v>
      </c>
      <c r="U3" s="30" t="s">
        <v>82</v>
      </c>
      <c r="V3" s="20" t="s">
        <v>83</v>
      </c>
      <c r="W3" s="20" t="s">
        <v>67</v>
      </c>
      <c r="X3" s="20" t="s">
        <v>94</v>
      </c>
      <c r="Y3" s="20" t="s">
        <v>95</v>
      </c>
      <c r="Z3" s="19"/>
      <c r="AA3" s="55" t="s">
        <v>84</v>
      </c>
      <c r="AB3" s="55"/>
      <c r="AC3" s="55"/>
      <c r="AD3" s="55"/>
      <c r="AE3" s="19"/>
      <c r="AF3" s="55" t="s">
        <v>90</v>
      </c>
      <c r="AG3" s="55"/>
      <c r="AH3" s="55"/>
      <c r="AI3" s="55"/>
      <c r="AJ3" s="19"/>
      <c r="AK3" s="55" t="s">
        <v>88</v>
      </c>
      <c r="AL3" s="55"/>
      <c r="AM3" s="55"/>
      <c r="AN3" s="55"/>
      <c r="AO3" s="19"/>
      <c r="AP3" s="55" t="s">
        <v>89</v>
      </c>
      <c r="AQ3" s="55"/>
      <c r="AR3" s="55"/>
      <c r="AS3" s="55"/>
      <c r="AT3" s="19"/>
      <c r="AU3" s="55" t="s">
        <v>86</v>
      </c>
      <c r="AV3" s="55"/>
      <c r="AW3" s="55"/>
      <c r="AX3" s="55"/>
      <c r="AY3" s="19"/>
      <c r="AZ3" s="55" t="s">
        <v>78</v>
      </c>
      <c r="BA3" s="55"/>
      <c r="BB3" s="55"/>
      <c r="BC3" s="55"/>
      <c r="BD3" s="19"/>
      <c r="BE3" s="55" t="s">
        <v>99</v>
      </c>
      <c r="BF3" s="55"/>
      <c r="BG3" s="55"/>
      <c r="BH3" s="55"/>
      <c r="BI3" s="19"/>
      <c r="BJ3" s="55" t="s">
        <v>100</v>
      </c>
      <c r="BK3" s="55"/>
      <c r="BL3" s="55"/>
      <c r="BM3" s="55"/>
      <c r="BN3" s="19"/>
      <c r="BR3" s="18"/>
      <c r="BS3" s="18"/>
      <c r="BT3" s="18"/>
      <c r="BU3" s="18"/>
      <c r="BV3" s="18"/>
      <c r="BW3" s="18"/>
      <c r="BX3" s="18"/>
    </row>
    <row r="4" spans="1:76" s="17" customFormat="1" ht="15" x14ac:dyDescent="0.25">
      <c r="A4" s="18"/>
      <c r="E4" s="18"/>
      <c r="F4" s="18" t="s">
        <v>64</v>
      </c>
      <c r="G4" s="19"/>
      <c r="H4" s="31">
        <v>43134</v>
      </c>
      <c r="I4" s="29">
        <v>43135</v>
      </c>
      <c r="J4" s="33">
        <v>43141</v>
      </c>
      <c r="K4" s="23">
        <v>43142</v>
      </c>
      <c r="L4" s="23">
        <v>43145</v>
      </c>
      <c r="M4" s="29">
        <v>43159</v>
      </c>
      <c r="N4" s="23">
        <v>43162</v>
      </c>
      <c r="O4" s="23">
        <v>43163</v>
      </c>
      <c r="P4" s="19"/>
      <c r="Q4" s="18" t="s">
        <v>4</v>
      </c>
      <c r="R4" s="31">
        <v>43134</v>
      </c>
      <c r="S4" s="29">
        <v>43135</v>
      </c>
      <c r="T4" s="33">
        <v>43141</v>
      </c>
      <c r="U4" s="23">
        <v>43142</v>
      </c>
      <c r="V4" s="23">
        <v>43145</v>
      </c>
      <c r="W4" s="29">
        <v>43159</v>
      </c>
      <c r="X4" s="23">
        <v>43162</v>
      </c>
      <c r="Y4" s="23">
        <v>43163</v>
      </c>
      <c r="Z4" s="19"/>
      <c r="AA4" s="21"/>
      <c r="AB4" s="55" t="s">
        <v>98</v>
      </c>
      <c r="AC4" s="55"/>
      <c r="AD4" s="55"/>
      <c r="AE4" s="19"/>
      <c r="AF4" s="21"/>
      <c r="AG4" s="55" t="s">
        <v>98</v>
      </c>
      <c r="AH4" s="55"/>
      <c r="AI4" s="55"/>
      <c r="AJ4" s="19"/>
      <c r="AK4" s="21"/>
      <c r="AL4" s="55" t="s">
        <v>35</v>
      </c>
      <c r="AM4" s="55"/>
      <c r="AN4" s="55"/>
      <c r="AO4" s="19"/>
      <c r="AP4" s="21"/>
      <c r="AQ4" s="55" t="s">
        <v>35</v>
      </c>
      <c r="AR4" s="55"/>
      <c r="AS4" s="55"/>
      <c r="AT4" s="19"/>
      <c r="AU4" s="21"/>
      <c r="AV4" s="55" t="s">
        <v>35</v>
      </c>
      <c r="AW4" s="55"/>
      <c r="AX4" s="55"/>
      <c r="AY4" s="19"/>
      <c r="AZ4" s="21"/>
      <c r="BA4" s="55" t="s">
        <v>35</v>
      </c>
      <c r="BB4" s="55"/>
      <c r="BC4" s="55"/>
      <c r="BD4" s="19"/>
      <c r="BE4" s="21"/>
      <c r="BF4" s="55" t="s">
        <v>35</v>
      </c>
      <c r="BG4" s="55"/>
      <c r="BH4" s="55"/>
      <c r="BI4" s="19"/>
      <c r="BJ4" s="21"/>
      <c r="BK4" s="55" t="s">
        <v>35</v>
      </c>
      <c r="BL4" s="55"/>
      <c r="BM4" s="55"/>
      <c r="BN4" s="19"/>
      <c r="BQ4" s="18" t="s">
        <v>68</v>
      </c>
      <c r="BR4" s="18" t="s">
        <v>68</v>
      </c>
      <c r="BS4" s="18" t="s">
        <v>68</v>
      </c>
      <c r="BT4" s="18" t="s">
        <v>68</v>
      </c>
      <c r="BU4" s="18" t="s">
        <v>68</v>
      </c>
      <c r="BV4" s="18" t="s">
        <v>68</v>
      </c>
      <c r="BW4" s="18" t="s">
        <v>68</v>
      </c>
      <c r="BX4" s="18" t="s">
        <v>68</v>
      </c>
    </row>
    <row r="5" spans="1:76" s="17" customFormat="1" ht="15" x14ac:dyDescent="0.25">
      <c r="A5" s="38" t="s">
        <v>0</v>
      </c>
      <c r="B5" s="24" t="s">
        <v>1</v>
      </c>
      <c r="C5" s="24" t="s">
        <v>2</v>
      </c>
      <c r="D5" s="24" t="s">
        <v>3</v>
      </c>
      <c r="E5" s="38" t="s">
        <v>4</v>
      </c>
      <c r="F5" s="38" t="s">
        <v>65</v>
      </c>
      <c r="G5" s="25"/>
      <c r="H5" s="56" t="s">
        <v>96</v>
      </c>
      <c r="I5" s="56"/>
      <c r="J5" s="56"/>
      <c r="K5" s="56"/>
      <c r="L5" s="56"/>
      <c r="M5" s="56"/>
      <c r="N5" s="56"/>
      <c r="O5" s="56"/>
      <c r="P5" s="25"/>
      <c r="Q5" s="38" t="s">
        <v>63</v>
      </c>
      <c r="R5" s="56" t="s">
        <v>97</v>
      </c>
      <c r="S5" s="57"/>
      <c r="T5" s="57"/>
      <c r="U5" s="57"/>
      <c r="V5" s="57"/>
      <c r="W5" s="57"/>
      <c r="X5" s="57"/>
      <c r="Y5" s="57"/>
      <c r="Z5" s="25"/>
      <c r="AA5" s="38" t="s">
        <v>0</v>
      </c>
      <c r="AB5" s="38" t="s">
        <v>33</v>
      </c>
      <c r="AC5" s="38" t="s">
        <v>32</v>
      </c>
      <c r="AD5" s="38" t="s">
        <v>34</v>
      </c>
      <c r="AE5" s="25"/>
      <c r="AF5" s="38" t="s">
        <v>0</v>
      </c>
      <c r="AG5" s="38" t="s">
        <v>33</v>
      </c>
      <c r="AH5" s="38" t="s">
        <v>32</v>
      </c>
      <c r="AI5" s="38" t="s">
        <v>34</v>
      </c>
      <c r="AJ5" s="25"/>
      <c r="AK5" s="38" t="s">
        <v>0</v>
      </c>
      <c r="AL5" s="38" t="s">
        <v>33</v>
      </c>
      <c r="AM5" s="38" t="s">
        <v>32</v>
      </c>
      <c r="AN5" s="38" t="s">
        <v>34</v>
      </c>
      <c r="AO5" s="25"/>
      <c r="AP5" s="38" t="s">
        <v>0</v>
      </c>
      <c r="AQ5" s="38" t="s">
        <v>33</v>
      </c>
      <c r="AR5" s="38" t="s">
        <v>32</v>
      </c>
      <c r="AS5" s="38" t="s">
        <v>34</v>
      </c>
      <c r="AT5" s="25"/>
      <c r="AU5" s="38" t="s">
        <v>0</v>
      </c>
      <c r="AV5" s="38" t="s">
        <v>33</v>
      </c>
      <c r="AW5" s="38" t="s">
        <v>32</v>
      </c>
      <c r="AX5" s="38" t="s">
        <v>34</v>
      </c>
      <c r="AY5" s="25"/>
      <c r="AZ5" s="38" t="s">
        <v>0</v>
      </c>
      <c r="BA5" s="38" t="s">
        <v>33</v>
      </c>
      <c r="BB5" s="38" t="s">
        <v>32</v>
      </c>
      <c r="BC5" s="38" t="s">
        <v>34</v>
      </c>
      <c r="BD5" s="25"/>
      <c r="BE5" s="38" t="s">
        <v>0</v>
      </c>
      <c r="BF5" s="38" t="s">
        <v>33</v>
      </c>
      <c r="BG5" s="38" t="s">
        <v>32</v>
      </c>
      <c r="BH5" s="38" t="s">
        <v>34</v>
      </c>
      <c r="BI5" s="25"/>
      <c r="BJ5" s="38" t="s">
        <v>0</v>
      </c>
      <c r="BK5" s="38" t="s">
        <v>33</v>
      </c>
      <c r="BL5" s="38" t="s">
        <v>32</v>
      </c>
      <c r="BM5" s="38" t="s">
        <v>34</v>
      </c>
      <c r="BN5" s="25"/>
      <c r="BO5" s="17" t="s">
        <v>0</v>
      </c>
      <c r="BP5" s="17" t="s">
        <v>4</v>
      </c>
      <c r="BQ5" s="39" t="s">
        <v>91</v>
      </c>
      <c r="BR5" s="39" t="s">
        <v>69</v>
      </c>
      <c r="BS5" s="39" t="s">
        <v>71</v>
      </c>
      <c r="BT5" s="39" t="s">
        <v>72</v>
      </c>
      <c r="BU5" s="39" t="s">
        <v>73</v>
      </c>
      <c r="BV5" s="39" t="s">
        <v>74</v>
      </c>
      <c r="BW5" s="39" t="s">
        <v>75</v>
      </c>
      <c r="BX5" s="39" t="s">
        <v>70</v>
      </c>
    </row>
    <row r="6" spans="1:76" s="26" customFormat="1" ht="15" x14ac:dyDescent="0.25">
      <c r="A6" s="18">
        <f>IF(E6&lt;E5,BO6,A5)</f>
        <v>1</v>
      </c>
      <c r="B6" s="44" t="s">
        <v>168</v>
      </c>
      <c r="C6" s="44" t="s">
        <v>169</v>
      </c>
      <c r="D6" s="44" t="s">
        <v>6</v>
      </c>
      <c r="E6" s="18">
        <f>IF(F6&lt;=4,Q6,(Q6-SUM(SMALL(R6:Y6,{1;2;3;4}))))</f>
        <v>415</v>
      </c>
      <c r="F6" s="18">
        <f>(IF(AC6=5,1,0)+IF(AH6=5,1,0)+IF(AM6=5,1,0)+IF(AR6=5,1,0)+IF(AW6=5,1,0)+IF(BB6=5,1,0)+IF(BG6=5,1,0)+IF(BL6=5,1,0))</f>
        <v>7</v>
      </c>
      <c r="G6" s="27"/>
      <c r="H6" s="34">
        <f>IF(AA6="","",AA6)</f>
        <v>1</v>
      </c>
      <c r="I6" s="22">
        <f>IF(AF6="","",AF6)</f>
        <v>9</v>
      </c>
      <c r="J6" s="22">
        <f>IF(AK6="","",AK6)</f>
        <v>3</v>
      </c>
      <c r="K6" s="22">
        <f>IF(AP6="","",AP6)</f>
        <v>1</v>
      </c>
      <c r="L6" s="22">
        <f>IF(AU6="","",AU6)</f>
        <v>2</v>
      </c>
      <c r="M6" s="34">
        <f>IF(AZ6="","",AZ6)</f>
        <v>4</v>
      </c>
      <c r="N6" s="34">
        <f>IF(BE6="","",BE6)</f>
        <v>1</v>
      </c>
      <c r="O6" s="34" t="str">
        <f>IF(BJ6="","",BJ6)</f>
        <v/>
      </c>
      <c r="P6" s="27"/>
      <c r="Q6" s="18">
        <f>AD6+AI6+AN6+AS6+AX6+BC6+BH6</f>
        <v>554</v>
      </c>
      <c r="R6" s="34">
        <f>IF($F6&gt;=5,IF(AB6="","",AB6),"")</f>
        <v>100</v>
      </c>
      <c r="S6" s="22">
        <f>IF($F6&gt;=5,IF(AG6="","",AG6),"")</f>
        <v>29</v>
      </c>
      <c r="T6" s="22">
        <f>IF($F6&gt;=5,IF(AL6="","",AL6),"")</f>
        <v>60</v>
      </c>
      <c r="U6" s="22">
        <f>IF($F6&gt;=5,IF(AQ6="","",AQ6),"")</f>
        <v>100</v>
      </c>
      <c r="V6" s="22">
        <f>IF($F6&gt;=5,IF(AV6="","",AV6),"")</f>
        <v>80</v>
      </c>
      <c r="W6" s="34">
        <f>IF($F6&gt;=5,IF(BA6="","",BA6),"")</f>
        <v>50</v>
      </c>
      <c r="X6" s="34">
        <f>IF($F6&gt;=5,IF(BF6="","",BF6),"")</f>
        <v>100</v>
      </c>
      <c r="Y6" s="34">
        <f>IF($F6&gt;=5,IF(BK6="","",BK6),"")</f>
        <v>0</v>
      </c>
      <c r="Z6" s="27"/>
      <c r="AA6" s="35">
        <v>1</v>
      </c>
      <c r="AB6" s="22">
        <f>IF(ISNUMBER(AA6),(VLOOKUP(AA6,$BO$6:$BP$50,2)),0)</f>
        <v>100</v>
      </c>
      <c r="AC6" s="22">
        <f>IF(AA6&lt;&gt;"",5,0)</f>
        <v>5</v>
      </c>
      <c r="AD6" s="22">
        <f>AB6+AC6</f>
        <v>105</v>
      </c>
      <c r="AE6" s="27"/>
      <c r="AF6" s="37">
        <v>9</v>
      </c>
      <c r="AG6" s="22">
        <f>IF(ISNUMBER(AF6),(VLOOKUP(AF6,$BO$6:$BP$50,2)),0)</f>
        <v>29</v>
      </c>
      <c r="AH6" s="22">
        <f>IF(AF6&lt;&gt;"",5,0)</f>
        <v>5</v>
      </c>
      <c r="AI6" s="22">
        <f>AG6+AH6</f>
        <v>34</v>
      </c>
      <c r="AJ6" s="27"/>
      <c r="AK6" s="22">
        <v>3</v>
      </c>
      <c r="AL6" s="22">
        <f>IF(ISNUMBER(AK6),(VLOOKUP(AK6,$BO$6:$BP$50,2)),0)</f>
        <v>60</v>
      </c>
      <c r="AM6" s="22">
        <f>IF(AK6&lt;&gt;"",5,0)</f>
        <v>5</v>
      </c>
      <c r="AN6" s="22">
        <f>AL6+AM6</f>
        <v>65</v>
      </c>
      <c r="AO6" s="27"/>
      <c r="AP6" s="22">
        <v>1</v>
      </c>
      <c r="AQ6" s="22">
        <f>IF(ISNUMBER(AP6),(VLOOKUP(AP6,$BO$6:$BP$50,2)),0)</f>
        <v>100</v>
      </c>
      <c r="AR6" s="22">
        <f>IF(AP6&lt;&gt;"",5,0)</f>
        <v>5</v>
      </c>
      <c r="AS6" s="22">
        <f>AQ6+AR6</f>
        <v>105</v>
      </c>
      <c r="AT6" s="27"/>
      <c r="AU6" s="22">
        <v>2</v>
      </c>
      <c r="AV6" s="22">
        <f>IF(ISNUMBER(AU6),(VLOOKUP(AU6,$BO$6:$BP$50,2)),0)</f>
        <v>80</v>
      </c>
      <c r="AW6" s="22">
        <f>IF(AU6&lt;&gt;"",5,0)</f>
        <v>5</v>
      </c>
      <c r="AX6" s="22">
        <f>AV6+AW6</f>
        <v>85</v>
      </c>
      <c r="AY6" s="27"/>
      <c r="AZ6" s="22">
        <v>4</v>
      </c>
      <c r="BA6" s="22">
        <f>IF(ISNUMBER(AZ6),(VLOOKUP(AZ6,$BO$6:$BP$50,2)),0)</f>
        <v>50</v>
      </c>
      <c r="BB6" s="22">
        <f>IF(AZ6&lt;&gt;"",5,0)</f>
        <v>5</v>
      </c>
      <c r="BC6" s="22">
        <f>BA6+BB6</f>
        <v>55</v>
      </c>
      <c r="BD6" s="27"/>
      <c r="BE6" s="22">
        <v>1</v>
      </c>
      <c r="BF6" s="22">
        <f>IF(ISNUMBER(BE6),(VLOOKUP(BE6,$BO$6:$BP$50,2)),0)</f>
        <v>100</v>
      </c>
      <c r="BG6" s="22">
        <f>IF(BE6&lt;&gt;"",5,0)</f>
        <v>5</v>
      </c>
      <c r="BH6" s="22">
        <f>BF6+BG6</f>
        <v>105</v>
      </c>
      <c r="BI6" s="27"/>
      <c r="BJ6" s="22"/>
      <c r="BK6" s="22">
        <f>IF(ISNUMBER(BJ6),(VLOOKUP(BJ6,$BO$6:$BP$50,2)),0)</f>
        <v>0</v>
      </c>
      <c r="BL6" s="22">
        <f>IF(BJ6&lt;&gt;"",5,0)</f>
        <v>0</v>
      </c>
      <c r="BM6" s="22">
        <f>BK6+BL6</f>
        <v>0</v>
      </c>
      <c r="BN6" s="27"/>
      <c r="BO6" s="22">
        <v>1</v>
      </c>
      <c r="BP6" s="22">
        <v>100</v>
      </c>
      <c r="BQ6" s="22">
        <f>IF($F6=8,1,0)</f>
        <v>0</v>
      </c>
      <c r="BR6" s="22">
        <f t="shared" ref="BR6:BR17" si="0">IF($F6=7,1,0)</f>
        <v>1</v>
      </c>
      <c r="BS6" s="22">
        <f t="shared" ref="BS6:BS17" si="1">IF($F6=6,1,0)</f>
        <v>0</v>
      </c>
      <c r="BT6" s="22">
        <f t="shared" ref="BT6:BT17" si="2">IF($F6=5,1,0)</f>
        <v>0</v>
      </c>
      <c r="BU6" s="22">
        <f t="shared" ref="BU6:BU17" si="3">IF($F6=4,1,0)</f>
        <v>0</v>
      </c>
      <c r="BV6" s="22">
        <f t="shared" ref="BV6:BV17" si="4">IF($F6=3,1,0)</f>
        <v>0</v>
      </c>
      <c r="BW6" s="22">
        <f t="shared" ref="BW6:BW17" si="5">IF($F6=2,1,0)</f>
        <v>0</v>
      </c>
      <c r="BX6" s="22">
        <f t="shared" ref="BX6:BX17" si="6">IF($F6=1,1,0)</f>
        <v>0</v>
      </c>
    </row>
    <row r="7" spans="1:76" s="26" customFormat="1" ht="15" x14ac:dyDescent="0.25">
      <c r="A7" s="18">
        <f>IF(E7&lt;E6,BO7,A6)</f>
        <v>2</v>
      </c>
      <c r="B7" s="44" t="s">
        <v>202</v>
      </c>
      <c r="C7" s="44" t="s">
        <v>222</v>
      </c>
      <c r="D7" s="44" t="s">
        <v>6</v>
      </c>
      <c r="E7" s="18">
        <f>IF(F7&lt;=4,Q7,(Q7-SUM(SMALL(R7:Y7,{1;2;3;4}))))</f>
        <v>295</v>
      </c>
      <c r="F7" s="18">
        <f>(IF(AC7=5,1,0)+IF(AH7=5,1,0)+IF(AM7=5,1,0)+IF(AR7=5,1,0)+IF(AW7=5,1,0)+IF(BB7=5,1,0)+IF(BG7=5,1,0)+IF(BL7=5,1,0))</f>
        <v>7</v>
      </c>
      <c r="G7" s="27"/>
      <c r="H7" s="34">
        <f>IF(AA7="","",AA7)</f>
        <v>2</v>
      </c>
      <c r="I7" s="22" t="str">
        <f>IF(AF7="","",AF7)</f>
        <v>dsq</v>
      </c>
      <c r="J7" s="22">
        <f>IF(AK7="","",AK7)</f>
        <v>5</v>
      </c>
      <c r="K7" s="22">
        <f>IF(AP7="","",AP7)</f>
        <v>2</v>
      </c>
      <c r="L7" s="22">
        <f>IF(AU7="","",AU7)</f>
        <v>4</v>
      </c>
      <c r="M7" s="34">
        <f>IF(AZ7="","",AZ7)</f>
        <v>8</v>
      </c>
      <c r="N7" s="34">
        <f>IF(BE7="","",BE7)</f>
        <v>4</v>
      </c>
      <c r="O7" s="34" t="str">
        <f>IF(BJ7="","",BJ7)</f>
        <v/>
      </c>
      <c r="P7" s="27"/>
      <c r="Q7" s="18">
        <f>AD7+AI7+AN7+AS7+AX7+BC7+BH7</f>
        <v>372</v>
      </c>
      <c r="R7" s="34">
        <f>IF($F7&gt;=5,IF(AB7="","",AB7),"")</f>
        <v>80</v>
      </c>
      <c r="S7" s="22">
        <f>IF($F7&gt;=5,IF(AG7="","",AG7),"")</f>
        <v>0</v>
      </c>
      <c r="T7" s="22">
        <f>IF($F7&gt;=5,IF(AL7="","",AL7),"")</f>
        <v>45</v>
      </c>
      <c r="U7" s="22">
        <f>IF($F7&gt;=5,IF(AQ7="","",AQ7),"")</f>
        <v>80</v>
      </c>
      <c r="V7" s="22">
        <f>IF($F7&gt;=5,IF(AV7="","",AV7),"")</f>
        <v>50</v>
      </c>
      <c r="W7" s="34">
        <f>IF($F7&gt;=5,IF(BA7="","",BA7),"")</f>
        <v>32</v>
      </c>
      <c r="X7" s="34">
        <f>IF($F7&gt;=5,IF(BF7="","",BF7),"")</f>
        <v>50</v>
      </c>
      <c r="Y7" s="34">
        <f>IF($F7&gt;=5,IF(BK7="","",BK7),"")</f>
        <v>0</v>
      </c>
      <c r="Z7" s="27"/>
      <c r="AA7" s="22">
        <v>2</v>
      </c>
      <c r="AB7" s="22">
        <f>IF(ISNUMBER(AA7),(VLOOKUP(AA7,$BO$6:$BP$50,2)),0)</f>
        <v>80</v>
      </c>
      <c r="AC7" s="22">
        <f>IF(AA7&lt;&gt;"",5,0)</f>
        <v>5</v>
      </c>
      <c r="AD7" s="22">
        <f>AB7+AC7</f>
        <v>85</v>
      </c>
      <c r="AE7" s="27"/>
      <c r="AF7" s="40" t="s">
        <v>219</v>
      </c>
      <c r="AG7" s="22">
        <f>IF(ISNUMBER(AF7),(VLOOKUP(AF7,$BO$6:$BP$50,2)),0)</f>
        <v>0</v>
      </c>
      <c r="AH7" s="22">
        <f>IF(AF7&lt;&gt;"",5,0)</f>
        <v>5</v>
      </c>
      <c r="AI7" s="22">
        <f>AG7+AH7</f>
        <v>5</v>
      </c>
      <c r="AJ7" s="27"/>
      <c r="AK7" s="22">
        <v>5</v>
      </c>
      <c r="AL7" s="22">
        <f>IF(ISNUMBER(AK7),(VLOOKUP(AK7,$BO$6:$BP$50,2)),0)</f>
        <v>45</v>
      </c>
      <c r="AM7" s="22">
        <f>IF(AK7&lt;&gt;"",5,0)</f>
        <v>5</v>
      </c>
      <c r="AN7" s="22">
        <f>AL7+AM7</f>
        <v>50</v>
      </c>
      <c r="AO7" s="27"/>
      <c r="AP7" s="22">
        <v>2</v>
      </c>
      <c r="AQ7" s="22">
        <f>IF(ISNUMBER(AP7),(VLOOKUP(AP7,$BO$6:$BP$50,2)),0)</f>
        <v>80</v>
      </c>
      <c r="AR7" s="22">
        <f>IF(AP7&lt;&gt;"",5,0)</f>
        <v>5</v>
      </c>
      <c r="AS7" s="22">
        <f>AQ7+AR7</f>
        <v>85</v>
      </c>
      <c r="AT7" s="27"/>
      <c r="AU7" s="22">
        <v>4</v>
      </c>
      <c r="AV7" s="22">
        <f>IF(ISNUMBER(AU7),(VLOOKUP(AU7,$BO$6:$BP$50,2)),0)</f>
        <v>50</v>
      </c>
      <c r="AW7" s="22">
        <f>IF(AU7&lt;&gt;"",5,0)</f>
        <v>5</v>
      </c>
      <c r="AX7" s="22">
        <f>AV7+AW7</f>
        <v>55</v>
      </c>
      <c r="AY7" s="27"/>
      <c r="AZ7" s="22">
        <v>8</v>
      </c>
      <c r="BA7" s="22">
        <f>IF(ISNUMBER(AZ7),(VLOOKUP(AZ7,$BO$6:$BP$50,2)),0)</f>
        <v>32</v>
      </c>
      <c r="BB7" s="22">
        <f>IF(AZ7&lt;&gt;"",5,0)</f>
        <v>5</v>
      </c>
      <c r="BC7" s="22">
        <f>BA7+BB7</f>
        <v>37</v>
      </c>
      <c r="BD7" s="27"/>
      <c r="BE7" s="22">
        <v>4</v>
      </c>
      <c r="BF7" s="22">
        <f>IF(ISNUMBER(BE7),(VLOOKUP(BE7,$BO$6:$BP$50,2)),0)</f>
        <v>50</v>
      </c>
      <c r="BG7" s="22">
        <f>IF(BE7&lt;&gt;"",5,0)</f>
        <v>5</v>
      </c>
      <c r="BH7" s="22">
        <f>BF7+BG7</f>
        <v>55</v>
      </c>
      <c r="BI7" s="27"/>
      <c r="BJ7" s="22"/>
      <c r="BK7" s="22">
        <f>IF(ISNUMBER(BJ7),(VLOOKUP(BJ7,$BO$6:$BP$50,2)),0)</f>
        <v>0</v>
      </c>
      <c r="BL7" s="22">
        <f>IF(BJ7&lt;&gt;"",5,0)</f>
        <v>0</v>
      </c>
      <c r="BM7" s="22">
        <f>BK7+BL7</f>
        <v>0</v>
      </c>
      <c r="BN7" s="27"/>
      <c r="BO7" s="22">
        <v>2</v>
      </c>
      <c r="BP7" s="22">
        <v>80</v>
      </c>
      <c r="BQ7" s="22">
        <f t="shared" ref="BQ7:BQ70" si="7">IF($F7=8,1,0)</f>
        <v>0</v>
      </c>
      <c r="BR7" s="22">
        <f t="shared" si="0"/>
        <v>1</v>
      </c>
      <c r="BS7" s="22">
        <f t="shared" si="1"/>
        <v>0</v>
      </c>
      <c r="BT7" s="22">
        <f t="shared" si="2"/>
        <v>0</v>
      </c>
      <c r="BU7" s="22">
        <f t="shared" si="3"/>
        <v>0</v>
      </c>
      <c r="BV7" s="22">
        <f t="shared" si="4"/>
        <v>0</v>
      </c>
      <c r="BW7" s="22">
        <f t="shared" si="5"/>
        <v>0</v>
      </c>
      <c r="BX7" s="22">
        <f t="shared" si="6"/>
        <v>0</v>
      </c>
    </row>
    <row r="8" spans="1:76" s="26" customFormat="1" ht="15" x14ac:dyDescent="0.25">
      <c r="A8" s="18">
        <f>IF(E8&lt;E7,BO8,A7)</f>
        <v>3</v>
      </c>
      <c r="B8" s="46" t="s">
        <v>16</v>
      </c>
      <c r="C8" s="46" t="s">
        <v>8</v>
      </c>
      <c r="D8" s="46" t="s">
        <v>317</v>
      </c>
      <c r="E8" s="18">
        <f>IF(F8&lt;=4,Q8,(Q8-SUM(SMALL(R8:Y8,{1;2;3;4}))))</f>
        <v>280</v>
      </c>
      <c r="F8" s="18">
        <f>(IF(AC8=5,1,0)+IF(AH8=5,1,0)+IF(AM8=5,1,0)+IF(AR8=5,1,0)+IF(AW8=5,1,0)+IF(BB8=5,1,0)+IF(BG8=5,1,0)+IF(BL8=5,1,0))</f>
        <v>4</v>
      </c>
      <c r="G8" s="27"/>
      <c r="H8" s="34" t="str">
        <f>IF(AA8="","",AA8)</f>
        <v/>
      </c>
      <c r="I8" s="22" t="str">
        <f>IF(AF8="","",AF8)</f>
        <v/>
      </c>
      <c r="J8" s="22">
        <f>IF(AK8="","",AK8)</f>
        <v>2</v>
      </c>
      <c r="K8" s="22" t="str">
        <f>IF(AP8="","",AP8)</f>
        <v/>
      </c>
      <c r="L8" s="22">
        <f>IF(AU8="","",AU8)</f>
        <v>3</v>
      </c>
      <c r="M8" s="34">
        <f>IF(AZ8="","",AZ8)</f>
        <v>3</v>
      </c>
      <c r="N8" s="34">
        <f>IF(BE8="","",BE8)</f>
        <v>3</v>
      </c>
      <c r="O8" s="34" t="str">
        <f>IF(BJ8="","",BJ8)</f>
        <v/>
      </c>
      <c r="P8" s="27"/>
      <c r="Q8" s="18">
        <f>AD8+AI8+AN8+AS8+AX8+BC8+BH8</f>
        <v>280</v>
      </c>
      <c r="R8" s="34" t="str">
        <f>IF($F8&gt;=5,IF(AB8="","",AB8),"")</f>
        <v/>
      </c>
      <c r="S8" s="22" t="str">
        <f>IF($F8&gt;=5,IF(AG8="","",AG8),"")</f>
        <v/>
      </c>
      <c r="T8" s="22" t="str">
        <f>IF($F8&gt;=5,IF(AL8="","",AL8),"")</f>
        <v/>
      </c>
      <c r="U8" s="22" t="str">
        <f>IF($F8&gt;=5,IF(AQ8="","",AQ8),"")</f>
        <v/>
      </c>
      <c r="V8" s="22" t="str">
        <f>IF($F8&gt;=5,IF(AV8="","",AV8),"")</f>
        <v/>
      </c>
      <c r="W8" s="34" t="str">
        <f>IF($F8&gt;=5,IF(BA8="","",BA8),"")</f>
        <v/>
      </c>
      <c r="X8" s="34" t="str">
        <f>IF($F8&gt;=5,IF(BF8="","",BF8),"")</f>
        <v/>
      </c>
      <c r="Y8" s="34" t="str">
        <f>IF($F8&gt;=5,IF(BK8="","",BK8),"")</f>
        <v/>
      </c>
      <c r="Z8" s="27"/>
      <c r="AA8" s="22"/>
      <c r="AB8" s="22">
        <f>IF(ISNUMBER(AA8),(VLOOKUP(AA8,$BO$6:$BP$50,2)),0)</f>
        <v>0</v>
      </c>
      <c r="AC8" s="22">
        <f>IF(AA8&lt;&gt;"",5,0)</f>
        <v>0</v>
      </c>
      <c r="AD8" s="22">
        <f>AB8+AC8</f>
        <v>0</v>
      </c>
      <c r="AE8" s="27"/>
      <c r="AF8" s="22"/>
      <c r="AG8" s="22">
        <f>IF(ISNUMBER(AF8),(VLOOKUP(AF8,$BO$6:$BP$50,2)),0)</f>
        <v>0</v>
      </c>
      <c r="AH8" s="22">
        <f>IF(AF8&lt;&gt;"",5,0)</f>
        <v>0</v>
      </c>
      <c r="AI8" s="22">
        <f>AG8+AH8</f>
        <v>0</v>
      </c>
      <c r="AJ8" s="27"/>
      <c r="AK8" s="22">
        <v>2</v>
      </c>
      <c r="AL8" s="22">
        <f>IF(ISNUMBER(AK8),(VLOOKUP(AK8,$BO$6:$BP$50,2)),0)</f>
        <v>80</v>
      </c>
      <c r="AM8" s="22">
        <f>IF(AK8&lt;&gt;"",5,0)</f>
        <v>5</v>
      </c>
      <c r="AN8" s="22">
        <f>AL8+AM8</f>
        <v>85</v>
      </c>
      <c r="AO8" s="27"/>
      <c r="AP8" s="22"/>
      <c r="AQ8" s="22">
        <f>IF(ISNUMBER(AP8),(VLOOKUP(AP8,$BO$6:$BP$50,2)),0)</f>
        <v>0</v>
      </c>
      <c r="AR8" s="22">
        <f>IF(AP8&lt;&gt;"",5,0)</f>
        <v>0</v>
      </c>
      <c r="AS8" s="22">
        <f>AQ8+AR8</f>
        <v>0</v>
      </c>
      <c r="AT8" s="27"/>
      <c r="AU8" s="22">
        <v>3</v>
      </c>
      <c r="AV8" s="22">
        <f>IF(ISNUMBER(AU8),(VLOOKUP(AU8,$BO$6:$BP$50,2)),0)</f>
        <v>60</v>
      </c>
      <c r="AW8" s="22">
        <f>IF(AU8&lt;&gt;"",5,0)</f>
        <v>5</v>
      </c>
      <c r="AX8" s="22">
        <f>AV8+AW8</f>
        <v>65</v>
      </c>
      <c r="AY8" s="27"/>
      <c r="AZ8" s="22">
        <v>3</v>
      </c>
      <c r="BA8" s="22">
        <f>IF(ISNUMBER(AZ8),(VLOOKUP(AZ8,$BO$6:$BP$50,2)),0)</f>
        <v>60</v>
      </c>
      <c r="BB8" s="22">
        <f>IF(AZ8&lt;&gt;"",5,0)</f>
        <v>5</v>
      </c>
      <c r="BC8" s="22">
        <f>BA8+BB8</f>
        <v>65</v>
      </c>
      <c r="BD8" s="27"/>
      <c r="BE8" s="22">
        <v>3</v>
      </c>
      <c r="BF8" s="22">
        <f>IF(ISNUMBER(BE8),(VLOOKUP(BE8,$BO$6:$BP$50,2)),0)</f>
        <v>60</v>
      </c>
      <c r="BG8" s="22">
        <f>IF(BE8&lt;&gt;"",5,0)</f>
        <v>5</v>
      </c>
      <c r="BH8" s="22">
        <f>BF8+BG8</f>
        <v>65</v>
      </c>
      <c r="BI8" s="27"/>
      <c r="BJ8" s="22"/>
      <c r="BK8" s="22">
        <f>IF(ISNUMBER(BJ8),(VLOOKUP(BJ8,$BO$6:$BP$50,2)),0)</f>
        <v>0</v>
      </c>
      <c r="BL8" s="22">
        <f>IF(BJ8&lt;&gt;"",5,0)</f>
        <v>0</v>
      </c>
      <c r="BM8" s="22">
        <f>BK8+BL8</f>
        <v>0</v>
      </c>
      <c r="BN8" s="27"/>
      <c r="BO8" s="22">
        <v>3</v>
      </c>
      <c r="BP8" s="22">
        <v>60</v>
      </c>
      <c r="BQ8" s="22">
        <f t="shared" si="7"/>
        <v>0</v>
      </c>
      <c r="BR8" s="22">
        <f t="shared" si="0"/>
        <v>0</v>
      </c>
      <c r="BS8" s="22">
        <f t="shared" si="1"/>
        <v>0</v>
      </c>
      <c r="BT8" s="22">
        <f t="shared" si="2"/>
        <v>0</v>
      </c>
      <c r="BU8" s="22">
        <f t="shared" si="3"/>
        <v>1</v>
      </c>
      <c r="BV8" s="22">
        <f t="shared" si="4"/>
        <v>0</v>
      </c>
      <c r="BW8" s="22">
        <f t="shared" si="5"/>
        <v>0</v>
      </c>
      <c r="BX8" s="22">
        <f t="shared" si="6"/>
        <v>0</v>
      </c>
    </row>
    <row r="9" spans="1:76" s="26" customFormat="1" ht="15" x14ac:dyDescent="0.25">
      <c r="A9" s="18">
        <f>IF(E9&lt;E8,BO9,A8)</f>
        <v>4</v>
      </c>
      <c r="B9" s="44" t="s">
        <v>223</v>
      </c>
      <c r="C9" s="44" t="s">
        <v>224</v>
      </c>
      <c r="D9" s="44" t="s">
        <v>9</v>
      </c>
      <c r="E9" s="18">
        <f>IF(F9&lt;=4,Q9,(Q9-SUM(SMALL(R9:Y9,{1;2;3;4}))))</f>
        <v>275</v>
      </c>
      <c r="F9" s="18">
        <f>(IF(AC9=5,1,0)+IF(AH9=5,1,0)+IF(AM9=5,1,0)+IF(AR9=5,1,0)+IF(AW9=5,1,0)+IF(BB9=5,1,0)+IF(BG9=5,1,0)+IF(BL9=5,1,0))</f>
        <v>7</v>
      </c>
      <c r="G9" s="27"/>
      <c r="H9" s="34">
        <f>IF(AA9="","",AA9)</f>
        <v>13</v>
      </c>
      <c r="I9" s="22">
        <f>IF(AF9="","",AF9)</f>
        <v>4</v>
      </c>
      <c r="J9" s="22">
        <f>IF(AK9="","",AK9)</f>
        <v>4</v>
      </c>
      <c r="K9" s="22">
        <f>IF(AP9="","",AP9)</f>
        <v>3</v>
      </c>
      <c r="L9" s="22">
        <f>IF(AU9="","",AU9)</f>
        <v>5</v>
      </c>
      <c r="M9" s="34">
        <f>IF(AZ9="","",AZ9)</f>
        <v>2</v>
      </c>
      <c r="N9" s="34">
        <f>IF(BE9="","",BE9)</f>
        <v>8</v>
      </c>
      <c r="O9" s="34" t="str">
        <f>IF(BJ9="","",BJ9)</f>
        <v/>
      </c>
      <c r="P9" s="27"/>
      <c r="Q9" s="18">
        <f>AD9+AI9+AN9+AS9+AX9+BC9+BH9</f>
        <v>372</v>
      </c>
      <c r="R9" s="34">
        <f>IF($F9&gt;=5,IF(AB9="","",AB9),"")</f>
        <v>20</v>
      </c>
      <c r="S9" s="22">
        <f>IF($F9&gt;=5,IF(AG9="","",AG9),"")</f>
        <v>50</v>
      </c>
      <c r="T9" s="22">
        <f>IF($F9&gt;=5,IF(AL9="","",AL9),"")</f>
        <v>50</v>
      </c>
      <c r="U9" s="22">
        <f>IF($F9&gt;=5,IF(AQ9="","",AQ9),"")</f>
        <v>60</v>
      </c>
      <c r="V9" s="22">
        <f>IF($F9&gt;=5,IF(AV9="","",AV9),"")</f>
        <v>45</v>
      </c>
      <c r="W9" s="34">
        <f>IF($F9&gt;=5,IF(BA9="","",BA9),"")</f>
        <v>80</v>
      </c>
      <c r="X9" s="34">
        <f>IF($F9&gt;=5,IF(BF9="","",BF9),"")</f>
        <v>32</v>
      </c>
      <c r="Y9" s="34">
        <f>IF($F9&gt;=5,IF(BK9="","",BK9),"")</f>
        <v>0</v>
      </c>
      <c r="Z9" s="27"/>
      <c r="AA9" s="22">
        <v>13</v>
      </c>
      <c r="AB9" s="22">
        <f>IF(ISNUMBER(AA9),(VLOOKUP(AA9,$BO$6:$BP$50,2)),0)</f>
        <v>20</v>
      </c>
      <c r="AC9" s="22">
        <f>IF(AA9&lt;&gt;"",5,0)</f>
        <v>5</v>
      </c>
      <c r="AD9" s="22">
        <f>AB9+AC9</f>
        <v>25</v>
      </c>
      <c r="AE9" s="27"/>
      <c r="AF9" s="28">
        <v>4</v>
      </c>
      <c r="AG9" s="22">
        <f>IF(ISNUMBER(AF9),(VLOOKUP(AF9,$BO$6:$BP$50,2)),0)</f>
        <v>50</v>
      </c>
      <c r="AH9" s="22">
        <f>IF(AF9&lt;&gt;"",5,0)</f>
        <v>5</v>
      </c>
      <c r="AI9" s="22">
        <f>AG9+AH9</f>
        <v>55</v>
      </c>
      <c r="AJ9" s="27"/>
      <c r="AK9" s="22">
        <v>4</v>
      </c>
      <c r="AL9" s="22">
        <f>IF(ISNUMBER(AK9),(VLOOKUP(AK9,$BO$6:$BP$50,2)),0)</f>
        <v>50</v>
      </c>
      <c r="AM9" s="22">
        <f>IF(AK9&lt;&gt;"",5,0)</f>
        <v>5</v>
      </c>
      <c r="AN9" s="22">
        <f>AL9+AM9</f>
        <v>55</v>
      </c>
      <c r="AO9" s="27"/>
      <c r="AP9" s="22">
        <v>3</v>
      </c>
      <c r="AQ9" s="22">
        <f>IF(ISNUMBER(AP9),(VLOOKUP(AP9,$BO$6:$BP$50,2)),0)</f>
        <v>60</v>
      </c>
      <c r="AR9" s="22">
        <f>IF(AP9&lt;&gt;"",5,0)</f>
        <v>5</v>
      </c>
      <c r="AS9" s="22">
        <f>AQ9+AR9</f>
        <v>65</v>
      </c>
      <c r="AT9" s="27"/>
      <c r="AU9" s="22">
        <v>5</v>
      </c>
      <c r="AV9" s="22">
        <f>IF(ISNUMBER(AU9),(VLOOKUP(AU9,$BO$6:$BP$50,2)),0)</f>
        <v>45</v>
      </c>
      <c r="AW9" s="22">
        <f>IF(AU9&lt;&gt;"",5,0)</f>
        <v>5</v>
      </c>
      <c r="AX9" s="22">
        <f>AV9+AW9</f>
        <v>50</v>
      </c>
      <c r="AY9" s="27"/>
      <c r="AZ9" s="22">
        <v>2</v>
      </c>
      <c r="BA9" s="22">
        <f>IF(ISNUMBER(AZ9),(VLOOKUP(AZ9,$BO$6:$BP$50,2)),0)</f>
        <v>80</v>
      </c>
      <c r="BB9" s="22">
        <f>IF(AZ9&lt;&gt;"",5,0)</f>
        <v>5</v>
      </c>
      <c r="BC9" s="22">
        <f>BA9+BB9</f>
        <v>85</v>
      </c>
      <c r="BD9" s="27"/>
      <c r="BE9" s="28">
        <v>8</v>
      </c>
      <c r="BF9" s="22">
        <f>IF(ISNUMBER(BE9),(VLOOKUP(BE9,$BO$6:$BP$50,2)),0)</f>
        <v>32</v>
      </c>
      <c r="BG9" s="22">
        <f>IF(BE9&lt;&gt;"",5,0)</f>
        <v>5</v>
      </c>
      <c r="BH9" s="22">
        <f>BF9+BG9</f>
        <v>37</v>
      </c>
      <c r="BI9" s="27"/>
      <c r="BJ9" s="22"/>
      <c r="BK9" s="22">
        <f>IF(ISNUMBER(BJ9),(VLOOKUP(BJ9,$BO$6:$BP$50,2)),0)</f>
        <v>0</v>
      </c>
      <c r="BL9" s="22">
        <f>IF(BJ9&lt;&gt;"",5,0)</f>
        <v>0</v>
      </c>
      <c r="BM9" s="22">
        <f>BK9+BL9</f>
        <v>0</v>
      </c>
      <c r="BN9" s="27"/>
      <c r="BO9" s="22">
        <v>4</v>
      </c>
      <c r="BP9" s="22">
        <v>50</v>
      </c>
      <c r="BQ9" s="22">
        <f t="shared" si="7"/>
        <v>0</v>
      </c>
      <c r="BR9" s="22">
        <f t="shared" si="0"/>
        <v>1</v>
      </c>
      <c r="BS9" s="22">
        <f t="shared" si="1"/>
        <v>0</v>
      </c>
      <c r="BT9" s="22">
        <f t="shared" si="2"/>
        <v>0</v>
      </c>
      <c r="BU9" s="22">
        <f t="shared" si="3"/>
        <v>0</v>
      </c>
      <c r="BV9" s="22">
        <f t="shared" si="4"/>
        <v>0</v>
      </c>
      <c r="BW9" s="22">
        <f t="shared" si="5"/>
        <v>0</v>
      </c>
      <c r="BX9" s="22">
        <f t="shared" si="6"/>
        <v>0</v>
      </c>
    </row>
    <row r="10" spans="1:76" s="26" customFormat="1" ht="15" x14ac:dyDescent="0.25">
      <c r="A10" s="18">
        <f>IF(E10&lt;E9,BO10,A9)</f>
        <v>5</v>
      </c>
      <c r="B10" s="45" t="s">
        <v>182</v>
      </c>
      <c r="C10" s="46" t="s">
        <v>177</v>
      </c>
      <c r="D10" s="45" t="s">
        <v>6</v>
      </c>
      <c r="E10" s="18">
        <f>IF(F10&lt;=4,Q10,(Q10-SUM(SMALL(R10:Y10,{1;2;3;4}))))</f>
        <v>265</v>
      </c>
      <c r="F10" s="18">
        <f>(IF(AC10=5,1,0)+IF(AH10=5,1,0)+IF(AM10=5,1,0)+IF(AR10=5,1,0)+IF(AW10=5,1,0)+IF(BB10=5,1,0)+IF(BG10=5,1,0)+IF(BL10=5,1,0))</f>
        <v>7</v>
      </c>
      <c r="G10" s="27"/>
      <c r="H10" s="34">
        <f>IF(AA10="","",AA10)</f>
        <v>4</v>
      </c>
      <c r="I10" s="22">
        <f>IF(AF10="","",AF10)</f>
        <v>1</v>
      </c>
      <c r="J10" s="22">
        <f>IF(AK10="","",AK10)</f>
        <v>7</v>
      </c>
      <c r="K10" s="22">
        <f>IF(AP10="","",AP10)</f>
        <v>6</v>
      </c>
      <c r="L10" s="22">
        <f>IF(AU10="","",AU10)</f>
        <v>9</v>
      </c>
      <c r="M10" s="34">
        <f>IF(AZ10="","",AZ10)</f>
        <v>20</v>
      </c>
      <c r="N10" s="34">
        <f>IF(BE10="","",BE10)</f>
        <v>6</v>
      </c>
      <c r="O10" s="34" t="str">
        <f>IF(BJ10="","",BJ10)</f>
        <v/>
      </c>
      <c r="P10" s="27"/>
      <c r="Q10" s="18">
        <f>AD10+AI10+AN10+AS10+AX10+BC10+BH10</f>
        <v>341</v>
      </c>
      <c r="R10" s="34">
        <f>IF($F10&gt;=5,IF(AB10="","",AB10),"")</f>
        <v>50</v>
      </c>
      <c r="S10" s="22">
        <f>IF($F10&gt;=5,IF(AG10="","",AG10),"")</f>
        <v>100</v>
      </c>
      <c r="T10" s="22">
        <f>IF($F10&gt;=5,IF(AL10="","",AL10),"")</f>
        <v>36</v>
      </c>
      <c r="U10" s="22">
        <f>IF($F10&gt;=5,IF(AQ10="","",AQ10),"")</f>
        <v>40</v>
      </c>
      <c r="V10" s="22">
        <f>IF($F10&gt;=5,IF(AV10="","",AV10),"")</f>
        <v>29</v>
      </c>
      <c r="W10" s="34">
        <f>IF($F10&gt;=5,IF(BA10="","",BA10),"")</f>
        <v>11</v>
      </c>
      <c r="X10" s="34">
        <f>IF($F10&gt;=5,IF(BF10="","",BF10),"")</f>
        <v>40</v>
      </c>
      <c r="Y10" s="34">
        <f>IF($F10&gt;=5,IF(BK10="","",BK10),"")</f>
        <v>0</v>
      </c>
      <c r="Z10" s="27"/>
      <c r="AA10" s="22">
        <v>4</v>
      </c>
      <c r="AB10" s="22">
        <f>IF(ISNUMBER(AA10),(VLOOKUP(AA10,$BO$6:$BP$50,2)),0)</f>
        <v>50</v>
      </c>
      <c r="AC10" s="22">
        <f>IF(AA10&lt;&gt;"",5,0)</f>
        <v>5</v>
      </c>
      <c r="AD10" s="22">
        <f>AB10+AC10</f>
        <v>55</v>
      </c>
      <c r="AE10" s="27"/>
      <c r="AF10" s="22">
        <v>1</v>
      </c>
      <c r="AG10" s="22">
        <f>IF(ISNUMBER(AF10),(VLOOKUP(AF10,$BO$6:$BP$50,2)),0)</f>
        <v>100</v>
      </c>
      <c r="AH10" s="22">
        <f>IF(AF10&lt;&gt;"",5,0)</f>
        <v>5</v>
      </c>
      <c r="AI10" s="22">
        <f>AG10+AH10</f>
        <v>105</v>
      </c>
      <c r="AJ10" s="27"/>
      <c r="AK10" s="22">
        <v>7</v>
      </c>
      <c r="AL10" s="22">
        <f>IF(ISNUMBER(AK10),(VLOOKUP(AK10,$BO$6:$BP$50,2)),0)</f>
        <v>36</v>
      </c>
      <c r="AM10" s="22">
        <f>IF(AK10&lt;&gt;"",5,0)</f>
        <v>5</v>
      </c>
      <c r="AN10" s="22">
        <f>AL10+AM10</f>
        <v>41</v>
      </c>
      <c r="AO10" s="27"/>
      <c r="AP10" s="36">
        <v>6</v>
      </c>
      <c r="AQ10" s="22">
        <f>IF(ISNUMBER(AP10),(VLOOKUP(AP10,$BO$6:$BP$50,2)),0)</f>
        <v>40</v>
      </c>
      <c r="AR10" s="22">
        <f>IF(AP10&lt;&gt;"",5,0)</f>
        <v>5</v>
      </c>
      <c r="AS10" s="22">
        <f>AQ10+AR10</f>
        <v>45</v>
      </c>
      <c r="AT10" s="27"/>
      <c r="AU10" s="22">
        <v>9</v>
      </c>
      <c r="AV10" s="22">
        <f>IF(ISNUMBER(AU10),(VLOOKUP(AU10,$BO$6:$BP$50,2)),0)</f>
        <v>29</v>
      </c>
      <c r="AW10" s="22">
        <f>IF(AU10&lt;&gt;"",5,0)</f>
        <v>5</v>
      </c>
      <c r="AX10" s="22">
        <f>AV10+AW10</f>
        <v>34</v>
      </c>
      <c r="AY10" s="27"/>
      <c r="AZ10" s="22">
        <v>20</v>
      </c>
      <c r="BA10" s="22">
        <f>IF(ISNUMBER(AZ10),(VLOOKUP(AZ10,$BO$6:$BP$50,2)),0)</f>
        <v>11</v>
      </c>
      <c r="BB10" s="22">
        <f>IF(AZ10&lt;&gt;"",5,0)</f>
        <v>5</v>
      </c>
      <c r="BC10" s="22">
        <f>BA10+BB10</f>
        <v>16</v>
      </c>
      <c r="BD10" s="27"/>
      <c r="BE10" s="22">
        <v>6</v>
      </c>
      <c r="BF10" s="22">
        <f>IF(ISNUMBER(BE10),(VLOOKUP(BE10,$BO$6:$BP$50,2)),0)</f>
        <v>40</v>
      </c>
      <c r="BG10" s="22">
        <f>IF(BE10&lt;&gt;"",5,0)</f>
        <v>5</v>
      </c>
      <c r="BH10" s="22">
        <f>BF10+BG10</f>
        <v>45</v>
      </c>
      <c r="BI10" s="27"/>
      <c r="BJ10" s="22"/>
      <c r="BK10" s="22">
        <f>IF(ISNUMBER(BJ10),(VLOOKUP(BJ10,$BO$6:$BP$50,2)),0)</f>
        <v>0</v>
      </c>
      <c r="BL10" s="22">
        <f>IF(BJ10&lt;&gt;"",5,0)</f>
        <v>0</v>
      </c>
      <c r="BM10" s="22">
        <f>BK10+BL10</f>
        <v>0</v>
      </c>
      <c r="BN10" s="27"/>
      <c r="BO10" s="22">
        <v>5</v>
      </c>
      <c r="BP10" s="22">
        <v>45</v>
      </c>
      <c r="BQ10" s="22">
        <f t="shared" si="7"/>
        <v>0</v>
      </c>
      <c r="BR10" s="22">
        <f t="shared" si="0"/>
        <v>1</v>
      </c>
      <c r="BS10" s="22">
        <f t="shared" si="1"/>
        <v>0</v>
      </c>
      <c r="BT10" s="22">
        <f t="shared" si="2"/>
        <v>0</v>
      </c>
      <c r="BU10" s="22">
        <f t="shared" si="3"/>
        <v>0</v>
      </c>
      <c r="BV10" s="22">
        <f t="shared" si="4"/>
        <v>0</v>
      </c>
      <c r="BW10" s="22">
        <f t="shared" si="5"/>
        <v>0</v>
      </c>
      <c r="BX10" s="22">
        <f t="shared" si="6"/>
        <v>0</v>
      </c>
    </row>
    <row r="11" spans="1:76" s="26" customFormat="1" ht="15" x14ac:dyDescent="0.25">
      <c r="A11" s="18">
        <f>IF(E11&lt;E10,BO11,A10)</f>
        <v>6</v>
      </c>
      <c r="B11" s="44" t="s">
        <v>144</v>
      </c>
      <c r="C11" s="44" t="s">
        <v>11</v>
      </c>
      <c r="D11" s="44" t="s">
        <v>85</v>
      </c>
      <c r="E11" s="18">
        <f>IF(F11&lt;=4,Q11,(Q11-SUM(SMALL(R11:Y11,{1;2;3;4}))))</f>
        <v>264</v>
      </c>
      <c r="F11" s="18">
        <f>(IF(AC11=5,1,0)+IF(AH11=5,1,0)+IF(AM11=5,1,0)+IF(AR11=5,1,0)+IF(AW11=5,1,0)+IF(BB11=5,1,0)+IF(BG11=5,1,0)+IF(BL11=5,1,0))</f>
        <v>7</v>
      </c>
      <c r="G11" s="27"/>
      <c r="H11" s="34">
        <f>IF(AA11="","",AA11)</f>
        <v>5</v>
      </c>
      <c r="I11" s="22">
        <f>IF(AF11="","",AF11)</f>
        <v>3</v>
      </c>
      <c r="J11" s="22">
        <f>IF(AK11="","",AK11)</f>
        <v>12</v>
      </c>
      <c r="K11" s="22">
        <f>IF(AP11="","",AP11)</f>
        <v>11</v>
      </c>
      <c r="L11" s="22">
        <f>IF(AU11="","",AU11)</f>
        <v>14</v>
      </c>
      <c r="M11" s="34">
        <f>IF(AZ11="","",AZ11)</f>
        <v>1</v>
      </c>
      <c r="N11" s="34" t="str">
        <f>IF(BE11="","",BE11)</f>
        <v>dsq</v>
      </c>
      <c r="O11" s="34" t="str">
        <f>IF(BJ11="","",BJ11)</f>
        <v/>
      </c>
      <c r="P11" s="27"/>
      <c r="Q11" s="18">
        <f>AD11+AI11+AN11+AS11+AX11+BC11+BH11</f>
        <v>304</v>
      </c>
      <c r="R11" s="34">
        <f>IF($F11&gt;=5,IF(AB11="","",AB11),"")</f>
        <v>45</v>
      </c>
      <c r="S11" s="22">
        <f>IF($F11&gt;=5,IF(AG11="","",AG11),"")</f>
        <v>60</v>
      </c>
      <c r="T11" s="22">
        <f>IF($F11&gt;=5,IF(AL11="","",AL11),"")</f>
        <v>22</v>
      </c>
      <c r="U11" s="22">
        <f>IF($F11&gt;=5,IF(AQ11="","",AQ11),"")</f>
        <v>24</v>
      </c>
      <c r="V11" s="22">
        <f>IF($F11&gt;=5,IF(AV11="","",AV11),"")</f>
        <v>18</v>
      </c>
      <c r="W11" s="34">
        <f>IF($F11&gt;=5,IF(BA11="","",BA11),"")</f>
        <v>100</v>
      </c>
      <c r="X11" s="34">
        <f>IF($F11&gt;=5,IF(BF11="","",BF11),"")</f>
        <v>0</v>
      </c>
      <c r="Y11" s="34">
        <f>IF($F11&gt;=5,IF(BK11="","",BK11),"")</f>
        <v>0</v>
      </c>
      <c r="Z11" s="27"/>
      <c r="AA11" s="22">
        <v>5</v>
      </c>
      <c r="AB11" s="22">
        <f>IF(ISNUMBER(AA11),(VLOOKUP(AA11,$BO$6:$BP$50,2)),0)</f>
        <v>45</v>
      </c>
      <c r="AC11" s="22">
        <f>IF(AA11&lt;&gt;"",5,0)</f>
        <v>5</v>
      </c>
      <c r="AD11" s="22">
        <f>AB11+AC11</f>
        <v>50</v>
      </c>
      <c r="AE11" s="27"/>
      <c r="AF11" s="22">
        <v>3</v>
      </c>
      <c r="AG11" s="22">
        <f>IF(ISNUMBER(AF11),(VLOOKUP(AF11,$BO$6:$BP$50,2)),0)</f>
        <v>60</v>
      </c>
      <c r="AH11" s="22">
        <f>IF(AF11&lt;&gt;"",5,0)</f>
        <v>5</v>
      </c>
      <c r="AI11" s="22">
        <f>AG11+AH11</f>
        <v>65</v>
      </c>
      <c r="AJ11" s="27"/>
      <c r="AK11" s="36">
        <v>12</v>
      </c>
      <c r="AL11" s="22">
        <f>IF(ISNUMBER(AK11),(VLOOKUP(AK11,$BO$6:$BP$50,2)),0)</f>
        <v>22</v>
      </c>
      <c r="AM11" s="22">
        <f>IF(AK11&lt;&gt;"",5,0)</f>
        <v>5</v>
      </c>
      <c r="AN11" s="22">
        <f>AL11+AM11</f>
        <v>27</v>
      </c>
      <c r="AO11" s="27"/>
      <c r="AP11" s="22">
        <v>11</v>
      </c>
      <c r="AQ11" s="22">
        <f>IF(ISNUMBER(AP11),(VLOOKUP(AP11,$BO$6:$BP$50,2)),0)</f>
        <v>24</v>
      </c>
      <c r="AR11" s="22">
        <f>IF(AP11&lt;&gt;"",5,0)</f>
        <v>5</v>
      </c>
      <c r="AS11" s="22">
        <f>AQ11+AR11</f>
        <v>29</v>
      </c>
      <c r="AT11" s="27"/>
      <c r="AU11" s="22">
        <v>14</v>
      </c>
      <c r="AV11" s="22">
        <f>IF(ISNUMBER(AU11),(VLOOKUP(AU11,$BO$6:$BP$50,2)),0)</f>
        <v>18</v>
      </c>
      <c r="AW11" s="22">
        <f>IF(AU11&lt;&gt;"",5,0)</f>
        <v>5</v>
      </c>
      <c r="AX11" s="22">
        <f>AV11+AW11</f>
        <v>23</v>
      </c>
      <c r="AY11" s="27"/>
      <c r="AZ11" s="22">
        <v>1</v>
      </c>
      <c r="BA11" s="22">
        <f>IF(ISNUMBER(AZ11),(VLOOKUP(AZ11,$BO$6:$BP$50,2)),0)</f>
        <v>100</v>
      </c>
      <c r="BB11" s="22">
        <f>IF(AZ11&lt;&gt;"",5,0)</f>
        <v>5</v>
      </c>
      <c r="BC11" s="22">
        <f>BA11+BB11</f>
        <v>105</v>
      </c>
      <c r="BD11" s="27"/>
      <c r="BE11" s="59" t="s">
        <v>219</v>
      </c>
      <c r="BF11" s="22">
        <f>IF(ISNUMBER(BE11),(VLOOKUP(BE11,$BO$6:$BP$50,2)),0)</f>
        <v>0</v>
      </c>
      <c r="BG11" s="22">
        <f>IF(BE11&lt;&gt;"",5,0)</f>
        <v>5</v>
      </c>
      <c r="BH11" s="22">
        <f>BF11+BG11</f>
        <v>5</v>
      </c>
      <c r="BI11" s="27"/>
      <c r="BJ11" s="22"/>
      <c r="BK11" s="22">
        <f>IF(ISNUMBER(BJ11),(VLOOKUP(BJ11,$BO$6:$BP$50,2)),0)</f>
        <v>0</v>
      </c>
      <c r="BL11" s="22">
        <f>IF(BJ11&lt;&gt;"",5,0)</f>
        <v>0</v>
      </c>
      <c r="BM11" s="22">
        <f>BK11+BL11</f>
        <v>0</v>
      </c>
      <c r="BN11" s="27"/>
      <c r="BO11" s="22">
        <v>6</v>
      </c>
      <c r="BP11" s="22">
        <v>40</v>
      </c>
      <c r="BQ11" s="22">
        <f t="shared" si="7"/>
        <v>0</v>
      </c>
      <c r="BR11" s="22">
        <f t="shared" si="0"/>
        <v>1</v>
      </c>
      <c r="BS11" s="22">
        <f t="shared" si="1"/>
        <v>0</v>
      </c>
      <c r="BT11" s="22">
        <f t="shared" si="2"/>
        <v>0</v>
      </c>
      <c r="BU11" s="22">
        <f t="shared" si="3"/>
        <v>0</v>
      </c>
      <c r="BV11" s="22">
        <f t="shared" si="4"/>
        <v>0</v>
      </c>
      <c r="BW11" s="22">
        <f t="shared" si="5"/>
        <v>0</v>
      </c>
      <c r="BX11" s="22">
        <f t="shared" si="6"/>
        <v>0</v>
      </c>
    </row>
    <row r="12" spans="1:76" s="26" customFormat="1" ht="15" x14ac:dyDescent="0.25">
      <c r="A12" s="18">
        <f>IF(E12&lt;E11,BO12,A11)</f>
        <v>7</v>
      </c>
      <c r="B12" s="44" t="s">
        <v>158</v>
      </c>
      <c r="C12" s="44" t="s">
        <v>154</v>
      </c>
      <c r="D12" s="44" t="s">
        <v>6</v>
      </c>
      <c r="E12" s="18">
        <f>IF(F12&lt;=4,Q12,(Q12-SUM(SMALL(R12:Y12,{1;2;3;4}))))</f>
        <v>250</v>
      </c>
      <c r="F12" s="18">
        <f>(IF(AC12=5,1,0)+IF(AH12=5,1,0)+IF(AM12=5,1,0)+IF(AR12=5,1,0)+IF(AW12=5,1,0)+IF(BB12=5,1,0)+IF(BG12=5,1,0)+IF(BL12=5,1,0))</f>
        <v>7</v>
      </c>
      <c r="G12" s="27"/>
      <c r="H12" s="34" t="str">
        <f>IF(AA12="","",AA12)</f>
        <v>dsq</v>
      </c>
      <c r="I12" s="22">
        <f>IF(AF12="","",AF12)</f>
        <v>2</v>
      </c>
      <c r="J12" s="22">
        <f>IF(AK12="","",AK12)</f>
        <v>6</v>
      </c>
      <c r="K12" s="22">
        <f>IF(AP12="","",AP12)</f>
        <v>4</v>
      </c>
      <c r="L12" s="22" t="str">
        <f>IF(AU12="","",AU12)</f>
        <v>dsq</v>
      </c>
      <c r="M12" s="34">
        <f>IF(AZ12="","",AZ12)</f>
        <v>6</v>
      </c>
      <c r="N12" s="34">
        <f>IF(BE12="","",BE12)</f>
        <v>5</v>
      </c>
      <c r="O12" s="34" t="str">
        <f>IF(BJ12="","",BJ12)</f>
        <v/>
      </c>
      <c r="P12" s="27"/>
      <c r="Q12" s="18">
        <f>AD12+AI12+AN12+AS12+AX12+BC12+BH12</f>
        <v>290</v>
      </c>
      <c r="R12" s="34">
        <f>IF($F12&gt;=5,IF(AB12="","",AB12),"")</f>
        <v>0</v>
      </c>
      <c r="S12" s="22">
        <f>IF($F12&gt;=5,IF(AG12="","",AG12),"")</f>
        <v>80</v>
      </c>
      <c r="T12" s="22">
        <f>IF($F12&gt;=5,IF(AL12="","",AL12),"")</f>
        <v>40</v>
      </c>
      <c r="U12" s="22">
        <f>IF($F12&gt;=5,IF(AQ12="","",AQ12),"")</f>
        <v>50</v>
      </c>
      <c r="V12" s="22">
        <f>IF($F12&gt;=5,IF(AV12="","",AV12),"")</f>
        <v>0</v>
      </c>
      <c r="W12" s="34">
        <f>IF($F12&gt;=5,IF(BA12="","",BA12),"")</f>
        <v>40</v>
      </c>
      <c r="X12" s="34">
        <f>IF($F12&gt;=5,IF(BF12="","",BF12),"")</f>
        <v>45</v>
      </c>
      <c r="Y12" s="34">
        <f>IF($F12&gt;=5,IF(BK12="","",BK12),"")</f>
        <v>0</v>
      </c>
      <c r="Z12" s="27"/>
      <c r="AA12" s="40" t="s">
        <v>219</v>
      </c>
      <c r="AB12" s="22">
        <f>IF(ISNUMBER(AA12),(VLOOKUP(AA12,$BO$6:$BP$50,2)),0)</f>
        <v>0</v>
      </c>
      <c r="AC12" s="22">
        <f>IF(AA12&lt;&gt;"",5,0)</f>
        <v>5</v>
      </c>
      <c r="AD12" s="22">
        <f>AB12+AC12</f>
        <v>5</v>
      </c>
      <c r="AE12" s="27"/>
      <c r="AF12" s="22">
        <v>2</v>
      </c>
      <c r="AG12" s="22">
        <f>IF(ISNUMBER(AF12),(VLOOKUP(AF12,$BO$6:$BP$50,2)),0)</f>
        <v>80</v>
      </c>
      <c r="AH12" s="22">
        <f>IF(AF12&lt;&gt;"",5,0)</f>
        <v>5</v>
      </c>
      <c r="AI12" s="22">
        <f>AG12+AH12</f>
        <v>85</v>
      </c>
      <c r="AJ12" s="27"/>
      <c r="AK12" s="36">
        <v>6</v>
      </c>
      <c r="AL12" s="22">
        <f>IF(ISNUMBER(AK12),(VLOOKUP(AK12,$BO$6:$BP$50,2)),0)</f>
        <v>40</v>
      </c>
      <c r="AM12" s="22">
        <f>IF(AK12&lt;&gt;"",5,0)</f>
        <v>5</v>
      </c>
      <c r="AN12" s="22">
        <f>AL12+AM12</f>
        <v>45</v>
      </c>
      <c r="AO12" s="27"/>
      <c r="AP12" s="22">
        <v>4</v>
      </c>
      <c r="AQ12" s="22">
        <f>IF(ISNUMBER(AP12),(VLOOKUP(AP12,$BO$6:$BP$50,2)),0)</f>
        <v>50</v>
      </c>
      <c r="AR12" s="22">
        <f>IF(AP12&lt;&gt;"",5,0)</f>
        <v>5</v>
      </c>
      <c r="AS12" s="22">
        <f>AQ12+AR12</f>
        <v>55</v>
      </c>
      <c r="AT12" s="27"/>
      <c r="AU12" s="43" t="s">
        <v>219</v>
      </c>
      <c r="AV12" s="22">
        <f>IF(ISNUMBER(AU12),(VLOOKUP(AU12,$BO$6:$BP$50,2)),0)</f>
        <v>0</v>
      </c>
      <c r="AW12" s="22">
        <f>IF(AU12&lt;&gt;"",5,0)</f>
        <v>5</v>
      </c>
      <c r="AX12" s="22">
        <f>AV12+AW12</f>
        <v>5</v>
      </c>
      <c r="AY12" s="27"/>
      <c r="AZ12" s="22">
        <v>6</v>
      </c>
      <c r="BA12" s="22">
        <f>IF(ISNUMBER(AZ12),(VLOOKUP(AZ12,$BO$6:$BP$50,2)),0)</f>
        <v>40</v>
      </c>
      <c r="BB12" s="22">
        <f>IF(AZ12&lt;&gt;"",5,0)</f>
        <v>5</v>
      </c>
      <c r="BC12" s="22">
        <f>BA12+BB12</f>
        <v>45</v>
      </c>
      <c r="BD12" s="27"/>
      <c r="BE12" s="22">
        <v>5</v>
      </c>
      <c r="BF12" s="22">
        <f>IF(ISNUMBER(BE12),(VLOOKUP(BE12,$BO$6:$BP$50,2)),0)</f>
        <v>45</v>
      </c>
      <c r="BG12" s="22">
        <f>IF(BE12&lt;&gt;"",5,0)</f>
        <v>5</v>
      </c>
      <c r="BH12" s="22">
        <f>BF12+BG12</f>
        <v>50</v>
      </c>
      <c r="BI12" s="27"/>
      <c r="BJ12" s="22"/>
      <c r="BK12" s="22">
        <f>IF(ISNUMBER(BJ12),(VLOOKUP(BJ12,$BO$6:$BP$50,2)),0)</f>
        <v>0</v>
      </c>
      <c r="BL12" s="22">
        <f>IF(BJ12&lt;&gt;"",5,0)</f>
        <v>0</v>
      </c>
      <c r="BM12" s="22">
        <f>BK12+BL12</f>
        <v>0</v>
      </c>
      <c r="BN12" s="27"/>
      <c r="BO12" s="22">
        <v>7</v>
      </c>
      <c r="BP12" s="22">
        <v>36</v>
      </c>
      <c r="BQ12" s="22">
        <f t="shared" si="7"/>
        <v>0</v>
      </c>
      <c r="BR12" s="22">
        <f t="shared" si="0"/>
        <v>1</v>
      </c>
      <c r="BS12" s="22">
        <f t="shared" si="1"/>
        <v>0</v>
      </c>
      <c r="BT12" s="22">
        <f t="shared" si="2"/>
        <v>0</v>
      </c>
      <c r="BU12" s="22">
        <f t="shared" si="3"/>
        <v>0</v>
      </c>
      <c r="BV12" s="22">
        <f t="shared" si="4"/>
        <v>0</v>
      </c>
      <c r="BW12" s="22">
        <f t="shared" si="5"/>
        <v>0</v>
      </c>
      <c r="BX12" s="22">
        <f t="shared" si="6"/>
        <v>0</v>
      </c>
    </row>
    <row r="13" spans="1:76" s="26" customFormat="1" ht="15" x14ac:dyDescent="0.25">
      <c r="A13" s="18">
        <f>IF(E13&lt;E12,BO13,A12)</f>
        <v>8</v>
      </c>
      <c r="B13" s="44" t="s">
        <v>117</v>
      </c>
      <c r="C13" s="44" t="s">
        <v>175</v>
      </c>
      <c r="D13" s="44" t="s">
        <v>6</v>
      </c>
      <c r="E13" s="18">
        <f>IF(F13&lt;=4,Q13,(Q13-SUM(SMALL(R13:Y13,{1;2;3;4}))))</f>
        <v>245</v>
      </c>
      <c r="F13" s="18">
        <f>(IF(AC13=5,1,0)+IF(AH13=5,1,0)+IF(AM13=5,1,0)+IF(AR13=5,1,0)+IF(AW13=5,1,0)+IF(BB13=5,1,0)+IF(BG13=5,1,0)+IF(BL13=5,1,0))</f>
        <v>7</v>
      </c>
      <c r="G13" s="27"/>
      <c r="H13" s="34">
        <f>IF(AA13="","",AA13)</f>
        <v>6</v>
      </c>
      <c r="I13" s="22">
        <f>IF(AF13="","",AF13)</f>
        <v>5</v>
      </c>
      <c r="J13" s="22">
        <f>IF(AK13="","",AK13)</f>
        <v>10</v>
      </c>
      <c r="K13" s="22">
        <f>IF(AP13="","",AP13)</f>
        <v>7</v>
      </c>
      <c r="L13" s="22">
        <f>IF(AU13="","",AU13)</f>
        <v>16</v>
      </c>
      <c r="M13" s="34">
        <f>IF(AZ13="","",AZ13)</f>
        <v>5</v>
      </c>
      <c r="N13" s="34">
        <f>IF(BE13="","",BE13)</f>
        <v>2</v>
      </c>
      <c r="O13" s="34" t="str">
        <f>IF(BJ13="","",BJ13)</f>
        <v/>
      </c>
      <c r="P13" s="27"/>
      <c r="Q13" s="18">
        <f>AD13+AI13+AN13+AS13+AX13+BC13+BH13</f>
        <v>322</v>
      </c>
      <c r="R13" s="34">
        <f>IF($F13&gt;=5,IF(AB13="","",AB13),"")</f>
        <v>40</v>
      </c>
      <c r="S13" s="22">
        <f>IF($F13&gt;=5,IF(AG13="","",AG13),"")</f>
        <v>45</v>
      </c>
      <c r="T13" s="22">
        <f>IF($F13&gt;=5,IF(AL13="","",AL13),"")</f>
        <v>26</v>
      </c>
      <c r="U13" s="22">
        <f>IF($F13&gt;=5,IF(AQ13="","",AQ13),"")</f>
        <v>36</v>
      </c>
      <c r="V13" s="22">
        <f>IF($F13&gt;=5,IF(AV13="","",AV13),"")</f>
        <v>15</v>
      </c>
      <c r="W13" s="34">
        <f>IF($F13&gt;=5,IF(BA13="","",BA13),"")</f>
        <v>45</v>
      </c>
      <c r="X13" s="34">
        <f>IF($F13&gt;=5,IF(BF13="","",BF13),"")</f>
        <v>80</v>
      </c>
      <c r="Y13" s="34">
        <f>IF($F13&gt;=5,IF(BK13="","",BK13),"")</f>
        <v>0</v>
      </c>
      <c r="Z13" s="27"/>
      <c r="AA13" s="40">
        <v>6</v>
      </c>
      <c r="AB13" s="22">
        <f>IF(ISNUMBER(AA13),(VLOOKUP(AA13,$BO$6:$BP$50,2)),0)</f>
        <v>40</v>
      </c>
      <c r="AC13" s="22">
        <f>IF(AA13&lt;&gt;"",5,0)</f>
        <v>5</v>
      </c>
      <c r="AD13" s="22">
        <f>AB13+AC13</f>
        <v>45</v>
      </c>
      <c r="AE13" s="27"/>
      <c r="AF13" s="22">
        <v>5</v>
      </c>
      <c r="AG13" s="22">
        <f>IF(ISNUMBER(AF13),(VLOOKUP(AF13,$BO$6:$BP$50,2)),0)</f>
        <v>45</v>
      </c>
      <c r="AH13" s="22">
        <f>IF(AF13&lt;&gt;"",5,0)</f>
        <v>5</v>
      </c>
      <c r="AI13" s="22">
        <f>AG13+AH13</f>
        <v>50</v>
      </c>
      <c r="AJ13" s="27"/>
      <c r="AK13" s="22">
        <v>10</v>
      </c>
      <c r="AL13" s="22">
        <f>IF(ISNUMBER(AK13),(VLOOKUP(AK13,$BO$6:$BP$50,2)),0)</f>
        <v>26</v>
      </c>
      <c r="AM13" s="22">
        <f>IF(AK13&lt;&gt;"",5,0)</f>
        <v>5</v>
      </c>
      <c r="AN13" s="22">
        <f>AL13+AM13</f>
        <v>31</v>
      </c>
      <c r="AO13" s="27"/>
      <c r="AP13" s="22">
        <v>7</v>
      </c>
      <c r="AQ13" s="22">
        <f>IF(ISNUMBER(AP13),(VLOOKUP(AP13,$BO$6:$BP$50,2)),0)</f>
        <v>36</v>
      </c>
      <c r="AR13" s="22">
        <f>IF(AP13&lt;&gt;"",5,0)</f>
        <v>5</v>
      </c>
      <c r="AS13" s="22">
        <f>AQ13+AR13</f>
        <v>41</v>
      </c>
      <c r="AT13" s="27"/>
      <c r="AU13" s="22">
        <v>16</v>
      </c>
      <c r="AV13" s="22">
        <f>IF(ISNUMBER(AU13),(VLOOKUP(AU13,$BO$6:$BP$50,2)),0)</f>
        <v>15</v>
      </c>
      <c r="AW13" s="22">
        <f>IF(AU13&lt;&gt;"",5,0)</f>
        <v>5</v>
      </c>
      <c r="AX13" s="22">
        <f>AV13+AW13</f>
        <v>20</v>
      </c>
      <c r="AY13" s="27"/>
      <c r="AZ13" s="22">
        <v>5</v>
      </c>
      <c r="BA13" s="22">
        <f>IF(ISNUMBER(AZ13),(VLOOKUP(AZ13,$BO$6:$BP$50,2)),0)</f>
        <v>45</v>
      </c>
      <c r="BB13" s="22">
        <f>IF(AZ13&lt;&gt;"",5,0)</f>
        <v>5</v>
      </c>
      <c r="BC13" s="22">
        <f>BA13+BB13</f>
        <v>50</v>
      </c>
      <c r="BD13" s="27"/>
      <c r="BE13" s="28">
        <v>2</v>
      </c>
      <c r="BF13" s="22">
        <f>IF(ISNUMBER(BE13),(VLOOKUP(BE13,$BO$6:$BP$50,2)),0)</f>
        <v>80</v>
      </c>
      <c r="BG13" s="22">
        <f>IF(BE13&lt;&gt;"",5,0)</f>
        <v>5</v>
      </c>
      <c r="BH13" s="22">
        <f>BF13+BG13</f>
        <v>85</v>
      </c>
      <c r="BI13" s="27"/>
      <c r="BJ13" s="22"/>
      <c r="BK13" s="22">
        <f>IF(ISNUMBER(BJ13),(VLOOKUP(BJ13,$BO$6:$BP$50,2)),0)</f>
        <v>0</v>
      </c>
      <c r="BL13" s="22">
        <f>IF(BJ13&lt;&gt;"",5,0)</f>
        <v>0</v>
      </c>
      <c r="BM13" s="22">
        <f>BK13+BL13</f>
        <v>0</v>
      </c>
      <c r="BN13" s="27"/>
      <c r="BO13" s="22">
        <v>8</v>
      </c>
      <c r="BP13" s="22">
        <v>32</v>
      </c>
      <c r="BQ13" s="22">
        <f t="shared" si="7"/>
        <v>0</v>
      </c>
      <c r="BR13" s="22">
        <f t="shared" si="0"/>
        <v>1</v>
      </c>
      <c r="BS13" s="22">
        <f t="shared" si="1"/>
        <v>0</v>
      </c>
      <c r="BT13" s="22">
        <f t="shared" si="2"/>
        <v>0</v>
      </c>
      <c r="BU13" s="22">
        <f t="shared" si="3"/>
        <v>0</v>
      </c>
      <c r="BV13" s="22">
        <f t="shared" si="4"/>
        <v>0</v>
      </c>
      <c r="BW13" s="22">
        <f t="shared" si="5"/>
        <v>0</v>
      </c>
      <c r="BX13" s="22">
        <f t="shared" si="6"/>
        <v>0</v>
      </c>
    </row>
    <row r="14" spans="1:76" s="26" customFormat="1" ht="15" x14ac:dyDescent="0.25">
      <c r="A14" s="18">
        <f>IF(E14&lt;E13,BO14,A13)</f>
        <v>9</v>
      </c>
      <c r="B14" s="46" t="s">
        <v>203</v>
      </c>
      <c r="C14" s="46" t="s">
        <v>319</v>
      </c>
      <c r="D14" s="46" t="s">
        <v>109</v>
      </c>
      <c r="E14" s="18">
        <f>IF(F14&lt;=4,Q14,(Q14-SUM(SMALL(R14:Y14,{1;2;3;4}))))</f>
        <v>210</v>
      </c>
      <c r="F14" s="18">
        <f>(IF(AC14=5,1,0)+IF(AH14=5,1,0)+IF(AM14=5,1,0)+IF(AR14=5,1,0)+IF(AW14=5,1,0)+IF(BB14=5,1,0)+IF(BG14=5,1,0)+IF(BL14=5,1,0))</f>
        <v>2</v>
      </c>
      <c r="G14" s="27"/>
      <c r="H14" s="34" t="str">
        <f>IF(AA14="","",AA14)</f>
        <v/>
      </c>
      <c r="I14" s="22" t="str">
        <f>IF(AF14="","",AF14)</f>
        <v/>
      </c>
      <c r="J14" s="22">
        <f>IF(AK14="","",AK14)</f>
        <v>1</v>
      </c>
      <c r="K14" s="22" t="str">
        <f>IF(AP14="","",AP14)</f>
        <v/>
      </c>
      <c r="L14" s="22">
        <f>IF(AU14="","",AU14)</f>
        <v>1</v>
      </c>
      <c r="M14" s="34" t="str">
        <f>IF(AZ14="","",AZ14)</f>
        <v/>
      </c>
      <c r="N14" s="34" t="str">
        <f>IF(BE14="","",BE14)</f>
        <v/>
      </c>
      <c r="O14" s="34" t="str">
        <f>IF(BJ14="","",BJ14)</f>
        <v/>
      </c>
      <c r="P14" s="27"/>
      <c r="Q14" s="18">
        <f>AD14+AI14+AN14+AS14+AX14+BC14+BH14</f>
        <v>210</v>
      </c>
      <c r="R14" s="34" t="str">
        <f>IF($F14&gt;=5,IF(AB14="","",AB14),"")</f>
        <v/>
      </c>
      <c r="S14" s="22" t="str">
        <f>IF($F14&gt;=5,IF(AG14="","",AG14),"")</f>
        <v/>
      </c>
      <c r="T14" s="22" t="str">
        <f>IF($F14&gt;=5,IF(AL14="","",AL14),"")</f>
        <v/>
      </c>
      <c r="U14" s="22" t="str">
        <f>IF($F14&gt;=5,IF(AQ14="","",AQ14),"")</f>
        <v/>
      </c>
      <c r="V14" s="22" t="str">
        <f>IF($F14&gt;=5,IF(AV14="","",AV14),"")</f>
        <v/>
      </c>
      <c r="W14" s="34" t="str">
        <f>IF($F14&gt;=5,IF(BA14="","",BA14),"")</f>
        <v/>
      </c>
      <c r="X14" s="34" t="str">
        <f>IF($F14&gt;=5,IF(BF14="","",BF14),"")</f>
        <v/>
      </c>
      <c r="Y14" s="34" t="str">
        <f>IF($F14&gt;=5,IF(BK14="","",BK14),"")</f>
        <v/>
      </c>
      <c r="Z14" s="27"/>
      <c r="AA14" s="22"/>
      <c r="AB14" s="22">
        <f>IF(ISNUMBER(AA14),(VLOOKUP(AA14,$BO$6:$BP$50,2)),0)</f>
        <v>0</v>
      </c>
      <c r="AC14" s="22">
        <f>IF(AA14&lt;&gt;"",5,0)</f>
        <v>0</v>
      </c>
      <c r="AD14" s="22">
        <f>AB14+AC14</f>
        <v>0</v>
      </c>
      <c r="AE14" s="27"/>
      <c r="AF14" s="22"/>
      <c r="AG14" s="22">
        <f>IF(ISNUMBER(AF14),(VLOOKUP(AF14,$BO$6:$BP$50,2)),0)</f>
        <v>0</v>
      </c>
      <c r="AH14" s="22">
        <f>IF(AF14&lt;&gt;"",5,0)</f>
        <v>0</v>
      </c>
      <c r="AI14" s="22">
        <f>AG14+AH14</f>
        <v>0</v>
      </c>
      <c r="AJ14" s="27"/>
      <c r="AK14" s="22">
        <v>1</v>
      </c>
      <c r="AL14" s="22">
        <f>IF(ISNUMBER(AK14),(VLOOKUP(AK14,$BO$6:$BP$50,2)),0)</f>
        <v>100</v>
      </c>
      <c r="AM14" s="22">
        <f>IF(AK14&lt;&gt;"",5,0)</f>
        <v>5</v>
      </c>
      <c r="AN14" s="22">
        <f>AL14+AM14</f>
        <v>105</v>
      </c>
      <c r="AO14" s="27"/>
      <c r="AP14" s="22"/>
      <c r="AQ14" s="22">
        <f>IF(ISNUMBER(AP14),(VLOOKUP(AP14,$BO$6:$BP$50,2)),0)</f>
        <v>0</v>
      </c>
      <c r="AR14" s="22">
        <f>IF(AP14&lt;&gt;"",5,0)</f>
        <v>0</v>
      </c>
      <c r="AS14" s="22">
        <f>AQ14+AR14</f>
        <v>0</v>
      </c>
      <c r="AT14" s="27"/>
      <c r="AU14" s="22">
        <v>1</v>
      </c>
      <c r="AV14" s="22">
        <f>IF(ISNUMBER(AU14),(VLOOKUP(AU14,$BO$6:$BP$50,2)),0)</f>
        <v>100</v>
      </c>
      <c r="AW14" s="22">
        <f>IF(AU14&lt;&gt;"",5,0)</f>
        <v>5</v>
      </c>
      <c r="AX14" s="22">
        <f>AV14+AW14</f>
        <v>105</v>
      </c>
      <c r="AY14" s="27"/>
      <c r="AZ14" s="22"/>
      <c r="BA14" s="22">
        <f>IF(ISNUMBER(AZ14),(VLOOKUP(AZ14,$BO$6:$BP$50,2)),0)</f>
        <v>0</v>
      </c>
      <c r="BB14" s="22">
        <f>IF(AZ14&lt;&gt;"",5,0)</f>
        <v>0</v>
      </c>
      <c r="BC14" s="22">
        <f>BA14+BB14</f>
        <v>0</v>
      </c>
      <c r="BD14" s="27"/>
      <c r="BE14" s="22"/>
      <c r="BF14" s="22">
        <f>IF(ISNUMBER(BE14),(VLOOKUP(BE14,$BO$6:$BP$50,2)),0)</f>
        <v>0</v>
      </c>
      <c r="BG14" s="22">
        <f>IF(BE14&lt;&gt;"",5,0)</f>
        <v>0</v>
      </c>
      <c r="BH14" s="22">
        <f>BF14+BG14</f>
        <v>0</v>
      </c>
      <c r="BI14" s="27"/>
      <c r="BJ14" s="22"/>
      <c r="BK14" s="22">
        <f>IF(ISNUMBER(BJ14),(VLOOKUP(BJ14,$BO$6:$BP$50,2)),0)</f>
        <v>0</v>
      </c>
      <c r="BL14" s="22">
        <f>IF(BJ14&lt;&gt;"",5,0)</f>
        <v>0</v>
      </c>
      <c r="BM14" s="22">
        <f>BK14+BL14</f>
        <v>0</v>
      </c>
      <c r="BN14" s="27"/>
      <c r="BO14" s="22">
        <v>9</v>
      </c>
      <c r="BP14" s="22">
        <v>29</v>
      </c>
      <c r="BQ14" s="22">
        <f t="shared" si="7"/>
        <v>0</v>
      </c>
      <c r="BR14" s="22">
        <f t="shared" si="0"/>
        <v>0</v>
      </c>
      <c r="BS14" s="22">
        <f t="shared" si="1"/>
        <v>0</v>
      </c>
      <c r="BT14" s="22">
        <f t="shared" si="2"/>
        <v>0</v>
      </c>
      <c r="BU14" s="22">
        <f t="shared" si="3"/>
        <v>0</v>
      </c>
      <c r="BV14" s="22">
        <f t="shared" si="4"/>
        <v>0</v>
      </c>
      <c r="BW14" s="22">
        <f t="shared" si="5"/>
        <v>1</v>
      </c>
      <c r="BX14" s="22">
        <f t="shared" si="6"/>
        <v>0</v>
      </c>
    </row>
    <row r="15" spans="1:76" s="26" customFormat="1" ht="15" x14ac:dyDescent="0.25">
      <c r="A15" s="18">
        <f>IF(E15&lt;E14,BO15,A14)</f>
        <v>10</v>
      </c>
      <c r="B15" s="44" t="s">
        <v>155</v>
      </c>
      <c r="C15" s="44" t="s">
        <v>231</v>
      </c>
      <c r="D15" s="44" t="s">
        <v>6</v>
      </c>
      <c r="E15" s="18">
        <f>IF(F15&lt;=4,Q15,(Q15-SUM(SMALL(R15:Y15,{1;2;3;4}))))</f>
        <v>182</v>
      </c>
      <c r="F15" s="18">
        <f>(IF(AC15=5,1,0)+IF(AH15=5,1,0)+IF(AM15=5,1,0)+IF(AR15=5,1,0)+IF(AW15=5,1,0)+IF(BB15=5,1,0)+IF(BG15=5,1,0)+IF(BL15=5,1,0))</f>
        <v>5</v>
      </c>
      <c r="G15" s="27"/>
      <c r="H15" s="34">
        <f>IF(AA15="","",AA15)</f>
        <v>14</v>
      </c>
      <c r="I15" s="22">
        <f>IF(AF15="","",AF15)</f>
        <v>6</v>
      </c>
      <c r="J15" s="22">
        <f>IF(AK15="","",AK15)</f>
        <v>8</v>
      </c>
      <c r="K15" s="22">
        <f>IF(AP15="","",AP15)</f>
        <v>5</v>
      </c>
      <c r="L15" s="22">
        <f>IF(AU15="","",AU15)</f>
        <v>6</v>
      </c>
      <c r="M15" s="34" t="str">
        <f>IF(AZ15="","",AZ15)</f>
        <v/>
      </c>
      <c r="N15" s="34" t="str">
        <f>IF(BE15="","",BE15)</f>
        <v/>
      </c>
      <c r="O15" s="34" t="str">
        <f>IF(BJ15="","",BJ15)</f>
        <v/>
      </c>
      <c r="P15" s="27"/>
      <c r="Q15" s="18">
        <f>AD15+AI15+AN15+AS15+AX15+BC15+BH15</f>
        <v>200</v>
      </c>
      <c r="R15" s="34">
        <f>IF($F15&gt;=5,IF(AB15="","",AB15),"")</f>
        <v>18</v>
      </c>
      <c r="S15" s="22">
        <f>IF($F15&gt;=5,IF(AG15="","",AG15),"")</f>
        <v>40</v>
      </c>
      <c r="T15" s="22">
        <f>IF($F15&gt;=5,IF(AL15="","",AL15),"")</f>
        <v>32</v>
      </c>
      <c r="U15" s="22">
        <f>IF($F15&gt;=5,IF(AQ15="","",AQ15),"")</f>
        <v>45</v>
      </c>
      <c r="V15" s="22">
        <f>IF($F15&gt;=5,IF(AV15="","",AV15),"")</f>
        <v>40</v>
      </c>
      <c r="W15" s="34">
        <f>IF($F15&gt;=5,IF(BA15="","",BA15),"")</f>
        <v>0</v>
      </c>
      <c r="X15" s="34">
        <f>IF($F15&gt;=5,IF(BF15="","",BF15),"")</f>
        <v>0</v>
      </c>
      <c r="Y15" s="34">
        <f>IF($F15&gt;=5,IF(BK15="","",BK15),"")</f>
        <v>0</v>
      </c>
      <c r="Z15" s="27"/>
      <c r="AA15" s="22">
        <v>14</v>
      </c>
      <c r="AB15" s="22">
        <f>IF(ISNUMBER(AA15),(VLOOKUP(AA15,$BO$6:$BP$50,2)),0)</f>
        <v>18</v>
      </c>
      <c r="AC15" s="22">
        <f>IF(AA15&lt;&gt;"",5,0)</f>
        <v>5</v>
      </c>
      <c r="AD15" s="22">
        <f>AB15+AC15</f>
        <v>23</v>
      </c>
      <c r="AE15" s="27"/>
      <c r="AF15" s="22">
        <v>6</v>
      </c>
      <c r="AG15" s="22">
        <f>IF(ISNUMBER(AF15),(VLOOKUP(AF15,$BO$6:$BP$50,2)),0)</f>
        <v>40</v>
      </c>
      <c r="AH15" s="22">
        <f>IF(AF15&lt;&gt;"",5,0)</f>
        <v>5</v>
      </c>
      <c r="AI15" s="22">
        <f>AG15+AH15</f>
        <v>45</v>
      </c>
      <c r="AJ15" s="27"/>
      <c r="AK15" s="22">
        <v>8</v>
      </c>
      <c r="AL15" s="22">
        <f>IF(ISNUMBER(AK15),(VLOOKUP(AK15,$BO$6:$BP$50,2)),0)</f>
        <v>32</v>
      </c>
      <c r="AM15" s="22">
        <f>IF(AK15&lt;&gt;"",5,0)</f>
        <v>5</v>
      </c>
      <c r="AN15" s="22">
        <f>AL15+AM15</f>
        <v>37</v>
      </c>
      <c r="AO15" s="27"/>
      <c r="AP15" s="22">
        <v>5</v>
      </c>
      <c r="AQ15" s="22">
        <f>IF(ISNUMBER(AP15),(VLOOKUP(AP15,$BO$6:$BP$50,2)),0)</f>
        <v>45</v>
      </c>
      <c r="AR15" s="22">
        <f>IF(AP15&lt;&gt;"",5,0)</f>
        <v>5</v>
      </c>
      <c r="AS15" s="22">
        <f>AQ15+AR15</f>
        <v>50</v>
      </c>
      <c r="AT15" s="27"/>
      <c r="AU15" s="22">
        <v>6</v>
      </c>
      <c r="AV15" s="22">
        <f>IF(ISNUMBER(AU15),(VLOOKUP(AU15,$BO$6:$BP$50,2)),0)</f>
        <v>40</v>
      </c>
      <c r="AW15" s="22">
        <f>IF(AU15&lt;&gt;"",5,0)</f>
        <v>5</v>
      </c>
      <c r="AX15" s="22">
        <f>AV15+AW15</f>
        <v>45</v>
      </c>
      <c r="AY15" s="27"/>
      <c r="AZ15" s="22"/>
      <c r="BA15" s="22">
        <f>IF(ISNUMBER(AZ15),(VLOOKUP(AZ15,$BO$6:$BP$50,2)),0)</f>
        <v>0</v>
      </c>
      <c r="BB15" s="22">
        <f>IF(AZ15&lt;&gt;"",5,0)</f>
        <v>0</v>
      </c>
      <c r="BC15" s="22">
        <f>BA15+BB15</f>
        <v>0</v>
      </c>
      <c r="BD15" s="27"/>
      <c r="BE15" s="22"/>
      <c r="BF15" s="22">
        <f>IF(ISNUMBER(BE15),(VLOOKUP(BE15,$BO$6:$BP$50,2)),0)</f>
        <v>0</v>
      </c>
      <c r="BG15" s="22">
        <f>IF(BE15&lt;&gt;"",5,0)</f>
        <v>0</v>
      </c>
      <c r="BH15" s="22">
        <f>BF15+BG15</f>
        <v>0</v>
      </c>
      <c r="BI15" s="27"/>
      <c r="BJ15" s="22"/>
      <c r="BK15" s="22">
        <f>IF(ISNUMBER(BJ15),(VLOOKUP(BJ15,$BO$6:$BP$50,2)),0)</f>
        <v>0</v>
      </c>
      <c r="BL15" s="22">
        <f>IF(BJ15&lt;&gt;"",5,0)</f>
        <v>0</v>
      </c>
      <c r="BM15" s="22">
        <f>BK15+BL15</f>
        <v>0</v>
      </c>
      <c r="BN15" s="27"/>
      <c r="BO15" s="22">
        <v>10</v>
      </c>
      <c r="BP15" s="22">
        <v>26</v>
      </c>
      <c r="BQ15" s="22">
        <f t="shared" si="7"/>
        <v>0</v>
      </c>
      <c r="BR15" s="22">
        <f t="shared" si="0"/>
        <v>0</v>
      </c>
      <c r="BS15" s="22">
        <f t="shared" si="1"/>
        <v>0</v>
      </c>
      <c r="BT15" s="22">
        <f t="shared" si="2"/>
        <v>1</v>
      </c>
      <c r="BU15" s="22">
        <f t="shared" si="3"/>
        <v>0</v>
      </c>
      <c r="BV15" s="22">
        <f t="shared" si="4"/>
        <v>0</v>
      </c>
      <c r="BW15" s="22">
        <f t="shared" si="5"/>
        <v>0</v>
      </c>
      <c r="BX15" s="22">
        <f t="shared" si="6"/>
        <v>0</v>
      </c>
    </row>
    <row r="16" spans="1:76" s="26" customFormat="1" ht="15" x14ac:dyDescent="0.25">
      <c r="A16" s="18">
        <f>IF(E16&lt;E15,BO17,A15)</f>
        <v>12</v>
      </c>
      <c r="B16" s="46" t="s">
        <v>150</v>
      </c>
      <c r="C16" s="46" t="s">
        <v>12</v>
      </c>
      <c r="D16" s="46" t="s">
        <v>40</v>
      </c>
      <c r="E16" s="18">
        <f>IF(F16&lt;=4,Q16,(Q16-SUM(SMALL(R16:Y16,{1;2;3;4}))))</f>
        <v>130</v>
      </c>
      <c r="F16" s="18">
        <f>(IF(AC16=5,1,0)+IF(AH16=5,1,0)+IF(AM16=5,1,0)+IF(AR16=5,1,0)+IF(AW16=5,1,0)+IF(BB16=5,1,0)+IF(BG16=5,1,0)+IF(BL16=5,1,0))</f>
        <v>6</v>
      </c>
      <c r="G16" s="27"/>
      <c r="H16" s="34" t="str">
        <f>IF(AA16="","",AA16)</f>
        <v/>
      </c>
      <c r="I16" s="22" t="str">
        <f>IF(AF16="","",AF16)</f>
        <v>dsq</v>
      </c>
      <c r="J16" s="22">
        <f>IF(AK16="","",AK16)</f>
        <v>39</v>
      </c>
      <c r="K16" s="22">
        <f>IF(AP16="","",AP16)</f>
        <v>18</v>
      </c>
      <c r="L16" s="22">
        <f>IF(AU16="","",AU16)</f>
        <v>12</v>
      </c>
      <c r="M16" s="34">
        <f>IF(AZ16="","",AZ16)</f>
        <v>9</v>
      </c>
      <c r="N16" s="34">
        <f>IF(BE16="","",BE16)</f>
        <v>7</v>
      </c>
      <c r="O16" s="34" t="str">
        <f>IF(BJ16="","",BJ16)</f>
        <v/>
      </c>
      <c r="P16" s="27"/>
      <c r="Q16" s="18">
        <f>AD16+AI16+AN16+AS16+AX16+BC16+BH16</f>
        <v>130</v>
      </c>
      <c r="R16" s="54">
        <f>IF($F16&gt;=5,IF(AB16="","",AB16),"")</f>
        <v>0</v>
      </c>
      <c r="S16" s="54">
        <f>IF($F16&gt;=5,IF(AG16="","",AG16),"")</f>
        <v>0</v>
      </c>
      <c r="T16" s="54">
        <f>IF($F16&gt;=5,IF(AL16="","",AL16),"")</f>
        <v>0</v>
      </c>
      <c r="U16" s="22">
        <f>IF($F16&gt;=5,IF(AQ16="","",AQ16),"")</f>
        <v>13</v>
      </c>
      <c r="V16" s="22">
        <f>IF($F16&gt;=5,IF(AV16="","",AV16),"")</f>
        <v>22</v>
      </c>
      <c r="W16" s="34">
        <f>IF($F16&gt;=5,IF(BA16="","",BA16),"")</f>
        <v>29</v>
      </c>
      <c r="X16" s="34">
        <f>IF($F16&gt;=5,IF(BF16="","",BF16),"")</f>
        <v>36</v>
      </c>
      <c r="Y16" s="34">
        <f>IF($F16&gt;=5,IF(BK16="","",BK16),"")</f>
        <v>0</v>
      </c>
      <c r="Z16" s="27"/>
      <c r="AA16" s="22"/>
      <c r="AB16" s="22">
        <f>IF(ISNUMBER(AA16),(VLOOKUP(AA16,$BO$6:$BP$50,2)),0)</f>
        <v>0</v>
      </c>
      <c r="AC16" s="22">
        <f>IF(AA16&lt;&gt;"",5,0)</f>
        <v>0</v>
      </c>
      <c r="AD16" s="22">
        <f>AB16+AC16</f>
        <v>0</v>
      </c>
      <c r="AE16" s="27"/>
      <c r="AF16" s="40" t="s">
        <v>219</v>
      </c>
      <c r="AG16" s="22">
        <f>IF(ISNUMBER(AF16),(VLOOKUP(AF16,$BO$6:$BP$50,2)),0)</f>
        <v>0</v>
      </c>
      <c r="AH16" s="22">
        <f>IF(AF16&lt;&gt;"",5,0)</f>
        <v>5</v>
      </c>
      <c r="AI16" s="22">
        <f>AG16+AH16</f>
        <v>5</v>
      </c>
      <c r="AJ16" s="27"/>
      <c r="AK16" s="22">
        <v>39</v>
      </c>
      <c r="AL16" s="22">
        <f>IF(ISNUMBER(AK16),(VLOOKUP(AK16,$BO$6:$BP$50,2)),0)</f>
        <v>0</v>
      </c>
      <c r="AM16" s="22">
        <f>IF(AK16&lt;&gt;"",5,0)</f>
        <v>5</v>
      </c>
      <c r="AN16" s="22">
        <f>AL16+AM16</f>
        <v>5</v>
      </c>
      <c r="AO16" s="27"/>
      <c r="AP16" s="22">
        <v>18</v>
      </c>
      <c r="AQ16" s="22">
        <f>IF(ISNUMBER(AP16),(VLOOKUP(AP16,$BO$6:$BP$50,2)),0)</f>
        <v>13</v>
      </c>
      <c r="AR16" s="22">
        <f>IF(AP16&lt;&gt;"",5,0)</f>
        <v>5</v>
      </c>
      <c r="AS16" s="22">
        <f>AQ16+AR16</f>
        <v>18</v>
      </c>
      <c r="AT16" s="27"/>
      <c r="AU16" s="22">
        <v>12</v>
      </c>
      <c r="AV16" s="22">
        <f>IF(ISNUMBER(AU16),(VLOOKUP(AU16,$BO$6:$BP$50,2)),0)</f>
        <v>22</v>
      </c>
      <c r="AW16" s="22">
        <f>IF(AU16&lt;&gt;"",5,0)</f>
        <v>5</v>
      </c>
      <c r="AX16" s="22">
        <f>AV16+AW16</f>
        <v>27</v>
      </c>
      <c r="AY16" s="27"/>
      <c r="AZ16" s="22">
        <v>9</v>
      </c>
      <c r="BA16" s="22">
        <f>IF(ISNUMBER(AZ16),(VLOOKUP(AZ16,$BO$6:$BP$50,2)),0)</f>
        <v>29</v>
      </c>
      <c r="BB16" s="22">
        <f>IF(AZ16&lt;&gt;"",5,0)</f>
        <v>5</v>
      </c>
      <c r="BC16" s="22">
        <f>BA16+BB16</f>
        <v>34</v>
      </c>
      <c r="BD16" s="27"/>
      <c r="BE16" s="22">
        <v>7</v>
      </c>
      <c r="BF16" s="22">
        <f>IF(ISNUMBER(BE16),(VLOOKUP(BE16,$BO$6:$BP$50,2)),0)</f>
        <v>36</v>
      </c>
      <c r="BG16" s="22">
        <f>IF(BE16&lt;&gt;"",5,0)</f>
        <v>5</v>
      </c>
      <c r="BH16" s="22">
        <f>BF16+BG16</f>
        <v>41</v>
      </c>
      <c r="BI16" s="27"/>
      <c r="BJ16" s="22"/>
      <c r="BK16" s="22">
        <f>IF(ISNUMBER(BJ16),(VLOOKUP(BJ16,$BO$6:$BP$50,2)),0)</f>
        <v>0</v>
      </c>
      <c r="BL16" s="22">
        <f>IF(BJ16&lt;&gt;"",5,0)</f>
        <v>0</v>
      </c>
      <c r="BM16" s="22">
        <f>BK16+BL16</f>
        <v>0</v>
      </c>
      <c r="BN16" s="27"/>
      <c r="BO16" s="22">
        <v>11</v>
      </c>
      <c r="BP16" s="22">
        <v>24</v>
      </c>
      <c r="BQ16" s="22">
        <f t="shared" si="7"/>
        <v>0</v>
      </c>
      <c r="BR16" s="22">
        <f t="shared" si="0"/>
        <v>0</v>
      </c>
      <c r="BS16" s="22">
        <f t="shared" si="1"/>
        <v>1</v>
      </c>
      <c r="BT16" s="22">
        <f t="shared" si="2"/>
        <v>0</v>
      </c>
      <c r="BU16" s="22">
        <f t="shared" si="3"/>
        <v>0</v>
      </c>
      <c r="BV16" s="22">
        <f t="shared" si="4"/>
        <v>0</v>
      </c>
      <c r="BW16" s="22">
        <f t="shared" si="5"/>
        <v>0</v>
      </c>
      <c r="BX16" s="22">
        <f t="shared" si="6"/>
        <v>0</v>
      </c>
    </row>
    <row r="17" spans="1:76" s="26" customFormat="1" ht="15" x14ac:dyDescent="0.25">
      <c r="A17" s="18">
        <f>IF(E17&lt;E16,BO17,A16)</f>
        <v>12</v>
      </c>
      <c r="B17" s="46" t="s">
        <v>163</v>
      </c>
      <c r="C17" s="46" t="s">
        <v>164</v>
      </c>
      <c r="D17" s="46" t="s">
        <v>6</v>
      </c>
      <c r="E17" s="18">
        <f>IF(F17&lt;=4,Q17,(Q17-SUM(SMALL(R17:Y17,{1;2;3;4}))))</f>
        <v>126</v>
      </c>
      <c r="F17" s="18">
        <f>(IF(AC17=5,1,0)+IF(AH17=5,1,0)+IF(AM17=5,1,0)+IF(AR17=5,1,0)+IF(AW17=5,1,0)+IF(BB17=5,1,0)+IF(BG17=5,1,0)+IF(BL17=5,1,0))</f>
        <v>4</v>
      </c>
      <c r="G17" s="27"/>
      <c r="H17" s="34" t="str">
        <f>IF(AA17="","",AA17)</f>
        <v/>
      </c>
      <c r="I17" s="22" t="str">
        <f>IF(AF17="","",AF17)</f>
        <v/>
      </c>
      <c r="J17" s="22">
        <f>IF(AK17="","",AK17)</f>
        <v>9</v>
      </c>
      <c r="K17" s="22">
        <f>IF(AP17="","",AP17)</f>
        <v>9</v>
      </c>
      <c r="L17" s="22">
        <f>IF(AU17="","",AU17)</f>
        <v>10</v>
      </c>
      <c r="M17" s="34" t="str">
        <f>IF(AZ17="","",AZ17)</f>
        <v/>
      </c>
      <c r="N17" s="34">
        <f>IF(BE17="","",BE17)</f>
        <v>12</v>
      </c>
      <c r="O17" s="34" t="str">
        <f>IF(BJ17="","",BJ17)</f>
        <v/>
      </c>
      <c r="P17" s="27"/>
      <c r="Q17" s="18">
        <f>AD17+AI17+AN17+AS17+AX17+BC17+BH17</f>
        <v>126</v>
      </c>
      <c r="R17" s="34" t="str">
        <f>IF($F17&gt;=5,IF(AB17="","",AB17),"")</f>
        <v/>
      </c>
      <c r="S17" s="22" t="str">
        <f>IF($F17&gt;=5,IF(AG17="","",AG17),"")</f>
        <v/>
      </c>
      <c r="T17" s="22" t="str">
        <f>IF($F17&gt;=5,IF(AL17="","",AL17),"")</f>
        <v/>
      </c>
      <c r="U17" s="22" t="str">
        <f>IF($F17&gt;=5,IF(AQ17="","",AQ17),"")</f>
        <v/>
      </c>
      <c r="V17" s="22" t="str">
        <f>IF($F17&gt;=5,IF(AV17="","",AV17),"")</f>
        <v/>
      </c>
      <c r="W17" s="34" t="str">
        <f>IF($F17&gt;=5,IF(BA17="","",BA17),"")</f>
        <v/>
      </c>
      <c r="X17" s="34" t="str">
        <f>IF($F17&gt;=5,IF(BF17="","",BF17),"")</f>
        <v/>
      </c>
      <c r="Y17" s="34" t="str">
        <f>IF($F17&gt;=5,IF(BK17="","",BK17),"")</f>
        <v/>
      </c>
      <c r="Z17" s="27"/>
      <c r="AA17" s="22"/>
      <c r="AB17" s="22">
        <f>IF(ISNUMBER(AA17),(VLOOKUP(AA17,$BO$6:$BP$50,2)),0)</f>
        <v>0</v>
      </c>
      <c r="AC17" s="22">
        <f>IF(AA17&lt;&gt;"",5,0)</f>
        <v>0</v>
      </c>
      <c r="AD17" s="22">
        <f>AB17+AC17</f>
        <v>0</v>
      </c>
      <c r="AE17" s="27"/>
      <c r="AF17" s="22"/>
      <c r="AG17" s="22">
        <f>IF(ISNUMBER(AF17),(VLOOKUP(AF17,$BO$6:$BP$50,2)),0)</f>
        <v>0</v>
      </c>
      <c r="AH17" s="22">
        <f>IF(AF17&lt;&gt;"",5,0)</f>
        <v>0</v>
      </c>
      <c r="AI17" s="22">
        <f>AG17+AH17</f>
        <v>0</v>
      </c>
      <c r="AJ17" s="27"/>
      <c r="AK17" s="22">
        <v>9</v>
      </c>
      <c r="AL17" s="22">
        <f>IF(ISNUMBER(AK17),(VLOOKUP(AK17,$BO$6:$BP$50,2)),0)</f>
        <v>29</v>
      </c>
      <c r="AM17" s="22">
        <f>IF(AK17&lt;&gt;"",5,0)</f>
        <v>5</v>
      </c>
      <c r="AN17" s="22">
        <f>AL17+AM17</f>
        <v>34</v>
      </c>
      <c r="AO17" s="27"/>
      <c r="AP17" s="22">
        <v>9</v>
      </c>
      <c r="AQ17" s="22">
        <f>IF(ISNUMBER(AP17),(VLOOKUP(AP17,$BO$6:$BP$50,2)),0)</f>
        <v>29</v>
      </c>
      <c r="AR17" s="22">
        <f>IF(AP17&lt;&gt;"",5,0)</f>
        <v>5</v>
      </c>
      <c r="AS17" s="22">
        <f>AQ17+AR17</f>
        <v>34</v>
      </c>
      <c r="AT17" s="27"/>
      <c r="AU17" s="22">
        <v>10</v>
      </c>
      <c r="AV17" s="22">
        <f>IF(ISNUMBER(AU17),(VLOOKUP(AU17,$BO$6:$BP$50,2)),0)</f>
        <v>26</v>
      </c>
      <c r="AW17" s="22">
        <f>IF(AU17&lt;&gt;"",5,0)</f>
        <v>5</v>
      </c>
      <c r="AX17" s="22">
        <f>AV17+AW17</f>
        <v>31</v>
      </c>
      <c r="AY17" s="27"/>
      <c r="AZ17" s="22"/>
      <c r="BA17" s="22">
        <f>IF(ISNUMBER(AZ17),(VLOOKUP(AZ17,$BO$6:$BP$50,2)),0)</f>
        <v>0</v>
      </c>
      <c r="BB17" s="22">
        <f>IF(AZ17&lt;&gt;"",5,0)</f>
        <v>0</v>
      </c>
      <c r="BC17" s="22">
        <f>BA17+BB17</f>
        <v>0</v>
      </c>
      <c r="BD17" s="27"/>
      <c r="BE17" s="22">
        <v>12</v>
      </c>
      <c r="BF17" s="22">
        <f>IF(ISNUMBER(BE17),(VLOOKUP(BE17,$BO$6:$BP$50,2)),0)</f>
        <v>22</v>
      </c>
      <c r="BG17" s="22">
        <f>IF(BE17&lt;&gt;"",5,0)</f>
        <v>5</v>
      </c>
      <c r="BH17" s="22">
        <f>BF17+BG17</f>
        <v>27</v>
      </c>
      <c r="BI17" s="27"/>
      <c r="BJ17" s="22"/>
      <c r="BK17" s="22">
        <f>IF(ISNUMBER(BJ17),(VLOOKUP(BJ17,$BO$6:$BP$50,2)),0)</f>
        <v>0</v>
      </c>
      <c r="BL17" s="22">
        <f>IF(BJ17&lt;&gt;"",5,0)</f>
        <v>0</v>
      </c>
      <c r="BM17" s="22">
        <f>BK17+BL17</f>
        <v>0</v>
      </c>
      <c r="BN17" s="27"/>
      <c r="BO17" s="22">
        <v>12</v>
      </c>
      <c r="BP17" s="22">
        <v>22</v>
      </c>
      <c r="BQ17" s="22">
        <f t="shared" si="7"/>
        <v>0</v>
      </c>
      <c r="BR17" s="22">
        <f t="shared" si="0"/>
        <v>0</v>
      </c>
      <c r="BS17" s="22">
        <f t="shared" si="1"/>
        <v>0</v>
      </c>
      <c r="BT17" s="22">
        <f t="shared" si="2"/>
        <v>0</v>
      </c>
      <c r="BU17" s="22">
        <f t="shared" si="3"/>
        <v>1</v>
      </c>
      <c r="BV17" s="22">
        <f t="shared" si="4"/>
        <v>0</v>
      </c>
      <c r="BW17" s="22">
        <f t="shared" si="5"/>
        <v>0</v>
      </c>
      <c r="BX17" s="22">
        <f t="shared" si="6"/>
        <v>0</v>
      </c>
    </row>
    <row r="18" spans="1:76" s="26" customFormat="1" ht="15" x14ac:dyDescent="0.25">
      <c r="A18" s="18">
        <f>IF(E18&lt;E17,BO18,A17)</f>
        <v>13</v>
      </c>
      <c r="B18" s="44" t="s">
        <v>176</v>
      </c>
      <c r="C18" s="44" t="s">
        <v>230</v>
      </c>
      <c r="D18" s="44" t="s">
        <v>9</v>
      </c>
      <c r="E18" s="18">
        <f>IF(F18&lt;=4,Q18,(Q18-SUM(SMALL(R18:Y18,{1;2;3;4}))))</f>
        <v>125</v>
      </c>
      <c r="F18" s="18">
        <f>(IF(AC18=5,1,0)+IF(AH18=5,1,0)+IF(AM18=5,1,0)+IF(AR18=5,1,0)+IF(AW18=5,1,0)+IF(BB18=5,1,0)+IF(BG18=5,1,0)+IF(BL18=5,1,0))</f>
        <v>6</v>
      </c>
      <c r="G18" s="27"/>
      <c r="H18" s="34">
        <f>IF(AA18="","",AA18)</f>
        <v>10</v>
      </c>
      <c r="I18" s="22" t="str">
        <f>IF(AF18="","",AF18)</f>
        <v/>
      </c>
      <c r="J18" s="22">
        <f>IF(AK18="","",AK18)</f>
        <v>16</v>
      </c>
      <c r="K18" s="22">
        <f>IF(AP18="","",AP18)</f>
        <v>14</v>
      </c>
      <c r="L18" s="22">
        <f>IF(AU18="","",AU18)</f>
        <v>18</v>
      </c>
      <c r="M18" s="34">
        <f>IF(AZ18="","",AZ18)</f>
        <v>7</v>
      </c>
      <c r="N18" s="34" t="str">
        <f>IF(BE18="","",BE18)</f>
        <v>dsq</v>
      </c>
      <c r="O18" s="34" t="str">
        <f>IF(BJ18="","",BJ18)</f>
        <v/>
      </c>
      <c r="P18" s="27"/>
      <c r="Q18" s="18">
        <f>AD18+AI18+AN18+AS18+AX18+BC18+BH18</f>
        <v>138</v>
      </c>
      <c r="R18" s="34">
        <f>IF($F18&gt;=5,IF(AB18="","",AB18),"")</f>
        <v>26</v>
      </c>
      <c r="S18" s="22">
        <f>IF($F18&gt;=5,IF(AG18="","",AG18),"")</f>
        <v>0</v>
      </c>
      <c r="T18" s="22">
        <f>IF($F18&gt;=5,IF(AL18="","",AL18),"")</f>
        <v>15</v>
      </c>
      <c r="U18" s="22">
        <f>IF($F18&gt;=5,IF(AQ18="","",AQ18),"")</f>
        <v>18</v>
      </c>
      <c r="V18" s="22">
        <f>IF($F18&gt;=5,IF(AV18="","",AV18),"")</f>
        <v>13</v>
      </c>
      <c r="W18" s="34">
        <f>IF($F18&gt;=5,IF(BA18="","",BA18),"")</f>
        <v>36</v>
      </c>
      <c r="X18" s="34">
        <f>IF($F18&gt;=5,IF(BF18="","",BF18),"")</f>
        <v>0</v>
      </c>
      <c r="Y18" s="34">
        <f>IF($F18&gt;=5,IF(BK18="","",BK18),"")</f>
        <v>0</v>
      </c>
      <c r="Z18" s="27"/>
      <c r="AA18" s="22">
        <v>10</v>
      </c>
      <c r="AB18" s="22">
        <f>IF(ISNUMBER(AA18),(VLOOKUP(AA18,$BO$6:$BP$50,2)),0)</f>
        <v>26</v>
      </c>
      <c r="AC18" s="22">
        <f>IF(AA18&lt;&gt;"",5,0)</f>
        <v>5</v>
      </c>
      <c r="AD18" s="22">
        <f>AB18+AC18</f>
        <v>31</v>
      </c>
      <c r="AE18" s="27"/>
      <c r="AF18" s="22"/>
      <c r="AG18" s="22">
        <f>IF(ISNUMBER(AF18),(VLOOKUP(AF18,$BO$6:$BP$50,2)),0)</f>
        <v>0</v>
      </c>
      <c r="AH18" s="22">
        <f>IF(AF18&lt;&gt;"",5,0)</f>
        <v>0</v>
      </c>
      <c r="AI18" s="22">
        <f>AG18+AH18</f>
        <v>0</v>
      </c>
      <c r="AJ18" s="27"/>
      <c r="AK18" s="22">
        <v>16</v>
      </c>
      <c r="AL18" s="22">
        <f>IF(ISNUMBER(AK18),(VLOOKUP(AK18,$BO$6:$BP$50,2)),0)</f>
        <v>15</v>
      </c>
      <c r="AM18" s="22">
        <f>IF(AK18&lt;&gt;"",5,0)</f>
        <v>5</v>
      </c>
      <c r="AN18" s="22">
        <f>AL18+AM18</f>
        <v>20</v>
      </c>
      <c r="AO18" s="27"/>
      <c r="AP18" s="22">
        <v>14</v>
      </c>
      <c r="AQ18" s="22">
        <f>IF(ISNUMBER(AP18),(VLOOKUP(AP18,$BO$6:$BP$50,2)),0)</f>
        <v>18</v>
      </c>
      <c r="AR18" s="22">
        <f>IF(AP18&lt;&gt;"",5,0)</f>
        <v>5</v>
      </c>
      <c r="AS18" s="22">
        <f>AQ18+AR18</f>
        <v>23</v>
      </c>
      <c r="AT18" s="27"/>
      <c r="AU18" s="22">
        <v>18</v>
      </c>
      <c r="AV18" s="22">
        <f>IF(ISNUMBER(AU18),(VLOOKUP(AU18,$BO$6:$BP$50,2)),0)</f>
        <v>13</v>
      </c>
      <c r="AW18" s="22">
        <f>IF(AU18&lt;&gt;"",5,0)</f>
        <v>5</v>
      </c>
      <c r="AX18" s="22">
        <f>AV18+AW18</f>
        <v>18</v>
      </c>
      <c r="AY18" s="27"/>
      <c r="AZ18" s="22">
        <v>7</v>
      </c>
      <c r="BA18" s="22">
        <f>IF(ISNUMBER(AZ18),(VLOOKUP(AZ18,$BO$6:$BP$50,2)),0)</f>
        <v>36</v>
      </c>
      <c r="BB18" s="22">
        <f>IF(AZ18&lt;&gt;"",5,0)</f>
        <v>5</v>
      </c>
      <c r="BC18" s="22">
        <f>BA18+BB18</f>
        <v>41</v>
      </c>
      <c r="BD18" s="27"/>
      <c r="BE18" s="59" t="s">
        <v>219</v>
      </c>
      <c r="BF18" s="22">
        <f>IF(ISNUMBER(BE18),(VLOOKUP(BE18,$BO$6:$BP$50,2)),0)</f>
        <v>0</v>
      </c>
      <c r="BG18" s="22">
        <f>IF(BE18&lt;&gt;"",5,0)</f>
        <v>5</v>
      </c>
      <c r="BH18" s="22">
        <f>BF18+BG18</f>
        <v>5</v>
      </c>
      <c r="BI18" s="27"/>
      <c r="BJ18" s="22"/>
      <c r="BK18" s="22">
        <f>IF(ISNUMBER(BJ18),(VLOOKUP(BJ18,$BO$6:$BP$50,2)),0)</f>
        <v>0</v>
      </c>
      <c r="BL18" s="22">
        <f>IF(BJ18&lt;&gt;"",5,0)</f>
        <v>0</v>
      </c>
      <c r="BM18" s="22">
        <f>BK18+BL18</f>
        <v>0</v>
      </c>
      <c r="BN18" s="27"/>
      <c r="BO18" s="22">
        <v>13</v>
      </c>
      <c r="BP18" s="22">
        <v>20</v>
      </c>
      <c r="BQ18" s="22">
        <f t="shared" si="7"/>
        <v>0</v>
      </c>
      <c r="BR18" s="22">
        <f>IF($F17=7,1,0)</f>
        <v>0</v>
      </c>
      <c r="BS18" s="22">
        <f>IF($F17=6,1,0)</f>
        <v>0</v>
      </c>
      <c r="BT18" s="22">
        <f>IF($F17=5,1,0)</f>
        <v>0</v>
      </c>
      <c r="BU18" s="22">
        <f>IF($F17=4,1,0)</f>
        <v>1</v>
      </c>
      <c r="BV18" s="22">
        <f>IF($F17=3,1,0)</f>
        <v>0</v>
      </c>
      <c r="BW18" s="22">
        <f>IF($F17=2,1,0)</f>
        <v>0</v>
      </c>
      <c r="BX18" s="22">
        <f>IF($F17=1,1,0)</f>
        <v>0</v>
      </c>
    </row>
    <row r="19" spans="1:76" s="26" customFormat="1" ht="15" x14ac:dyDescent="0.25">
      <c r="A19" s="18">
        <f>IF(E19&lt;E18,BO20,A18)</f>
        <v>15</v>
      </c>
      <c r="B19" s="44" t="s">
        <v>167</v>
      </c>
      <c r="C19" s="44" t="s">
        <v>221</v>
      </c>
      <c r="D19" s="44" t="s">
        <v>10</v>
      </c>
      <c r="E19" s="18">
        <f>IF(F19&lt;=4,Q19,(Q19-SUM(SMALL(R19:Y19,{1;2;3;4}))))</f>
        <v>120</v>
      </c>
      <c r="F19" s="18">
        <f>(IF(AC19=5,1,0)+IF(AH19=5,1,0)+IF(AM19=5,1,0)+IF(AR19=5,1,0)+IF(AW19=5,1,0)+IF(BB19=5,1,0)+IF(BG19=5,1,0)+IF(BL19=5,1,0))</f>
        <v>4</v>
      </c>
      <c r="G19" s="27"/>
      <c r="H19" s="34">
        <f>IF(AA19="","",AA19)</f>
        <v>3</v>
      </c>
      <c r="I19" s="22" t="str">
        <f>IF(AF19="","",AF19)</f>
        <v>dsq</v>
      </c>
      <c r="J19" s="22" t="str">
        <f>IF(AK19="","",AK19)</f>
        <v/>
      </c>
      <c r="K19" s="22" t="str">
        <f>IF(AP19="","",AP19)</f>
        <v/>
      </c>
      <c r="L19" s="22">
        <f>IF(AU19="","",AU19)</f>
        <v>20</v>
      </c>
      <c r="M19" s="34" t="str">
        <f>IF(AZ19="","",AZ19)</f>
        <v/>
      </c>
      <c r="N19" s="34">
        <f>IF(BE19="","",BE19)</f>
        <v>9</v>
      </c>
      <c r="O19" s="34" t="str">
        <f>IF(BJ19="","",BJ19)</f>
        <v/>
      </c>
      <c r="P19" s="27"/>
      <c r="Q19" s="18">
        <f>AD19+AI19+AN19+AS19+AX19+BC19+BH19</f>
        <v>120</v>
      </c>
      <c r="R19" s="34" t="str">
        <f>IF($F19&gt;=5,IF(AB19="","",AB19),"")</f>
        <v/>
      </c>
      <c r="S19" s="22" t="str">
        <f>IF($F19&gt;=5,IF(AG19="","",AG19),"")</f>
        <v/>
      </c>
      <c r="T19" s="22" t="str">
        <f>IF($F19&gt;=5,IF(AL19="","",AL19),"")</f>
        <v/>
      </c>
      <c r="U19" s="22" t="str">
        <f>IF($F19&gt;=5,IF(AQ19="","",AQ19),"")</f>
        <v/>
      </c>
      <c r="V19" s="22" t="str">
        <f>IF($F19&gt;=5,IF(AV19="","",AV19),"")</f>
        <v/>
      </c>
      <c r="W19" s="34" t="str">
        <f>IF($F19&gt;=5,IF(BA19="","",BA19),"")</f>
        <v/>
      </c>
      <c r="X19" s="34" t="str">
        <f>IF($F19&gt;=5,IF(BF19="","",BF19),"")</f>
        <v/>
      </c>
      <c r="Y19" s="34" t="str">
        <f>IF($F19&gt;=5,IF(BK19="","",BK19),"")</f>
        <v/>
      </c>
      <c r="Z19" s="27"/>
      <c r="AA19" s="22">
        <v>3</v>
      </c>
      <c r="AB19" s="22">
        <f>IF(ISNUMBER(AA19),(VLOOKUP(AA19,$BO$6:$BP$50,2)),0)</f>
        <v>60</v>
      </c>
      <c r="AC19" s="22">
        <f>IF(AA19&lt;&gt;"",5,0)</f>
        <v>5</v>
      </c>
      <c r="AD19" s="22">
        <f>AB19+AC19</f>
        <v>65</v>
      </c>
      <c r="AE19" s="27"/>
      <c r="AF19" s="40" t="s">
        <v>219</v>
      </c>
      <c r="AG19" s="22">
        <f>IF(ISNUMBER(AF19),(VLOOKUP(AF19,$BO$6:$BP$50,2)),0)</f>
        <v>0</v>
      </c>
      <c r="AH19" s="22">
        <f>IF(AF19&lt;&gt;"",5,0)</f>
        <v>5</v>
      </c>
      <c r="AI19" s="22">
        <f>AG19+AH19</f>
        <v>5</v>
      </c>
      <c r="AJ19" s="27"/>
      <c r="AK19" s="22"/>
      <c r="AL19" s="22">
        <f>IF(ISNUMBER(AK19),(VLOOKUP(AK19,$BO$6:$BP$50,2)),0)</f>
        <v>0</v>
      </c>
      <c r="AM19" s="22">
        <f>IF(AK19&lt;&gt;"",5,0)</f>
        <v>0</v>
      </c>
      <c r="AN19" s="22">
        <f>AL19+AM19</f>
        <v>0</v>
      </c>
      <c r="AO19" s="27"/>
      <c r="AP19" s="22"/>
      <c r="AQ19" s="22">
        <f>IF(ISNUMBER(AP19),(VLOOKUP(AP19,$BO$6:$BP$50,2)),0)</f>
        <v>0</v>
      </c>
      <c r="AR19" s="22">
        <f>IF(AP19&lt;&gt;"",5,0)</f>
        <v>0</v>
      </c>
      <c r="AS19" s="22">
        <f>AQ19+AR19</f>
        <v>0</v>
      </c>
      <c r="AT19" s="27"/>
      <c r="AU19" s="22">
        <v>20</v>
      </c>
      <c r="AV19" s="22">
        <f>IF(ISNUMBER(AU19),(VLOOKUP(AU19,$BO$6:$BP$50,2)),0)</f>
        <v>11</v>
      </c>
      <c r="AW19" s="22">
        <f>IF(AU19&lt;&gt;"",5,0)</f>
        <v>5</v>
      </c>
      <c r="AX19" s="22">
        <f>AV19+AW19</f>
        <v>16</v>
      </c>
      <c r="AY19" s="27"/>
      <c r="AZ19" s="22"/>
      <c r="BA19" s="22">
        <f>IF(ISNUMBER(AZ19),(VLOOKUP(AZ19,$BO$6:$BP$50,2)),0)</f>
        <v>0</v>
      </c>
      <c r="BB19" s="22">
        <f>IF(AZ19&lt;&gt;"",5,0)</f>
        <v>0</v>
      </c>
      <c r="BC19" s="22">
        <f>BA19+BB19</f>
        <v>0</v>
      </c>
      <c r="BD19" s="27"/>
      <c r="BE19" s="22">
        <v>9</v>
      </c>
      <c r="BF19" s="22">
        <f>IF(ISNUMBER(BE19),(VLOOKUP(BE19,$BO$6:$BP$50,2)),0)</f>
        <v>29</v>
      </c>
      <c r="BG19" s="22">
        <f>IF(BE19&lt;&gt;"",5,0)</f>
        <v>5</v>
      </c>
      <c r="BH19" s="22">
        <f>BF19+BG19</f>
        <v>34</v>
      </c>
      <c r="BI19" s="27"/>
      <c r="BJ19" s="22"/>
      <c r="BK19" s="22">
        <f>IF(ISNUMBER(BJ19),(VLOOKUP(BJ19,$BO$6:$BP$50,2)),0)</f>
        <v>0</v>
      </c>
      <c r="BL19" s="22">
        <f>IF(BJ19&lt;&gt;"",5,0)</f>
        <v>0</v>
      </c>
      <c r="BM19" s="22">
        <f>BK19+BL19</f>
        <v>0</v>
      </c>
      <c r="BN19" s="27"/>
      <c r="BO19" s="22">
        <v>14</v>
      </c>
      <c r="BP19" s="22">
        <v>18</v>
      </c>
      <c r="BQ19" s="22">
        <f t="shared" si="7"/>
        <v>0</v>
      </c>
      <c r="BR19" s="22">
        <f>IF($F18=7,1,0)</f>
        <v>0</v>
      </c>
      <c r="BS19" s="22">
        <f>IF($F18=6,1,0)</f>
        <v>1</v>
      </c>
      <c r="BT19" s="22">
        <f>IF($F18=5,1,0)</f>
        <v>0</v>
      </c>
      <c r="BU19" s="22">
        <f>IF($F18=4,1,0)</f>
        <v>0</v>
      </c>
      <c r="BV19" s="22">
        <f>IF($F18=3,1,0)</f>
        <v>0</v>
      </c>
      <c r="BW19" s="22">
        <f>IF($F18=2,1,0)</f>
        <v>0</v>
      </c>
      <c r="BX19" s="22">
        <f>IF($F18=1,1,0)</f>
        <v>0</v>
      </c>
    </row>
    <row r="20" spans="1:76" s="26" customFormat="1" ht="15" x14ac:dyDescent="0.25">
      <c r="A20" s="18">
        <f>IF(E20&lt;E19,BO21,A19)</f>
        <v>16</v>
      </c>
      <c r="B20" s="46" t="s">
        <v>161</v>
      </c>
      <c r="C20" s="46" t="s">
        <v>57</v>
      </c>
      <c r="D20" s="46" t="s">
        <v>40</v>
      </c>
      <c r="E20" s="18">
        <f>IF(F20&lt;=4,Q20,(Q20-SUM(SMALL(R20:Y20,{1;2;3;4}))))</f>
        <v>114</v>
      </c>
      <c r="F20" s="18">
        <f>(IF(AC20=5,1,0)+IF(AH20=5,1,0)+IF(AM20=5,1,0)+IF(AR20=5,1,0)+IF(AW20=5,1,0)+IF(BB20=5,1,0)+IF(BG20=5,1,0)+IF(BL20=5,1,0))</f>
        <v>6</v>
      </c>
      <c r="G20" s="27"/>
      <c r="H20" s="34" t="str">
        <f>IF(AA20="","",AA20)</f>
        <v/>
      </c>
      <c r="I20" s="22">
        <f>IF(AF20="","",AF20)</f>
        <v>7</v>
      </c>
      <c r="J20" s="22">
        <f>IF(AK20="","",AK20)</f>
        <v>18</v>
      </c>
      <c r="K20" s="22">
        <f>IF(AP20="","",AP20)</f>
        <v>23</v>
      </c>
      <c r="L20" s="22">
        <f>IF(AU20="","",AU20)</f>
        <v>38</v>
      </c>
      <c r="M20" s="34">
        <f>IF(AZ20="","",AZ20)</f>
        <v>22</v>
      </c>
      <c r="N20" s="34">
        <f>IF(BE20="","",BE20)</f>
        <v>10</v>
      </c>
      <c r="O20" s="34" t="str">
        <f>IF(BJ20="","",BJ20)</f>
        <v/>
      </c>
      <c r="P20" s="27"/>
      <c r="Q20" s="18">
        <f>AD20+AI20+AN20+AS20+AX20+BC20+BH20</f>
        <v>122</v>
      </c>
      <c r="R20" s="34">
        <f>IF($F20&gt;=5,IF(AB20="","",AB20),"")</f>
        <v>0</v>
      </c>
      <c r="S20" s="22">
        <f>IF($F20&gt;=5,IF(AG20="","",AG20),"")</f>
        <v>36</v>
      </c>
      <c r="T20" s="22">
        <f>IF($F20&gt;=5,IF(AL20="","",AL20),"")</f>
        <v>13</v>
      </c>
      <c r="U20" s="22">
        <f>IF($F20&gt;=5,IF(AQ20="","",AQ20),"")</f>
        <v>8</v>
      </c>
      <c r="V20" s="22">
        <f>IF($F20&gt;=5,IF(AV20="","",AV20),"")</f>
        <v>0</v>
      </c>
      <c r="W20" s="34">
        <f>IF($F20&gt;=5,IF(BA20="","",BA20),"")</f>
        <v>9</v>
      </c>
      <c r="X20" s="34">
        <f>IF($F20&gt;=5,IF(BF20="","",BF20),"")</f>
        <v>26</v>
      </c>
      <c r="Y20" s="34">
        <f>IF($F20&gt;=5,IF(BK20="","",BK20),"")</f>
        <v>0</v>
      </c>
      <c r="Z20" s="27"/>
      <c r="AA20" s="22"/>
      <c r="AB20" s="22">
        <f>IF(ISNUMBER(AA20),(VLOOKUP(AA20,$BO$6:$BP$50,2)),0)</f>
        <v>0</v>
      </c>
      <c r="AC20" s="22">
        <f>IF(AA20&lt;&gt;"",5,0)</f>
        <v>0</v>
      </c>
      <c r="AD20" s="22">
        <f>AB20+AC20</f>
        <v>0</v>
      </c>
      <c r="AE20" s="27"/>
      <c r="AF20" s="22">
        <v>7</v>
      </c>
      <c r="AG20" s="22">
        <f>IF(ISNUMBER(AF20),(VLOOKUP(AF20,$BO$6:$BP$50,2)),0)</f>
        <v>36</v>
      </c>
      <c r="AH20" s="22">
        <f>IF(AF20&lt;&gt;"",5,0)</f>
        <v>5</v>
      </c>
      <c r="AI20" s="22">
        <f>AG20+AH20</f>
        <v>41</v>
      </c>
      <c r="AJ20" s="27"/>
      <c r="AK20" s="22">
        <v>18</v>
      </c>
      <c r="AL20" s="22">
        <f>IF(ISNUMBER(AK20),(VLOOKUP(AK20,$BO$6:$BP$50,2)),0)</f>
        <v>13</v>
      </c>
      <c r="AM20" s="22">
        <f>IF(AK20&lt;&gt;"",5,0)</f>
        <v>5</v>
      </c>
      <c r="AN20" s="22">
        <f>AL20+AM20</f>
        <v>18</v>
      </c>
      <c r="AO20" s="27"/>
      <c r="AP20" s="22">
        <v>23</v>
      </c>
      <c r="AQ20" s="22">
        <f>IF(ISNUMBER(AP20),(VLOOKUP(AP20,$BO$6:$BP$50,2)),0)</f>
        <v>8</v>
      </c>
      <c r="AR20" s="22">
        <f>IF(AP20&lt;&gt;"",5,0)</f>
        <v>5</v>
      </c>
      <c r="AS20" s="22">
        <f>AQ20+AR20</f>
        <v>13</v>
      </c>
      <c r="AT20" s="27"/>
      <c r="AU20" s="22">
        <v>38</v>
      </c>
      <c r="AV20" s="22">
        <f>IF(ISNUMBER(AU20),(VLOOKUP(AU20,$BO$6:$BP$50,2)),0)</f>
        <v>0</v>
      </c>
      <c r="AW20" s="22">
        <f>IF(AU20&lt;&gt;"",5,0)</f>
        <v>5</v>
      </c>
      <c r="AX20" s="22">
        <f>AV20+AW20</f>
        <v>5</v>
      </c>
      <c r="AY20" s="27"/>
      <c r="AZ20" s="22">
        <v>22</v>
      </c>
      <c r="BA20" s="22">
        <f>IF(ISNUMBER(AZ20),(VLOOKUP(AZ20,$BO$6:$BP$50,2)),0)</f>
        <v>9</v>
      </c>
      <c r="BB20" s="22">
        <f>IF(AZ20&lt;&gt;"",5,0)</f>
        <v>5</v>
      </c>
      <c r="BC20" s="22">
        <f>BA20+BB20</f>
        <v>14</v>
      </c>
      <c r="BD20" s="27"/>
      <c r="BE20" s="22">
        <v>10</v>
      </c>
      <c r="BF20" s="22">
        <f>IF(ISNUMBER(BE20),(VLOOKUP(BE20,$BO$6:$BP$50,2)),0)</f>
        <v>26</v>
      </c>
      <c r="BG20" s="22">
        <f>IF(BE20&lt;&gt;"",5,0)</f>
        <v>5</v>
      </c>
      <c r="BH20" s="22">
        <f>BF20+BG20</f>
        <v>31</v>
      </c>
      <c r="BI20" s="27"/>
      <c r="BJ20" s="22"/>
      <c r="BK20" s="22">
        <f>IF(ISNUMBER(BJ20),(VLOOKUP(BJ20,$BO$6:$BP$50,2)),0)</f>
        <v>0</v>
      </c>
      <c r="BL20" s="22">
        <f>IF(BJ20&lt;&gt;"",5,0)</f>
        <v>0</v>
      </c>
      <c r="BM20" s="22">
        <f>BK20+BL20</f>
        <v>0</v>
      </c>
      <c r="BN20" s="27"/>
      <c r="BO20" s="22">
        <v>15</v>
      </c>
      <c r="BP20" s="22">
        <v>16</v>
      </c>
      <c r="BQ20" s="22">
        <f t="shared" si="7"/>
        <v>0</v>
      </c>
      <c r="BR20" s="22">
        <f>IF($F19=7,1,0)</f>
        <v>0</v>
      </c>
      <c r="BS20" s="22">
        <f>IF($F19=6,1,0)</f>
        <v>0</v>
      </c>
      <c r="BT20" s="22">
        <f>IF($F19=5,1,0)</f>
        <v>0</v>
      </c>
      <c r="BU20" s="22">
        <f>IF($F19=4,1,0)</f>
        <v>1</v>
      </c>
      <c r="BV20" s="22">
        <f>IF($F19=3,1,0)</f>
        <v>0</v>
      </c>
      <c r="BW20" s="22">
        <f>IF($F19=2,1,0)</f>
        <v>0</v>
      </c>
      <c r="BX20" s="22">
        <f>IF($F19=1,1,0)</f>
        <v>0</v>
      </c>
    </row>
    <row r="21" spans="1:76" s="26" customFormat="1" ht="15" x14ac:dyDescent="0.25">
      <c r="A21" s="18">
        <f>IF(E21&lt;E20,BO22,A20)</f>
        <v>17</v>
      </c>
      <c r="B21" s="44" t="s">
        <v>170</v>
      </c>
      <c r="C21" s="44" t="s">
        <v>229</v>
      </c>
      <c r="D21" s="44" t="s">
        <v>9</v>
      </c>
      <c r="E21" s="18">
        <f>IF(F21&lt;=4,Q21,(Q21-SUM(SMALL(R21:Y21,{1;2;3;4}))))</f>
        <v>110</v>
      </c>
      <c r="F21" s="18">
        <f>(IF(AC21=5,1,0)+IF(AH21=5,1,0)+IF(AM21=5,1,0)+IF(AR21=5,1,0)+IF(AW21=5,1,0)+IF(BB21=5,1,0)+IF(BG21=5,1,0)+IF(BL21=5,1,0))</f>
        <v>7</v>
      </c>
      <c r="G21" s="27"/>
      <c r="H21" s="34">
        <f>IF(AA21="","",AA21)</f>
        <v>11</v>
      </c>
      <c r="I21" s="22">
        <f>IF(AF21="","",AF21)</f>
        <v>14</v>
      </c>
      <c r="J21" s="22">
        <f>IF(AK21="","",AK21)</f>
        <v>37</v>
      </c>
      <c r="K21" s="22">
        <f>IF(AP21="","",AP21)</f>
        <v>20</v>
      </c>
      <c r="L21" s="22">
        <f>IF(AU21="","",AU21)</f>
        <v>21</v>
      </c>
      <c r="M21" s="34">
        <f>IF(AZ21="","",AZ21)</f>
        <v>16</v>
      </c>
      <c r="N21" s="34">
        <f>IF(BE21="","",BE21)</f>
        <v>14</v>
      </c>
      <c r="O21" s="34" t="str">
        <f>IF(BJ21="","",BJ21)</f>
        <v/>
      </c>
      <c r="P21" s="27"/>
      <c r="Q21" s="18">
        <f>AD21+AI21+AN21+AS21+AX21+BC21+BH21</f>
        <v>131</v>
      </c>
      <c r="R21" s="34">
        <f>IF($F21&gt;=5,IF(AB21="","",AB21),"")</f>
        <v>24</v>
      </c>
      <c r="S21" s="22">
        <f>IF($F21&gt;=5,IF(AG21="","",AG21),"")</f>
        <v>18</v>
      </c>
      <c r="T21" s="22">
        <f>IF($F21&gt;=5,IF(AL21="","",AL21),"")</f>
        <v>0</v>
      </c>
      <c r="U21" s="22">
        <f>IF($F21&gt;=5,IF(AQ21="","",AQ21),"")</f>
        <v>11</v>
      </c>
      <c r="V21" s="22">
        <f>IF($F21&gt;=5,IF(AV21="","",AV21),"")</f>
        <v>10</v>
      </c>
      <c r="W21" s="34">
        <f>IF($F21&gt;=5,IF(BA21="","",BA21),"")</f>
        <v>15</v>
      </c>
      <c r="X21" s="34">
        <f>IF($F21&gt;=5,IF(BF21="","",BF21),"")</f>
        <v>18</v>
      </c>
      <c r="Y21" s="34">
        <f>IF($F21&gt;=5,IF(BK21="","",BK21),"")</f>
        <v>0</v>
      </c>
      <c r="Z21" s="27"/>
      <c r="AA21" s="22">
        <v>11</v>
      </c>
      <c r="AB21" s="22">
        <f>IF(ISNUMBER(AA21),(VLOOKUP(AA21,$BO$6:$BP$50,2)),0)</f>
        <v>24</v>
      </c>
      <c r="AC21" s="22">
        <f>IF(AA21&lt;&gt;"",5,0)</f>
        <v>5</v>
      </c>
      <c r="AD21" s="22">
        <f>AB21+AC21</f>
        <v>29</v>
      </c>
      <c r="AE21" s="27"/>
      <c r="AF21" s="22">
        <v>14</v>
      </c>
      <c r="AG21" s="22">
        <f>IF(ISNUMBER(AF21),(VLOOKUP(AF21,$BO$6:$BP$50,2)),0)</f>
        <v>18</v>
      </c>
      <c r="AH21" s="22">
        <f>IF(AF21&lt;&gt;"",5,0)</f>
        <v>5</v>
      </c>
      <c r="AI21" s="22">
        <f>AG21+AH21</f>
        <v>23</v>
      </c>
      <c r="AJ21" s="27"/>
      <c r="AK21" s="28">
        <v>37</v>
      </c>
      <c r="AL21" s="22">
        <f>IF(ISNUMBER(AK21),(VLOOKUP(AK21,$BO$6:$BP$50,2)),0)</f>
        <v>0</v>
      </c>
      <c r="AM21" s="22">
        <f>IF(AK21&lt;&gt;"",5,0)</f>
        <v>5</v>
      </c>
      <c r="AN21" s="22">
        <f>AL21+AM21</f>
        <v>5</v>
      </c>
      <c r="AO21" s="27"/>
      <c r="AP21" s="37">
        <v>20</v>
      </c>
      <c r="AQ21" s="22">
        <f>IF(ISNUMBER(AP21),(VLOOKUP(AP21,$BO$6:$BP$50,2)),0)</f>
        <v>11</v>
      </c>
      <c r="AR21" s="22">
        <f>IF(AP21&lt;&gt;"",5,0)</f>
        <v>5</v>
      </c>
      <c r="AS21" s="22">
        <f>AQ21+AR21</f>
        <v>16</v>
      </c>
      <c r="AT21" s="27"/>
      <c r="AU21" s="37">
        <v>21</v>
      </c>
      <c r="AV21" s="22">
        <f>IF(ISNUMBER(AU21),(VLOOKUP(AU21,$BO$6:$BP$50,2)),0)</f>
        <v>10</v>
      </c>
      <c r="AW21" s="22">
        <f>IF(AU21&lt;&gt;"",5,0)</f>
        <v>5</v>
      </c>
      <c r="AX21" s="22">
        <f>AV21+AW21</f>
        <v>15</v>
      </c>
      <c r="AY21" s="27"/>
      <c r="AZ21" s="22">
        <v>16</v>
      </c>
      <c r="BA21" s="22">
        <f>IF(ISNUMBER(AZ21),(VLOOKUP(AZ21,$BO$6:$BP$50,2)),0)</f>
        <v>15</v>
      </c>
      <c r="BB21" s="22">
        <f>IF(AZ21&lt;&gt;"",5,0)</f>
        <v>5</v>
      </c>
      <c r="BC21" s="22">
        <f>BA21+BB21</f>
        <v>20</v>
      </c>
      <c r="BD21" s="27"/>
      <c r="BE21" s="22">
        <v>14</v>
      </c>
      <c r="BF21" s="22">
        <f>IF(ISNUMBER(BE21),(VLOOKUP(BE21,$BO$6:$BP$50,2)),0)</f>
        <v>18</v>
      </c>
      <c r="BG21" s="22">
        <f>IF(BE21&lt;&gt;"",5,0)</f>
        <v>5</v>
      </c>
      <c r="BH21" s="22">
        <f>BF21+BG21</f>
        <v>23</v>
      </c>
      <c r="BI21" s="27"/>
      <c r="BJ21" s="22"/>
      <c r="BK21" s="22">
        <f>IF(ISNUMBER(BJ21),(VLOOKUP(BJ21,$BO$6:$BP$50,2)),0)</f>
        <v>0</v>
      </c>
      <c r="BL21" s="22">
        <f>IF(BJ21&lt;&gt;"",5,0)</f>
        <v>0</v>
      </c>
      <c r="BM21" s="22">
        <f>BK21+BL21</f>
        <v>0</v>
      </c>
      <c r="BN21" s="27"/>
      <c r="BO21" s="22">
        <v>16</v>
      </c>
      <c r="BP21" s="22">
        <v>15</v>
      </c>
      <c r="BQ21" s="22">
        <f t="shared" si="7"/>
        <v>0</v>
      </c>
      <c r="BR21" s="22">
        <f t="shared" ref="BR21:BR27" si="8">IF($F19=7,1,0)</f>
        <v>0</v>
      </c>
      <c r="BS21" s="22">
        <f t="shared" ref="BS21:BS27" si="9">IF($F19=6,1,0)</f>
        <v>0</v>
      </c>
      <c r="BT21" s="22">
        <f t="shared" ref="BT21:BT27" si="10">IF($F19=5,1,0)</f>
        <v>0</v>
      </c>
      <c r="BU21" s="22">
        <f t="shared" ref="BU21:BU27" si="11">IF($F19=4,1,0)</f>
        <v>1</v>
      </c>
      <c r="BV21" s="22">
        <f t="shared" ref="BV21:BV27" si="12">IF($F19=3,1,0)</f>
        <v>0</v>
      </c>
      <c r="BW21" s="22">
        <f t="shared" ref="BW21:BW27" si="13">IF($F19=2,1,0)</f>
        <v>0</v>
      </c>
      <c r="BX21" s="22">
        <f t="shared" ref="BX21:BX27" si="14">IF($F19=1,1,0)</f>
        <v>0</v>
      </c>
    </row>
    <row r="22" spans="1:76" s="26" customFormat="1" ht="15" x14ac:dyDescent="0.25">
      <c r="A22" s="18">
        <f>IF(E22&lt;E21,BO23,A21)</f>
        <v>17</v>
      </c>
      <c r="B22" s="46" t="s">
        <v>163</v>
      </c>
      <c r="C22" s="46" t="s">
        <v>165</v>
      </c>
      <c r="D22" s="46" t="s">
        <v>6</v>
      </c>
      <c r="E22" s="18">
        <f>IF(F22&lt;=4,Q22,(Q22-SUM(SMALL(R22:Y22,{1;2;3;4}))))</f>
        <v>110</v>
      </c>
      <c r="F22" s="18">
        <f>(IF(AC22=5,1,0)+IF(AH22=5,1,0)+IF(AM22=5,1,0)+IF(AR22=5,1,0)+IF(AW22=5,1,0)+IF(BB22=5,1,0)+IF(BG22=5,1,0)+IF(BL22=5,1,0))</f>
        <v>4</v>
      </c>
      <c r="G22" s="27"/>
      <c r="H22" s="34" t="str">
        <f>IF(AA22="","",AA22)</f>
        <v/>
      </c>
      <c r="I22" s="22" t="str">
        <f>IF(AF22="","",AF22)</f>
        <v/>
      </c>
      <c r="J22" s="22">
        <f>IF(AK22="","",AK22)</f>
        <v>13</v>
      </c>
      <c r="K22" s="22">
        <f>IF(AP22="","",AP22)</f>
        <v>10</v>
      </c>
      <c r="L22" s="22">
        <f>IF(AU22="","",AU22)</f>
        <v>13</v>
      </c>
      <c r="M22" s="34" t="str">
        <f>IF(AZ22="","",AZ22)</f>
        <v/>
      </c>
      <c r="N22" s="34">
        <f>IF(BE22="","",BE22)</f>
        <v>11</v>
      </c>
      <c r="O22" s="34" t="str">
        <f>IF(BJ22="","",BJ22)</f>
        <v/>
      </c>
      <c r="P22" s="27"/>
      <c r="Q22" s="18">
        <f>AD22+AI22+AN22+AS22+AX22+BC22+BH22</f>
        <v>110</v>
      </c>
      <c r="R22" s="34" t="str">
        <f>IF($F22&gt;=5,IF(AB22="","",AB22),"")</f>
        <v/>
      </c>
      <c r="S22" s="22" t="str">
        <f>IF($F22&gt;=5,IF(AG22="","",AG22),"")</f>
        <v/>
      </c>
      <c r="T22" s="22" t="str">
        <f>IF($F22&gt;=5,IF(AL22="","",AL22),"")</f>
        <v/>
      </c>
      <c r="U22" s="22" t="str">
        <f>IF($F22&gt;=5,IF(AQ22="","",AQ22),"")</f>
        <v/>
      </c>
      <c r="V22" s="22" t="str">
        <f>IF($F22&gt;=5,IF(AV22="","",AV22),"")</f>
        <v/>
      </c>
      <c r="W22" s="34" t="str">
        <f>IF($F22&gt;=5,IF(BA22="","",BA22),"")</f>
        <v/>
      </c>
      <c r="X22" s="34" t="str">
        <f>IF($F22&gt;=5,IF(BF22="","",BF22),"")</f>
        <v/>
      </c>
      <c r="Y22" s="34" t="str">
        <f>IF($F22&gt;=5,IF(BK22="","",BK22),"")</f>
        <v/>
      </c>
      <c r="Z22" s="27"/>
      <c r="AA22" s="22"/>
      <c r="AB22" s="22">
        <f>IF(ISNUMBER(AA22),(VLOOKUP(AA22,$BO$6:$BP$50,2)),0)</f>
        <v>0</v>
      </c>
      <c r="AC22" s="22">
        <f>IF(AA22&lt;&gt;"",5,0)</f>
        <v>0</v>
      </c>
      <c r="AD22" s="22">
        <f>AB22+AC22</f>
        <v>0</v>
      </c>
      <c r="AE22" s="27"/>
      <c r="AF22" s="22"/>
      <c r="AG22" s="22">
        <f>IF(ISNUMBER(AF22),(VLOOKUP(AF22,$BO$6:$BP$50,2)),0)</f>
        <v>0</v>
      </c>
      <c r="AH22" s="22">
        <f>IF(AF22&lt;&gt;"",5,0)</f>
        <v>0</v>
      </c>
      <c r="AI22" s="22">
        <f>AG22+AH22</f>
        <v>0</v>
      </c>
      <c r="AJ22" s="27"/>
      <c r="AK22" s="22">
        <v>13</v>
      </c>
      <c r="AL22" s="22">
        <f>IF(ISNUMBER(AK22),(VLOOKUP(AK22,$BO$6:$BP$50,2)),0)</f>
        <v>20</v>
      </c>
      <c r="AM22" s="22">
        <f>IF(AK22&lt;&gt;"",5,0)</f>
        <v>5</v>
      </c>
      <c r="AN22" s="22">
        <f>AL22+AM22</f>
        <v>25</v>
      </c>
      <c r="AO22" s="27"/>
      <c r="AP22" s="22">
        <v>10</v>
      </c>
      <c r="AQ22" s="22">
        <f>IF(ISNUMBER(AP22),(VLOOKUP(AP22,$BO$6:$BP$50,2)),0)</f>
        <v>26</v>
      </c>
      <c r="AR22" s="22">
        <f>IF(AP22&lt;&gt;"",5,0)</f>
        <v>5</v>
      </c>
      <c r="AS22" s="22">
        <f>AQ22+AR22</f>
        <v>31</v>
      </c>
      <c r="AT22" s="27"/>
      <c r="AU22" s="22">
        <v>13</v>
      </c>
      <c r="AV22" s="22">
        <f>IF(ISNUMBER(AU22),(VLOOKUP(AU22,$BO$6:$BP$50,2)),0)</f>
        <v>20</v>
      </c>
      <c r="AW22" s="22">
        <f>IF(AU22&lt;&gt;"",5,0)</f>
        <v>5</v>
      </c>
      <c r="AX22" s="22">
        <f>AV22+AW22</f>
        <v>25</v>
      </c>
      <c r="AY22" s="27"/>
      <c r="AZ22" s="22"/>
      <c r="BA22" s="22">
        <f>IF(ISNUMBER(AZ22),(VLOOKUP(AZ22,$BO$6:$BP$50,2)),0)</f>
        <v>0</v>
      </c>
      <c r="BB22" s="22">
        <f>IF(AZ22&lt;&gt;"",5,0)</f>
        <v>0</v>
      </c>
      <c r="BC22" s="22">
        <f>BA22+BB22</f>
        <v>0</v>
      </c>
      <c r="BD22" s="27"/>
      <c r="BE22" s="22">
        <v>11</v>
      </c>
      <c r="BF22" s="22">
        <f>IF(ISNUMBER(BE22),(VLOOKUP(BE22,$BO$6:$BP$50,2)),0)</f>
        <v>24</v>
      </c>
      <c r="BG22" s="22">
        <f>IF(BE22&lt;&gt;"",5,0)</f>
        <v>5</v>
      </c>
      <c r="BH22" s="22">
        <f>BF22+BG22</f>
        <v>29</v>
      </c>
      <c r="BI22" s="27"/>
      <c r="BJ22" s="22"/>
      <c r="BK22" s="22">
        <f>IF(ISNUMBER(BJ22),(VLOOKUP(BJ22,$BO$6:$BP$50,2)),0)</f>
        <v>0</v>
      </c>
      <c r="BL22" s="22">
        <f>IF(BJ22&lt;&gt;"",5,0)</f>
        <v>0</v>
      </c>
      <c r="BM22" s="22">
        <f>BK22+BL22</f>
        <v>0</v>
      </c>
      <c r="BN22" s="27"/>
      <c r="BO22" s="22">
        <v>17</v>
      </c>
      <c r="BP22" s="22">
        <v>14</v>
      </c>
      <c r="BQ22" s="22">
        <f t="shared" si="7"/>
        <v>0</v>
      </c>
      <c r="BR22" s="22">
        <f t="shared" si="8"/>
        <v>0</v>
      </c>
      <c r="BS22" s="22">
        <f t="shared" si="9"/>
        <v>1</v>
      </c>
      <c r="BT22" s="22">
        <f t="shared" si="10"/>
        <v>0</v>
      </c>
      <c r="BU22" s="22">
        <f t="shared" si="11"/>
        <v>0</v>
      </c>
      <c r="BV22" s="22">
        <f t="shared" si="12"/>
        <v>0</v>
      </c>
      <c r="BW22" s="22">
        <f t="shared" si="13"/>
        <v>0</v>
      </c>
      <c r="BX22" s="22">
        <f t="shared" si="14"/>
        <v>0</v>
      </c>
    </row>
    <row r="23" spans="1:76" s="26" customFormat="1" ht="15" x14ac:dyDescent="0.25">
      <c r="A23" s="18">
        <f>IF(E23&lt;E22,BO24,A22)</f>
        <v>19</v>
      </c>
      <c r="B23" s="44" t="s">
        <v>147</v>
      </c>
      <c r="C23" s="44" t="s">
        <v>148</v>
      </c>
      <c r="D23" s="44" t="s">
        <v>9</v>
      </c>
      <c r="E23" s="18">
        <f>IF(F23&lt;=4,Q23,(Q23-SUM(SMALL(R23:Y23,{1;2;3;4}))))</f>
        <v>108</v>
      </c>
      <c r="F23" s="18">
        <f>(IF(AC23=5,1,0)+IF(AH23=5,1,0)+IF(AM23=5,1,0)+IF(AR23=5,1,0)+IF(AW23=5,1,0)+IF(BB23=5,1,0)+IF(BG23=5,1,0)+IF(BL23=5,1,0))</f>
        <v>5</v>
      </c>
      <c r="G23" s="27"/>
      <c r="H23" s="34">
        <f>IF(AA23="","",AA23)</f>
        <v>9</v>
      </c>
      <c r="I23" s="22" t="str">
        <f>IF(AF23="","",AF23)</f>
        <v>dsq</v>
      </c>
      <c r="J23" s="22" t="str">
        <f>IF(AK23="","",AK23)</f>
        <v/>
      </c>
      <c r="K23" s="22">
        <f>IF(AP23="","",AP23)</f>
        <v>13</v>
      </c>
      <c r="L23" s="22" t="str">
        <f>IF(AU23="","",AU23)</f>
        <v/>
      </c>
      <c r="M23" s="34">
        <f>IF(AZ23="","",AZ23)</f>
        <v>13</v>
      </c>
      <c r="N23" s="34">
        <f>IF(BE23="","",BE23)</f>
        <v>17</v>
      </c>
      <c r="O23" s="34" t="str">
        <f>IF(BJ23="","",BJ23)</f>
        <v/>
      </c>
      <c r="P23" s="27"/>
      <c r="Q23" s="18">
        <f>AD23+AI23+AN23+AS23+AX23+BC23+BH23</f>
        <v>108</v>
      </c>
      <c r="R23" s="34">
        <f>IF($F23&gt;=5,IF(AB23="","",AB23),"")</f>
        <v>29</v>
      </c>
      <c r="S23" s="22">
        <f>IF($F23&gt;=5,IF(AG23="","",AG23),"")</f>
        <v>0</v>
      </c>
      <c r="T23" s="22">
        <f>IF($F23&gt;=5,IF(AL23="","",AL23),"")</f>
        <v>0</v>
      </c>
      <c r="U23" s="22">
        <f>IF($F23&gt;=5,IF(AQ23="","",AQ23),"")</f>
        <v>20</v>
      </c>
      <c r="V23" s="22">
        <f>IF($F23&gt;=5,IF(AV23="","",AV23),"")</f>
        <v>0</v>
      </c>
      <c r="W23" s="34">
        <f>IF($F23&gt;=5,IF(BA23="","",BA23),"")</f>
        <v>20</v>
      </c>
      <c r="X23" s="34">
        <f>IF($F23&gt;=5,IF(BF23="","",BF23),"")</f>
        <v>14</v>
      </c>
      <c r="Y23" s="34">
        <f>IF($F23&gt;=5,IF(BK23="","",BK23),"")</f>
        <v>0</v>
      </c>
      <c r="Z23" s="27"/>
      <c r="AA23" s="22">
        <v>9</v>
      </c>
      <c r="AB23" s="22">
        <f>IF(ISNUMBER(AA23),(VLOOKUP(AA23,$BO$6:$BP$50,2)),0)</f>
        <v>29</v>
      </c>
      <c r="AC23" s="22">
        <f>IF(AA23&lt;&gt;"",5,0)</f>
        <v>5</v>
      </c>
      <c r="AD23" s="22">
        <f>AB23+AC23</f>
        <v>34</v>
      </c>
      <c r="AE23" s="27"/>
      <c r="AF23" s="40" t="s">
        <v>219</v>
      </c>
      <c r="AG23" s="22">
        <f>IF(ISNUMBER(AF23),(VLOOKUP(AF23,$BO$6:$BP$50,2)),0)</f>
        <v>0</v>
      </c>
      <c r="AH23" s="22">
        <f>IF(AF23&lt;&gt;"",5,0)</f>
        <v>5</v>
      </c>
      <c r="AI23" s="22">
        <f>AG23+AH23</f>
        <v>5</v>
      </c>
      <c r="AJ23" s="27"/>
      <c r="AK23" s="22"/>
      <c r="AL23" s="22">
        <f>IF(ISNUMBER(AK23),(VLOOKUP(AK23,$BO$6:$BP$50,2)),0)</f>
        <v>0</v>
      </c>
      <c r="AM23" s="22">
        <f>IF(AK23&lt;&gt;"",5,0)</f>
        <v>0</v>
      </c>
      <c r="AN23" s="22">
        <f>AL23+AM23</f>
        <v>0</v>
      </c>
      <c r="AO23" s="27"/>
      <c r="AP23" s="22">
        <v>13</v>
      </c>
      <c r="AQ23" s="22">
        <f>IF(ISNUMBER(AP23),(VLOOKUP(AP23,$BO$6:$BP$50,2)),0)</f>
        <v>20</v>
      </c>
      <c r="AR23" s="22">
        <f>IF(AP23&lt;&gt;"",5,0)</f>
        <v>5</v>
      </c>
      <c r="AS23" s="22">
        <f>AQ23+AR23</f>
        <v>25</v>
      </c>
      <c r="AT23" s="27"/>
      <c r="AU23" s="22"/>
      <c r="AV23" s="22">
        <f>IF(ISNUMBER(AU23),(VLOOKUP(AU23,$BO$6:$BP$50,2)),0)</f>
        <v>0</v>
      </c>
      <c r="AW23" s="22">
        <f>IF(AU23&lt;&gt;"",5,0)</f>
        <v>0</v>
      </c>
      <c r="AX23" s="22">
        <f>AV23+AW23</f>
        <v>0</v>
      </c>
      <c r="AY23" s="27"/>
      <c r="AZ23" s="22">
        <v>13</v>
      </c>
      <c r="BA23" s="22">
        <f>IF(ISNUMBER(AZ23),(VLOOKUP(AZ23,$BO$6:$BP$50,2)),0)</f>
        <v>20</v>
      </c>
      <c r="BB23" s="22">
        <f>IF(AZ23&lt;&gt;"",5,0)</f>
        <v>5</v>
      </c>
      <c r="BC23" s="22">
        <f>BA23+BB23</f>
        <v>25</v>
      </c>
      <c r="BD23" s="27"/>
      <c r="BE23" s="22">
        <v>17</v>
      </c>
      <c r="BF23" s="22">
        <f>IF(ISNUMBER(BE23),(VLOOKUP(BE23,$BO$6:$BP$50,2)),0)</f>
        <v>14</v>
      </c>
      <c r="BG23" s="22">
        <f>IF(BE23&lt;&gt;"",5,0)</f>
        <v>5</v>
      </c>
      <c r="BH23" s="22">
        <f>BF23+BG23</f>
        <v>19</v>
      </c>
      <c r="BI23" s="27"/>
      <c r="BJ23" s="22"/>
      <c r="BK23" s="22">
        <f>IF(ISNUMBER(BJ23),(VLOOKUP(BJ23,$BO$6:$BP$50,2)),0)</f>
        <v>0</v>
      </c>
      <c r="BL23" s="22">
        <f>IF(BJ23&lt;&gt;"",5,0)</f>
        <v>0</v>
      </c>
      <c r="BM23" s="22">
        <f>BK23+BL23</f>
        <v>0</v>
      </c>
      <c r="BN23" s="27"/>
      <c r="BO23" s="22">
        <v>18</v>
      </c>
      <c r="BP23" s="22">
        <v>13</v>
      </c>
      <c r="BQ23" s="22">
        <f t="shared" si="7"/>
        <v>0</v>
      </c>
      <c r="BR23" s="22">
        <f t="shared" si="8"/>
        <v>1</v>
      </c>
      <c r="BS23" s="22">
        <f t="shared" si="9"/>
        <v>0</v>
      </c>
      <c r="BT23" s="22">
        <f t="shared" si="10"/>
        <v>0</v>
      </c>
      <c r="BU23" s="22">
        <f t="shared" si="11"/>
        <v>0</v>
      </c>
      <c r="BV23" s="22">
        <f t="shared" si="12"/>
        <v>0</v>
      </c>
      <c r="BW23" s="22">
        <f t="shared" si="13"/>
        <v>0</v>
      </c>
      <c r="BX23" s="22">
        <f t="shared" si="14"/>
        <v>0</v>
      </c>
    </row>
    <row r="24" spans="1:76" s="26" customFormat="1" ht="15" x14ac:dyDescent="0.25">
      <c r="A24" s="18">
        <f>IF(E24&lt;E23,BO24,A23)</f>
        <v>19</v>
      </c>
      <c r="B24" s="44" t="s">
        <v>105</v>
      </c>
      <c r="C24" s="44" t="s">
        <v>106</v>
      </c>
      <c r="D24" s="44" t="s">
        <v>6</v>
      </c>
      <c r="E24" s="18">
        <f>IF(F24&lt;=4,Q24,(Q24-SUM(SMALL(R24:Y24,{1;2;3;4}))))</f>
        <v>107</v>
      </c>
      <c r="F24" s="18">
        <f>(IF(AC24=5,1,0)+IF(AH24=5,1,0)+IF(AM24=5,1,0)+IF(AR24=5,1,0)+IF(AW24=5,1,0)+IF(BB24=5,1,0)+IF(BG24=5,1,0)+IF(BL24=5,1,0))</f>
        <v>5</v>
      </c>
      <c r="G24" s="27"/>
      <c r="H24" s="34">
        <f>IF(AA24="","",AA24)</f>
        <v>12</v>
      </c>
      <c r="I24" s="22" t="str">
        <f>IF(AF24="","",AF24)</f>
        <v/>
      </c>
      <c r="J24" s="22">
        <f>IF(AK24="","",AK24)</f>
        <v>14</v>
      </c>
      <c r="K24" s="22">
        <f>IF(AP24="","",AP24)</f>
        <v>12</v>
      </c>
      <c r="L24" s="22">
        <f>IF(AU24="","",AU24)</f>
        <v>19</v>
      </c>
      <c r="M24" s="34" t="str">
        <f>IF(AZ24="","",AZ24)</f>
        <v/>
      </c>
      <c r="N24" s="34">
        <f>IF(BE24="","",BE24)</f>
        <v>13</v>
      </c>
      <c r="O24" s="34" t="str">
        <f>IF(BJ24="","",BJ24)</f>
        <v/>
      </c>
      <c r="P24" s="27"/>
      <c r="Q24" s="18">
        <f>AD24+AI24+AN24+AS24+AX24+BC24+BH24</f>
        <v>119</v>
      </c>
      <c r="R24" s="34">
        <f>IF($F24&gt;=5,IF(AB24="","",AB24),"")</f>
        <v>22</v>
      </c>
      <c r="S24" s="22">
        <f>IF($F24&gt;=5,IF(AG24="","",AG24),"")</f>
        <v>0</v>
      </c>
      <c r="T24" s="22">
        <f>IF($F24&gt;=5,IF(AL24="","",AL24),"")</f>
        <v>18</v>
      </c>
      <c r="U24" s="22">
        <f>IF($F24&gt;=5,IF(AQ24="","",AQ24),"")</f>
        <v>22</v>
      </c>
      <c r="V24" s="22">
        <f>IF($F24&gt;=5,IF(AV24="","",AV24),"")</f>
        <v>12</v>
      </c>
      <c r="W24" s="34">
        <f>IF($F24&gt;=5,IF(BA24="","",BA24),"")</f>
        <v>0</v>
      </c>
      <c r="X24" s="34">
        <f>IF($F24&gt;=5,IF(BF24="","",BF24),"")</f>
        <v>20</v>
      </c>
      <c r="Y24" s="34">
        <f>IF($F24&gt;=5,IF(BK24="","",BK24),"")</f>
        <v>0</v>
      </c>
      <c r="Z24" s="27"/>
      <c r="AA24" s="22">
        <v>12</v>
      </c>
      <c r="AB24" s="22">
        <f>IF(ISNUMBER(AA24),(VLOOKUP(AA24,$BO$6:$BP$50,2)),0)</f>
        <v>22</v>
      </c>
      <c r="AC24" s="22">
        <f>IF(AA24&lt;&gt;"",5,0)</f>
        <v>5</v>
      </c>
      <c r="AD24" s="22">
        <f>AB24+AC24</f>
        <v>27</v>
      </c>
      <c r="AE24" s="27"/>
      <c r="AF24" s="22"/>
      <c r="AG24" s="22">
        <f>IF(ISNUMBER(AF24),(VLOOKUP(AF24,$BO$6:$BP$50,2)),0)</f>
        <v>0</v>
      </c>
      <c r="AH24" s="22">
        <f>IF(AF24&lt;&gt;"",5,0)</f>
        <v>0</v>
      </c>
      <c r="AI24" s="22">
        <f>AG24+AH24</f>
        <v>0</v>
      </c>
      <c r="AJ24" s="27"/>
      <c r="AK24" s="22">
        <v>14</v>
      </c>
      <c r="AL24" s="22">
        <f>IF(ISNUMBER(AK24),(VLOOKUP(AK24,$BO$6:$BP$50,2)),0)</f>
        <v>18</v>
      </c>
      <c r="AM24" s="22">
        <f>IF(AK24&lt;&gt;"",5,0)</f>
        <v>5</v>
      </c>
      <c r="AN24" s="22">
        <f>AL24+AM24</f>
        <v>23</v>
      </c>
      <c r="AO24" s="27"/>
      <c r="AP24" s="22">
        <v>12</v>
      </c>
      <c r="AQ24" s="22">
        <f>IF(ISNUMBER(AP24),(VLOOKUP(AP24,$BO$6:$BP$50,2)),0)</f>
        <v>22</v>
      </c>
      <c r="AR24" s="22">
        <f>IF(AP24&lt;&gt;"",5,0)</f>
        <v>5</v>
      </c>
      <c r="AS24" s="22">
        <f>AQ24+AR24</f>
        <v>27</v>
      </c>
      <c r="AT24" s="27"/>
      <c r="AU24" s="22">
        <v>19</v>
      </c>
      <c r="AV24" s="22">
        <f>IF(ISNUMBER(AU24),(VLOOKUP(AU24,$BO$6:$BP$50,2)),0)</f>
        <v>12</v>
      </c>
      <c r="AW24" s="22">
        <f>IF(AU24&lt;&gt;"",5,0)</f>
        <v>5</v>
      </c>
      <c r="AX24" s="22">
        <f>AV24+AW24</f>
        <v>17</v>
      </c>
      <c r="AY24" s="27"/>
      <c r="AZ24" s="22"/>
      <c r="BA24" s="22">
        <f>IF(ISNUMBER(AZ24),(VLOOKUP(AZ24,$BO$6:$BP$50,2)),0)</f>
        <v>0</v>
      </c>
      <c r="BB24" s="22">
        <f>IF(AZ24&lt;&gt;"",5,0)</f>
        <v>0</v>
      </c>
      <c r="BC24" s="22">
        <f>BA24+BB24</f>
        <v>0</v>
      </c>
      <c r="BD24" s="27"/>
      <c r="BE24" s="22">
        <v>13</v>
      </c>
      <c r="BF24" s="22">
        <f>IF(ISNUMBER(BE24),(VLOOKUP(BE24,$BO$6:$BP$50,2)),0)</f>
        <v>20</v>
      </c>
      <c r="BG24" s="22">
        <f>IF(BE24&lt;&gt;"",5,0)</f>
        <v>5</v>
      </c>
      <c r="BH24" s="22">
        <f>BF24+BG24</f>
        <v>25</v>
      </c>
      <c r="BI24" s="27"/>
      <c r="BJ24" s="22"/>
      <c r="BK24" s="22">
        <f>IF(ISNUMBER(BJ24),(VLOOKUP(BJ24,$BO$6:$BP$50,2)),0)</f>
        <v>0</v>
      </c>
      <c r="BL24" s="22">
        <f>IF(BJ24&lt;&gt;"",5,0)</f>
        <v>0</v>
      </c>
      <c r="BM24" s="22">
        <f>BK24+BL24</f>
        <v>0</v>
      </c>
      <c r="BN24" s="27"/>
      <c r="BO24" s="22">
        <v>19</v>
      </c>
      <c r="BP24" s="22">
        <v>12</v>
      </c>
      <c r="BQ24" s="22">
        <f t="shared" si="7"/>
        <v>0</v>
      </c>
      <c r="BR24" s="22">
        <f t="shared" si="8"/>
        <v>0</v>
      </c>
      <c r="BS24" s="22">
        <f t="shared" si="9"/>
        <v>0</v>
      </c>
      <c r="BT24" s="22">
        <f t="shared" si="10"/>
        <v>0</v>
      </c>
      <c r="BU24" s="22">
        <f t="shared" si="11"/>
        <v>1</v>
      </c>
      <c r="BV24" s="22">
        <f t="shared" si="12"/>
        <v>0</v>
      </c>
      <c r="BW24" s="22">
        <f t="shared" si="13"/>
        <v>0</v>
      </c>
      <c r="BX24" s="22">
        <f t="shared" si="14"/>
        <v>0</v>
      </c>
    </row>
    <row r="25" spans="1:76" s="26" customFormat="1" ht="15" x14ac:dyDescent="0.25">
      <c r="A25" s="18">
        <f>IF(E25&lt;E24,BO26,A24)</f>
        <v>21</v>
      </c>
      <c r="B25" s="46" t="s">
        <v>172</v>
      </c>
      <c r="C25" s="46" t="s">
        <v>171</v>
      </c>
      <c r="D25" s="46" t="s">
        <v>9</v>
      </c>
      <c r="E25" s="18">
        <f>IF(F25&lt;=4,Q25,(Q25-SUM(SMALL(R25:Y25,{1;2;3;4}))))</f>
        <v>100</v>
      </c>
      <c r="F25" s="18">
        <f>(IF(AC25=5,1,0)+IF(AH25=5,1,0)+IF(AM25=5,1,0)+IF(AR25=5,1,0)+IF(AW25=5,1,0)+IF(BB25=5,1,0)+IF(BG25=5,1,0)+IF(BL25=5,1,0))</f>
        <v>4</v>
      </c>
      <c r="G25" s="27"/>
      <c r="H25" s="34">
        <f>IF(AA25="","",AA25)</f>
        <v>8</v>
      </c>
      <c r="I25" s="22" t="str">
        <f>IF(AF25="","",AF25)</f>
        <v/>
      </c>
      <c r="J25" s="22" t="str">
        <f>IF(AK25="","",AK25)</f>
        <v/>
      </c>
      <c r="K25" s="22" t="str">
        <f>IF(AP25="","",AP25)</f>
        <v/>
      </c>
      <c r="L25" s="22">
        <f>IF(AU25="","",AU25)</f>
        <v>11</v>
      </c>
      <c r="M25" s="34">
        <f>IF(AZ25="","",AZ25)</f>
        <v>11</v>
      </c>
      <c r="N25" s="34" t="str">
        <f>IF(BE25="","",BE25)</f>
        <v>dsq</v>
      </c>
      <c r="O25" s="34" t="str">
        <f>IF(BJ25="","",BJ25)</f>
        <v/>
      </c>
      <c r="P25" s="27"/>
      <c r="Q25" s="18">
        <f>AD25+AI25+AN25+AS25+AX25+BC25+BH25</f>
        <v>100</v>
      </c>
      <c r="R25" s="34" t="str">
        <f>IF($F25&gt;=5,IF(AB25="","",AB25),"")</f>
        <v/>
      </c>
      <c r="S25" s="22" t="str">
        <f>IF($F25&gt;=5,IF(AG25="","",AG25),"")</f>
        <v/>
      </c>
      <c r="T25" s="22" t="str">
        <f>IF($F25&gt;=5,IF(AL25="","",AL25),"")</f>
        <v/>
      </c>
      <c r="U25" s="22" t="str">
        <f>IF($F25&gt;=5,IF(AQ25="","",AQ25),"")</f>
        <v/>
      </c>
      <c r="V25" s="22" t="str">
        <f>IF($F25&gt;=5,IF(AV25="","",AV25),"")</f>
        <v/>
      </c>
      <c r="W25" s="34" t="str">
        <f>IF($F25&gt;=5,IF(BA25="","",BA25),"")</f>
        <v/>
      </c>
      <c r="X25" s="34" t="str">
        <f>IF($F25&gt;=5,IF(BF25="","",BF25),"")</f>
        <v/>
      </c>
      <c r="Y25" s="34" t="str">
        <f>IF($F25&gt;=5,IF(BK25="","",BK25),"")</f>
        <v/>
      </c>
      <c r="Z25" s="27"/>
      <c r="AA25" s="22">
        <v>8</v>
      </c>
      <c r="AB25" s="22">
        <f>IF(ISNUMBER(AA25),(VLOOKUP(AA25,$BO$6:$BP$50,2)),0)</f>
        <v>32</v>
      </c>
      <c r="AC25" s="22">
        <f>IF(AA25&lt;&gt;"",5,0)</f>
        <v>5</v>
      </c>
      <c r="AD25" s="22">
        <f>AB25+AC25</f>
        <v>37</v>
      </c>
      <c r="AE25" s="27"/>
      <c r="AF25" s="22"/>
      <c r="AG25" s="22">
        <f>IF(ISNUMBER(AF25),(VLOOKUP(AF25,$BO$6:$BP$50,2)),0)</f>
        <v>0</v>
      </c>
      <c r="AH25" s="22">
        <f>IF(AF25&lt;&gt;"",5,0)</f>
        <v>0</v>
      </c>
      <c r="AI25" s="22">
        <f>AG25+AH25</f>
        <v>0</v>
      </c>
      <c r="AJ25" s="27"/>
      <c r="AK25" s="22"/>
      <c r="AL25" s="22">
        <f>IF(ISNUMBER(AK25),(VLOOKUP(AK25,$BO$6:$BP$50,2)),0)</f>
        <v>0</v>
      </c>
      <c r="AM25" s="22">
        <f>IF(AK25&lt;&gt;"",5,0)</f>
        <v>0</v>
      </c>
      <c r="AN25" s="22">
        <f>AL25+AM25</f>
        <v>0</v>
      </c>
      <c r="AO25" s="27"/>
      <c r="AP25" s="22"/>
      <c r="AQ25" s="22">
        <f>IF(ISNUMBER(AP25),(VLOOKUP(AP25,$BO$6:$BP$50,2)),0)</f>
        <v>0</v>
      </c>
      <c r="AR25" s="22">
        <f>IF(AP25&lt;&gt;"",5,0)</f>
        <v>0</v>
      </c>
      <c r="AS25" s="22">
        <f>AQ25+AR25</f>
        <v>0</v>
      </c>
      <c r="AT25" s="27"/>
      <c r="AU25" s="22">
        <v>11</v>
      </c>
      <c r="AV25" s="22">
        <f>IF(ISNUMBER(AU25),(VLOOKUP(AU25,$BO$6:$BP$50,2)),0)</f>
        <v>24</v>
      </c>
      <c r="AW25" s="22">
        <f>IF(AU25&lt;&gt;"",5,0)</f>
        <v>5</v>
      </c>
      <c r="AX25" s="22">
        <f>AV25+AW25</f>
        <v>29</v>
      </c>
      <c r="AY25" s="27"/>
      <c r="AZ25" s="22">
        <v>11</v>
      </c>
      <c r="BA25" s="22">
        <f>IF(ISNUMBER(AZ25),(VLOOKUP(AZ25,$BO$6:$BP$50,2)),0)</f>
        <v>24</v>
      </c>
      <c r="BB25" s="22">
        <f>IF(AZ25&lt;&gt;"",5,0)</f>
        <v>5</v>
      </c>
      <c r="BC25" s="22">
        <f>BA25+BB25</f>
        <v>29</v>
      </c>
      <c r="BD25" s="27"/>
      <c r="BE25" s="59" t="s">
        <v>219</v>
      </c>
      <c r="BF25" s="22">
        <f>IF(ISNUMBER(BE25),(VLOOKUP(BE25,$BO$6:$BP$50,2)),0)</f>
        <v>0</v>
      </c>
      <c r="BG25" s="22">
        <f>IF(BE25&lt;&gt;"",5,0)</f>
        <v>5</v>
      </c>
      <c r="BH25" s="22">
        <f>BF25+BG25</f>
        <v>5</v>
      </c>
      <c r="BI25" s="27"/>
      <c r="BJ25" s="22"/>
      <c r="BK25" s="22">
        <f>IF(ISNUMBER(BJ25),(VLOOKUP(BJ25,$BO$6:$BP$50,2)),0)</f>
        <v>0</v>
      </c>
      <c r="BL25" s="22">
        <f>IF(BJ25&lt;&gt;"",5,0)</f>
        <v>0</v>
      </c>
      <c r="BM25" s="22">
        <f>BK25+BL25</f>
        <v>0</v>
      </c>
      <c r="BN25" s="27"/>
      <c r="BO25" s="22">
        <v>20</v>
      </c>
      <c r="BP25" s="22">
        <v>11</v>
      </c>
      <c r="BQ25" s="22">
        <f t="shared" si="7"/>
        <v>0</v>
      </c>
      <c r="BR25" s="22">
        <f t="shared" si="8"/>
        <v>0</v>
      </c>
      <c r="BS25" s="22">
        <f t="shared" si="9"/>
        <v>0</v>
      </c>
      <c r="BT25" s="22">
        <f t="shared" si="10"/>
        <v>1</v>
      </c>
      <c r="BU25" s="22">
        <f t="shared" si="11"/>
        <v>0</v>
      </c>
      <c r="BV25" s="22">
        <f t="shared" si="12"/>
        <v>0</v>
      </c>
      <c r="BW25" s="22">
        <f t="shared" si="13"/>
        <v>0</v>
      </c>
      <c r="BX25" s="22">
        <f t="shared" si="14"/>
        <v>0</v>
      </c>
    </row>
    <row r="26" spans="1:76" s="26" customFormat="1" ht="15" x14ac:dyDescent="0.25">
      <c r="A26" s="18">
        <f>IF(E26&lt;E25,BO26,A25)</f>
        <v>21</v>
      </c>
      <c r="B26" s="44" t="s">
        <v>153</v>
      </c>
      <c r="C26" s="44" t="s">
        <v>228</v>
      </c>
      <c r="D26" s="44" t="s">
        <v>6</v>
      </c>
      <c r="E26" s="18">
        <f>IF(F26&lt;=4,Q26,(Q26-SUM(SMALL(R26:Y26,{1;2;3;4}))))</f>
        <v>99</v>
      </c>
      <c r="F26" s="18">
        <f>(IF(AC26=5,1,0)+IF(AH26=5,1,0)+IF(AM26=5,1,0)+IF(AR26=5,1,0)+IF(AW26=5,1,0)+IF(BB26=5,1,0)+IF(BG26=5,1,0)+IF(BL26=5,1,0))</f>
        <v>5</v>
      </c>
      <c r="G26" s="27"/>
      <c r="H26" s="34">
        <f>IF(AA26="","",AA26)</f>
        <v>7</v>
      </c>
      <c r="I26" s="22" t="str">
        <f>IF(AF26="","",AF26)</f>
        <v/>
      </c>
      <c r="J26" s="22">
        <f>IF(AK26="","",AK26)</f>
        <v>17</v>
      </c>
      <c r="K26" s="22">
        <f>IF(AP26="","",AP26)</f>
        <v>28</v>
      </c>
      <c r="L26" s="22">
        <f>IF(AU26="","",AU26)</f>
        <v>15</v>
      </c>
      <c r="M26" s="34" t="str">
        <f>IF(AZ26="","",AZ26)</f>
        <v/>
      </c>
      <c r="N26" s="34">
        <f>IF(BE26="","",BE26)</f>
        <v>23</v>
      </c>
      <c r="O26" s="34" t="str">
        <f>IF(BJ26="","",BJ26)</f>
        <v/>
      </c>
      <c r="P26" s="27"/>
      <c r="Q26" s="18">
        <f>AD26+AI26+AN26+AS26+AX26+BC26+BH26</f>
        <v>102</v>
      </c>
      <c r="R26" s="34">
        <f>IF($F26&gt;=5,IF(AB26="","",AB26),"")</f>
        <v>36</v>
      </c>
      <c r="S26" s="22">
        <f>IF($F26&gt;=5,IF(AG26="","",AG26),"")</f>
        <v>0</v>
      </c>
      <c r="T26" s="22">
        <f>IF($F26&gt;=5,IF(AL26="","",AL26),"")</f>
        <v>14</v>
      </c>
      <c r="U26" s="22">
        <f>IF($F26&gt;=5,IF(AQ26="","",AQ26),"")</f>
        <v>3</v>
      </c>
      <c r="V26" s="22">
        <f>IF($F26&gt;=5,IF(AV26="","",AV26),"")</f>
        <v>16</v>
      </c>
      <c r="W26" s="34">
        <f>IF($F26&gt;=5,IF(BA26="","",BA26),"")</f>
        <v>0</v>
      </c>
      <c r="X26" s="34">
        <f>IF($F26&gt;=5,IF(BF26="","",BF26),"")</f>
        <v>8</v>
      </c>
      <c r="Y26" s="34">
        <f>IF($F26&gt;=5,IF(BK26="","",BK26),"")</f>
        <v>0</v>
      </c>
      <c r="Z26" s="27"/>
      <c r="AA26" s="22">
        <v>7</v>
      </c>
      <c r="AB26" s="22">
        <f>IF(ISNUMBER(AA26),(VLOOKUP(AA26,$BO$6:$BP$50,2)),0)</f>
        <v>36</v>
      </c>
      <c r="AC26" s="22">
        <f>IF(AA26&lt;&gt;"",5,0)</f>
        <v>5</v>
      </c>
      <c r="AD26" s="22">
        <f>AB26+AC26</f>
        <v>41</v>
      </c>
      <c r="AE26" s="27"/>
      <c r="AF26" s="22"/>
      <c r="AG26" s="22">
        <f>IF(ISNUMBER(AF26),(VLOOKUP(AF26,$BO$6:$BP$50,2)),0)</f>
        <v>0</v>
      </c>
      <c r="AH26" s="22">
        <f>IF(AF26&lt;&gt;"",5,0)</f>
        <v>0</v>
      </c>
      <c r="AI26" s="22">
        <f>AG26+AH26</f>
        <v>0</v>
      </c>
      <c r="AJ26" s="27"/>
      <c r="AK26" s="22">
        <v>17</v>
      </c>
      <c r="AL26" s="22">
        <f>IF(ISNUMBER(AK26),(VLOOKUP(AK26,$BO$6:$BP$50,2)),0)</f>
        <v>14</v>
      </c>
      <c r="AM26" s="22">
        <f>IF(AK26&lt;&gt;"",5,0)</f>
        <v>5</v>
      </c>
      <c r="AN26" s="22">
        <f>AL26+AM26</f>
        <v>19</v>
      </c>
      <c r="AO26" s="27"/>
      <c r="AP26" s="22">
        <v>28</v>
      </c>
      <c r="AQ26" s="22">
        <f>IF(ISNUMBER(AP26),(VLOOKUP(AP26,$BO$6:$BP$50,2)),0)</f>
        <v>3</v>
      </c>
      <c r="AR26" s="22">
        <f>IF(AP26&lt;&gt;"",5,0)</f>
        <v>5</v>
      </c>
      <c r="AS26" s="22">
        <f>AQ26+AR26</f>
        <v>8</v>
      </c>
      <c r="AT26" s="27"/>
      <c r="AU26" s="22">
        <v>15</v>
      </c>
      <c r="AV26" s="22">
        <f>IF(ISNUMBER(AU26),(VLOOKUP(AU26,$BO$6:$BP$50,2)),0)</f>
        <v>16</v>
      </c>
      <c r="AW26" s="22">
        <f>IF(AU26&lt;&gt;"",5,0)</f>
        <v>5</v>
      </c>
      <c r="AX26" s="22">
        <f>AV26+AW26</f>
        <v>21</v>
      </c>
      <c r="AY26" s="27"/>
      <c r="AZ26" s="22"/>
      <c r="BA26" s="22">
        <f>IF(ISNUMBER(AZ26),(VLOOKUP(AZ26,$BO$6:$BP$50,2)),0)</f>
        <v>0</v>
      </c>
      <c r="BB26" s="22">
        <f>IF(AZ26&lt;&gt;"",5,0)</f>
        <v>0</v>
      </c>
      <c r="BC26" s="22">
        <f>BA26+BB26</f>
        <v>0</v>
      </c>
      <c r="BD26" s="27"/>
      <c r="BE26" s="28">
        <v>23</v>
      </c>
      <c r="BF26" s="22">
        <f>IF(ISNUMBER(BE26),(VLOOKUP(BE26,$BO$6:$BP$50,2)),0)</f>
        <v>8</v>
      </c>
      <c r="BG26" s="22">
        <f>IF(BE26&lt;&gt;"",5,0)</f>
        <v>5</v>
      </c>
      <c r="BH26" s="22">
        <f>BF26+BG26</f>
        <v>13</v>
      </c>
      <c r="BI26" s="27"/>
      <c r="BJ26" s="22"/>
      <c r="BK26" s="22">
        <f>IF(ISNUMBER(BJ26),(VLOOKUP(BJ26,$BO$6:$BP$50,2)),0)</f>
        <v>0</v>
      </c>
      <c r="BL26" s="22">
        <f>IF(BJ26&lt;&gt;"",5,0)</f>
        <v>0</v>
      </c>
      <c r="BM26" s="22">
        <f>BK26+BL26</f>
        <v>0</v>
      </c>
      <c r="BN26" s="27"/>
      <c r="BO26" s="22">
        <v>21</v>
      </c>
      <c r="BP26" s="22">
        <v>10</v>
      </c>
      <c r="BQ26" s="22">
        <f t="shared" si="7"/>
        <v>0</v>
      </c>
      <c r="BR26" s="22">
        <f t="shared" si="8"/>
        <v>0</v>
      </c>
      <c r="BS26" s="22">
        <f t="shared" si="9"/>
        <v>0</v>
      </c>
      <c r="BT26" s="22">
        <f t="shared" si="10"/>
        <v>1</v>
      </c>
      <c r="BU26" s="22">
        <f t="shared" si="11"/>
        <v>0</v>
      </c>
      <c r="BV26" s="22">
        <f t="shared" si="12"/>
        <v>0</v>
      </c>
      <c r="BW26" s="22">
        <f t="shared" si="13"/>
        <v>0</v>
      </c>
      <c r="BX26" s="22">
        <f t="shared" si="14"/>
        <v>0</v>
      </c>
    </row>
    <row r="27" spans="1:76" s="26" customFormat="1" ht="15" x14ac:dyDescent="0.25">
      <c r="A27" s="18">
        <f>IF(E27&lt;E26,BO28,A26)</f>
        <v>23</v>
      </c>
      <c r="B27" s="45" t="s">
        <v>178</v>
      </c>
      <c r="C27" s="46" t="s">
        <v>179</v>
      </c>
      <c r="D27" s="45" t="s">
        <v>85</v>
      </c>
      <c r="E27" s="18">
        <f>IF(F27&lt;=4,Q27,(Q27-SUM(SMALL(R27:Y27,{1;2;3;4}))))</f>
        <v>87</v>
      </c>
      <c r="F27" s="18">
        <f>(IF(AC27=5,1,0)+IF(AH27=5,1,0)+IF(AM27=5,1,0)+IF(AR27=5,1,0)+IF(AW27=5,1,0)+IF(BB27=5,1,0)+IF(BG27=5,1,0)+IF(BL27=5,1,0))</f>
        <v>7</v>
      </c>
      <c r="G27" s="27"/>
      <c r="H27" s="34" t="str">
        <f>IF(AA27="","",AA27)</f>
        <v>dsq</v>
      </c>
      <c r="I27" s="22">
        <f>IF(AF27="","",AF27)</f>
        <v>13</v>
      </c>
      <c r="J27" s="22">
        <f>IF(AK27="","",AK27)</f>
        <v>23</v>
      </c>
      <c r="K27" s="22">
        <f>IF(AP27="","",AP27)</f>
        <v>17</v>
      </c>
      <c r="L27" s="22">
        <f>IF(AU27="","",AU27)</f>
        <v>27</v>
      </c>
      <c r="M27" s="34">
        <f>IF(AZ27="","",AZ27)</f>
        <v>21</v>
      </c>
      <c r="N27" s="34" t="str">
        <f>IF(BE27="","",BE27)</f>
        <v>dsq</v>
      </c>
      <c r="O27" s="34" t="str">
        <f>IF(BJ27="","",BJ27)</f>
        <v/>
      </c>
      <c r="P27" s="27"/>
      <c r="Q27" s="18">
        <f>AD27+AI27+AN27+AS27+AX27+BC27+BH27</f>
        <v>91</v>
      </c>
      <c r="R27" s="34">
        <f>IF($F27&gt;=5,IF(AB27="","",AB27),"")</f>
        <v>0</v>
      </c>
      <c r="S27" s="22">
        <f>IF($F27&gt;=5,IF(AG27="","",AG27),"")</f>
        <v>20</v>
      </c>
      <c r="T27" s="22">
        <f>IF($F27&gt;=5,IF(AL27="","",AL27),"")</f>
        <v>8</v>
      </c>
      <c r="U27" s="22">
        <f>IF($F27&gt;=5,IF(AQ27="","",AQ27),"")</f>
        <v>14</v>
      </c>
      <c r="V27" s="22">
        <f>IF($F27&gt;=5,IF(AV27="","",AV27),"")</f>
        <v>4</v>
      </c>
      <c r="W27" s="34">
        <f>IF($F27&gt;=5,IF(BA27="","",BA27),"")</f>
        <v>10</v>
      </c>
      <c r="X27" s="34">
        <f>IF($F27&gt;=5,IF(BF27="","",BF27),"")</f>
        <v>0</v>
      </c>
      <c r="Y27" s="34">
        <f>IF($F27&gt;=5,IF(BK27="","",BK27),"")</f>
        <v>0</v>
      </c>
      <c r="Z27" s="27"/>
      <c r="AA27" s="40" t="s">
        <v>219</v>
      </c>
      <c r="AB27" s="22">
        <f>IF(ISNUMBER(AA27),(VLOOKUP(AA27,$BO$6:$BP$50,2)),0)</f>
        <v>0</v>
      </c>
      <c r="AC27" s="22">
        <f>IF(AA27&lt;&gt;"",5,0)</f>
        <v>5</v>
      </c>
      <c r="AD27" s="22">
        <f>AB27+AC27</f>
        <v>5</v>
      </c>
      <c r="AE27" s="27"/>
      <c r="AF27" s="22">
        <v>13</v>
      </c>
      <c r="AG27" s="22">
        <f>IF(ISNUMBER(AF27),(VLOOKUP(AF27,$BO$6:$BP$50,2)),0)</f>
        <v>20</v>
      </c>
      <c r="AH27" s="22">
        <f>IF(AF27&lt;&gt;"",5,0)</f>
        <v>5</v>
      </c>
      <c r="AI27" s="22">
        <f>AG27+AH27</f>
        <v>25</v>
      </c>
      <c r="AJ27" s="27"/>
      <c r="AK27" s="22">
        <v>23</v>
      </c>
      <c r="AL27" s="22">
        <f>IF(ISNUMBER(AK27),(VLOOKUP(AK27,$BO$6:$BP$50,2)),0)</f>
        <v>8</v>
      </c>
      <c r="AM27" s="22">
        <f>IF(AK27&lt;&gt;"",5,0)</f>
        <v>5</v>
      </c>
      <c r="AN27" s="22">
        <f>AL27+AM27</f>
        <v>13</v>
      </c>
      <c r="AO27" s="27"/>
      <c r="AP27" s="22">
        <v>17</v>
      </c>
      <c r="AQ27" s="22">
        <f>IF(ISNUMBER(AP27),(VLOOKUP(AP27,$BO$6:$BP$50,2)),0)</f>
        <v>14</v>
      </c>
      <c r="AR27" s="22">
        <f>IF(AP27&lt;&gt;"",5,0)</f>
        <v>5</v>
      </c>
      <c r="AS27" s="22">
        <f>AQ27+AR27</f>
        <v>19</v>
      </c>
      <c r="AT27" s="27"/>
      <c r="AU27" s="22">
        <v>27</v>
      </c>
      <c r="AV27" s="22">
        <f>IF(ISNUMBER(AU27),(VLOOKUP(AU27,$BO$6:$BP$50,2)),0)</f>
        <v>4</v>
      </c>
      <c r="AW27" s="22">
        <f>IF(AU27&lt;&gt;"",5,0)</f>
        <v>5</v>
      </c>
      <c r="AX27" s="22">
        <f>AV27+AW27</f>
        <v>9</v>
      </c>
      <c r="AY27" s="27"/>
      <c r="AZ27" s="22">
        <v>21</v>
      </c>
      <c r="BA27" s="22">
        <f>IF(ISNUMBER(AZ27),(VLOOKUP(AZ27,$BO$6:$BP$50,2)),0)</f>
        <v>10</v>
      </c>
      <c r="BB27" s="22">
        <f>IF(AZ27&lt;&gt;"",5,0)</f>
        <v>5</v>
      </c>
      <c r="BC27" s="22">
        <f>BA27+BB27</f>
        <v>15</v>
      </c>
      <c r="BD27" s="27"/>
      <c r="BE27" s="59" t="s">
        <v>219</v>
      </c>
      <c r="BF27" s="22">
        <f>IF(ISNUMBER(BE27),(VLOOKUP(BE27,$BO$6:$BP$50,2)),0)</f>
        <v>0</v>
      </c>
      <c r="BG27" s="22">
        <f>IF(BE27&lt;&gt;"",5,0)</f>
        <v>5</v>
      </c>
      <c r="BH27" s="22">
        <f>BF27+BG27</f>
        <v>5</v>
      </c>
      <c r="BI27" s="27"/>
      <c r="BJ27" s="22"/>
      <c r="BK27" s="22">
        <f>IF(ISNUMBER(BJ27),(VLOOKUP(BJ27,$BO$6:$BP$50,2)),0)</f>
        <v>0</v>
      </c>
      <c r="BL27" s="22">
        <f>IF(BJ27&lt;&gt;"",5,0)</f>
        <v>0</v>
      </c>
      <c r="BM27" s="22">
        <f>BK27+BL27</f>
        <v>0</v>
      </c>
      <c r="BN27" s="27"/>
      <c r="BO27" s="22">
        <v>22</v>
      </c>
      <c r="BP27" s="22">
        <v>9</v>
      </c>
      <c r="BQ27" s="22">
        <f t="shared" si="7"/>
        <v>0</v>
      </c>
      <c r="BR27" s="22">
        <f t="shared" si="8"/>
        <v>0</v>
      </c>
      <c r="BS27" s="22">
        <f t="shared" si="9"/>
        <v>0</v>
      </c>
      <c r="BT27" s="22">
        <f t="shared" si="10"/>
        <v>0</v>
      </c>
      <c r="BU27" s="22">
        <f t="shared" si="11"/>
        <v>1</v>
      </c>
      <c r="BV27" s="22">
        <f t="shared" si="12"/>
        <v>0</v>
      </c>
      <c r="BW27" s="22">
        <f t="shared" si="13"/>
        <v>0</v>
      </c>
      <c r="BX27" s="22">
        <f t="shared" si="14"/>
        <v>0</v>
      </c>
    </row>
    <row r="28" spans="1:76" s="26" customFormat="1" ht="15" x14ac:dyDescent="0.25">
      <c r="A28" s="18">
        <f>IF(E28&lt;E27,BO29,A27)</f>
        <v>24</v>
      </c>
      <c r="B28" s="44" t="s">
        <v>162</v>
      </c>
      <c r="C28" s="44" t="s">
        <v>227</v>
      </c>
      <c r="D28" s="44" t="s">
        <v>9</v>
      </c>
      <c r="E28" s="18">
        <f>IF(F28&lt;=4,Q28,(Q28-SUM(SMALL(R28:Y28,{1;2;3;4}))))</f>
        <v>78</v>
      </c>
      <c r="F28" s="18">
        <f>(IF(AC28=5,1,0)+IF(AH28=5,1,0)+IF(AM28=5,1,0)+IF(AR28=5,1,0)+IF(AW28=5,1,0)+IF(BB28=5,1,0)+IF(BG28=5,1,0)+IF(BL28=5,1,0))</f>
        <v>7</v>
      </c>
      <c r="G28" s="27"/>
      <c r="H28" s="34">
        <f>IF(AA28="","",AA28)</f>
        <v>17</v>
      </c>
      <c r="I28" s="22" t="str">
        <f>IF(AF28="","",AF28)</f>
        <v>dsq</v>
      </c>
      <c r="J28" s="22">
        <f>IF(AK28="","",AK28)</f>
        <v>26</v>
      </c>
      <c r="K28" s="22">
        <f>IF(AP28="","",AP28)</f>
        <v>19</v>
      </c>
      <c r="L28" s="22">
        <f>IF(AU28="","",AU28)</f>
        <v>26</v>
      </c>
      <c r="M28" s="34">
        <f>IF(AZ28="","",AZ28)</f>
        <v>19</v>
      </c>
      <c r="N28" s="34" t="str">
        <f>IF(BE28="","",BE28)</f>
        <v>dsq</v>
      </c>
      <c r="O28" s="34" t="str">
        <f>IF(BJ28="","",BJ28)</f>
        <v/>
      </c>
      <c r="P28" s="27"/>
      <c r="Q28" s="18">
        <f>AD28+AI28+AN28+AS28+AX28+BC28+BH28</f>
        <v>83</v>
      </c>
      <c r="R28" s="34">
        <f>IF($F28&gt;=5,IF(AB28="","",AB28),"")</f>
        <v>14</v>
      </c>
      <c r="S28" s="22">
        <f>IF($F28&gt;=5,IF(AG28="","",AG28),"")</f>
        <v>0</v>
      </c>
      <c r="T28" s="22">
        <f>IF($F28&gt;=5,IF(AL28="","",AL28),"")</f>
        <v>5</v>
      </c>
      <c r="U28" s="22">
        <f>IF($F28&gt;=5,IF(AQ28="","",AQ28),"")</f>
        <v>12</v>
      </c>
      <c r="V28" s="22">
        <f>IF($F28&gt;=5,IF(AV28="","",AV28),"")</f>
        <v>5</v>
      </c>
      <c r="W28" s="34">
        <f>IF($F28&gt;=5,IF(BA28="","",BA28),"")</f>
        <v>12</v>
      </c>
      <c r="X28" s="34">
        <f>IF($F28&gt;=5,IF(BF28="","",BF28),"")</f>
        <v>0</v>
      </c>
      <c r="Y28" s="34">
        <f>IF($F28&gt;=5,IF(BK28="","",BK28),"")</f>
        <v>0</v>
      </c>
      <c r="Z28" s="27"/>
      <c r="AA28" s="22">
        <v>17</v>
      </c>
      <c r="AB28" s="22">
        <f>IF(ISNUMBER(AA28),(VLOOKUP(AA28,$BO$6:$BP$50,2)),0)</f>
        <v>14</v>
      </c>
      <c r="AC28" s="22">
        <f>IF(AA28&lt;&gt;"",5,0)</f>
        <v>5</v>
      </c>
      <c r="AD28" s="22">
        <f>AB28+AC28</f>
        <v>19</v>
      </c>
      <c r="AE28" s="27"/>
      <c r="AF28" s="40" t="s">
        <v>219</v>
      </c>
      <c r="AG28" s="22">
        <f>IF(ISNUMBER(AF28),(VLOOKUP(AF28,$BO$6:$BP$50,2)),0)</f>
        <v>0</v>
      </c>
      <c r="AH28" s="22">
        <f>IF(AF28&lt;&gt;"",5,0)</f>
        <v>5</v>
      </c>
      <c r="AI28" s="22">
        <f>AG28+AH28</f>
        <v>5</v>
      </c>
      <c r="AJ28" s="27"/>
      <c r="AK28" s="36">
        <v>26</v>
      </c>
      <c r="AL28" s="22">
        <f>IF(ISNUMBER(AK28),(VLOOKUP(AK28,$BO$6:$BP$50,2)),0)</f>
        <v>5</v>
      </c>
      <c r="AM28" s="22">
        <f>IF(AK28&lt;&gt;"",5,0)</f>
        <v>5</v>
      </c>
      <c r="AN28" s="22">
        <f>AL28+AM28</f>
        <v>10</v>
      </c>
      <c r="AO28" s="27"/>
      <c r="AP28" s="22">
        <v>19</v>
      </c>
      <c r="AQ28" s="22">
        <f>IF(ISNUMBER(AP28),(VLOOKUP(AP28,$BO$6:$BP$50,2)),0)</f>
        <v>12</v>
      </c>
      <c r="AR28" s="22">
        <f>IF(AP28&lt;&gt;"",5,0)</f>
        <v>5</v>
      </c>
      <c r="AS28" s="22">
        <f>AQ28+AR28</f>
        <v>17</v>
      </c>
      <c r="AT28" s="27"/>
      <c r="AU28" s="22">
        <v>26</v>
      </c>
      <c r="AV28" s="22">
        <f>IF(ISNUMBER(AU28),(VLOOKUP(AU28,$BO$6:$BP$50,2)),0)</f>
        <v>5</v>
      </c>
      <c r="AW28" s="22">
        <f>IF(AU28&lt;&gt;"",5,0)</f>
        <v>5</v>
      </c>
      <c r="AX28" s="22">
        <f>AV28+AW28</f>
        <v>10</v>
      </c>
      <c r="AY28" s="27"/>
      <c r="AZ28" s="22">
        <v>19</v>
      </c>
      <c r="BA28" s="22">
        <f>IF(ISNUMBER(AZ28),(VLOOKUP(AZ28,$BO$6:$BP$50,2)),0)</f>
        <v>12</v>
      </c>
      <c r="BB28" s="22">
        <f>IF(AZ28&lt;&gt;"",5,0)</f>
        <v>5</v>
      </c>
      <c r="BC28" s="22">
        <f>BA28+BB28</f>
        <v>17</v>
      </c>
      <c r="BD28" s="27"/>
      <c r="BE28" s="59" t="s">
        <v>219</v>
      </c>
      <c r="BF28" s="22">
        <f>IF(ISNUMBER(BE28),(VLOOKUP(BE28,$BO$6:$BP$50,2)),0)</f>
        <v>0</v>
      </c>
      <c r="BG28" s="22">
        <f>IF(BE28&lt;&gt;"",5,0)</f>
        <v>5</v>
      </c>
      <c r="BH28" s="22">
        <f>BF28+BG28</f>
        <v>5</v>
      </c>
      <c r="BI28" s="27"/>
      <c r="BJ28" s="22"/>
      <c r="BK28" s="22">
        <f>IF(ISNUMBER(BJ28),(VLOOKUP(BJ28,$BO$6:$BP$50,2)),0)</f>
        <v>0</v>
      </c>
      <c r="BL28" s="22">
        <f>IF(BJ28&lt;&gt;"",5,0)</f>
        <v>0</v>
      </c>
      <c r="BM28" s="22">
        <f>BK28+BL28</f>
        <v>0</v>
      </c>
      <c r="BN28" s="27"/>
      <c r="BO28" s="22">
        <v>23</v>
      </c>
      <c r="BP28" s="22">
        <v>8</v>
      </c>
      <c r="BQ28" s="22">
        <f t="shared" si="7"/>
        <v>0</v>
      </c>
      <c r="BR28" s="22">
        <f>IF($F23=7,1,0)</f>
        <v>0</v>
      </c>
      <c r="BS28" s="22">
        <f>IF($F23=6,1,0)</f>
        <v>0</v>
      </c>
      <c r="BT28" s="22">
        <f>IF($F23=5,1,0)</f>
        <v>1</v>
      </c>
      <c r="BU28" s="22">
        <f>IF($F23=4,1,0)</f>
        <v>0</v>
      </c>
      <c r="BV28" s="22">
        <f>IF($F23=3,1,0)</f>
        <v>0</v>
      </c>
      <c r="BW28" s="22">
        <f>IF($F23=2,1,0)</f>
        <v>0</v>
      </c>
      <c r="BX28" s="22">
        <f>IF($F23=1,1,0)</f>
        <v>0</v>
      </c>
    </row>
    <row r="29" spans="1:76" s="26" customFormat="1" ht="15" x14ac:dyDescent="0.25">
      <c r="A29" s="18">
        <f>IF(E29&lt;E28,BO30,A28)</f>
        <v>25</v>
      </c>
      <c r="B29" s="46" t="s">
        <v>189</v>
      </c>
      <c r="C29" s="46" t="s">
        <v>108</v>
      </c>
      <c r="D29" s="46" t="s">
        <v>6</v>
      </c>
      <c r="E29" s="18">
        <f>IF(F29&lt;=4,Q29,(Q29-SUM(SMALL(R29:Y29,{1;2;3;4}))))</f>
        <v>76</v>
      </c>
      <c r="F29" s="18">
        <f>(IF(AC29=5,1,0)+IF(AH29=5,1,0)+IF(AM29=5,1,0)+IF(AR29=5,1,0)+IF(AW29=5,1,0)+IF(BB29=5,1,0)+IF(BG29=5,1,0)+IF(BL29=5,1,0))</f>
        <v>5</v>
      </c>
      <c r="G29" s="27"/>
      <c r="H29" s="34" t="str">
        <f>IF(AA29="","",AA29)</f>
        <v/>
      </c>
      <c r="I29" s="22">
        <f>IF(AF29="","",AF29)</f>
        <v>12</v>
      </c>
      <c r="J29" s="22">
        <f>IF(AK29="","",AK29)</f>
        <v>33</v>
      </c>
      <c r="K29" s="22">
        <f>IF(AP29="","",AP29)</f>
        <v>16</v>
      </c>
      <c r="L29" s="22" t="str">
        <f>IF(AU29="","",AU29)</f>
        <v>dsq</v>
      </c>
      <c r="M29" s="34">
        <f>IF(AZ29="","",AZ29)</f>
        <v>17</v>
      </c>
      <c r="N29" s="34" t="str">
        <f>IF(BE29="","",BE29)</f>
        <v/>
      </c>
      <c r="O29" s="34" t="str">
        <f>IF(BJ29="","",BJ29)</f>
        <v/>
      </c>
      <c r="P29" s="27"/>
      <c r="Q29" s="18">
        <f>AD29+AI29+AN29+AS29+AX29+BC29+BH29</f>
        <v>76</v>
      </c>
      <c r="R29" s="34">
        <f>IF($F29&gt;=5,IF(AB29="","",AB29),"")</f>
        <v>0</v>
      </c>
      <c r="S29" s="22">
        <f>IF($F29&gt;=5,IF(AG29="","",AG29),"")</f>
        <v>22</v>
      </c>
      <c r="T29" s="22">
        <f>IF($F29&gt;=5,IF(AL29="","",AL29),"")</f>
        <v>0</v>
      </c>
      <c r="U29" s="22">
        <f>IF($F29&gt;=5,IF(AQ29="","",AQ29),"")</f>
        <v>15</v>
      </c>
      <c r="V29" s="22">
        <f>IF($F29&gt;=5,IF(AV29="","",AV29),"")</f>
        <v>0</v>
      </c>
      <c r="W29" s="34">
        <f>IF($F29&gt;=5,IF(BA29="","",BA29),"")</f>
        <v>14</v>
      </c>
      <c r="X29" s="34">
        <f>IF($F29&gt;=5,IF(BF29="","",BF29),"")</f>
        <v>0</v>
      </c>
      <c r="Y29" s="34">
        <f>IF($F29&gt;=5,IF(BK29="","",BK29),"")</f>
        <v>0</v>
      </c>
      <c r="Z29" s="27"/>
      <c r="AA29" s="22"/>
      <c r="AB29" s="22">
        <f>IF(ISNUMBER(AA29),(VLOOKUP(AA29,$BO$6:$BP$50,2)),0)</f>
        <v>0</v>
      </c>
      <c r="AC29" s="22">
        <f>IF(AA29&lt;&gt;"",5,0)</f>
        <v>0</v>
      </c>
      <c r="AD29" s="22">
        <f>AB29+AC29</f>
        <v>0</v>
      </c>
      <c r="AE29" s="27"/>
      <c r="AF29" s="22">
        <v>12</v>
      </c>
      <c r="AG29" s="22">
        <f>IF(ISNUMBER(AF29),(VLOOKUP(AF29,$BO$6:$BP$50,2)),0)</f>
        <v>22</v>
      </c>
      <c r="AH29" s="22">
        <f>IF(AF29&lt;&gt;"",5,0)</f>
        <v>5</v>
      </c>
      <c r="AI29" s="22">
        <f>AG29+AH29</f>
        <v>27</v>
      </c>
      <c r="AJ29" s="27"/>
      <c r="AK29" s="22">
        <v>33</v>
      </c>
      <c r="AL29" s="22">
        <f>IF(ISNUMBER(AK29),(VLOOKUP(AK29,$BO$6:$BP$50,2)),0)</f>
        <v>0</v>
      </c>
      <c r="AM29" s="22">
        <f>IF(AK29&lt;&gt;"",5,0)</f>
        <v>5</v>
      </c>
      <c r="AN29" s="22">
        <f>AL29+AM29</f>
        <v>5</v>
      </c>
      <c r="AO29" s="27"/>
      <c r="AP29" s="22">
        <v>16</v>
      </c>
      <c r="AQ29" s="22">
        <f>IF(ISNUMBER(AP29),(VLOOKUP(AP29,$BO$6:$BP$50,2)),0)</f>
        <v>15</v>
      </c>
      <c r="AR29" s="22">
        <f>IF(AP29&lt;&gt;"",5,0)</f>
        <v>5</v>
      </c>
      <c r="AS29" s="22">
        <f>AQ29+AR29</f>
        <v>20</v>
      </c>
      <c r="AT29" s="27"/>
      <c r="AU29" s="43" t="s">
        <v>219</v>
      </c>
      <c r="AV29" s="22">
        <f>IF(ISNUMBER(AU29),(VLOOKUP(AU29,$BO$6:$BP$50,2)),0)</f>
        <v>0</v>
      </c>
      <c r="AW29" s="22">
        <f>IF(AU29&lt;&gt;"",5,0)</f>
        <v>5</v>
      </c>
      <c r="AX29" s="22">
        <f>AV29+AW29</f>
        <v>5</v>
      </c>
      <c r="AY29" s="27"/>
      <c r="AZ29" s="22">
        <v>17</v>
      </c>
      <c r="BA29" s="22">
        <f>IF(ISNUMBER(AZ29),(VLOOKUP(AZ29,$BO$6:$BP$50,2)),0)</f>
        <v>14</v>
      </c>
      <c r="BB29" s="22">
        <f>IF(AZ29&lt;&gt;"",5,0)</f>
        <v>5</v>
      </c>
      <c r="BC29" s="22">
        <f>BA29+BB29</f>
        <v>19</v>
      </c>
      <c r="BD29" s="27"/>
      <c r="BE29" s="22"/>
      <c r="BF29" s="22">
        <f>IF(ISNUMBER(BE29),(VLOOKUP(BE29,$BO$6:$BP$50,2)),0)</f>
        <v>0</v>
      </c>
      <c r="BG29" s="22">
        <f>IF(BE29&lt;&gt;"",5,0)</f>
        <v>0</v>
      </c>
      <c r="BH29" s="22">
        <f>BF29+BG29</f>
        <v>0</v>
      </c>
      <c r="BI29" s="27"/>
      <c r="BJ29" s="22"/>
      <c r="BK29" s="22">
        <f>IF(ISNUMBER(BJ29),(VLOOKUP(BJ29,$BO$6:$BP$50,2)),0)</f>
        <v>0</v>
      </c>
      <c r="BL29" s="22">
        <f>IF(BJ29&lt;&gt;"",5,0)</f>
        <v>0</v>
      </c>
      <c r="BM29" s="22">
        <f>BK29+BL29</f>
        <v>0</v>
      </c>
      <c r="BN29" s="27"/>
      <c r="BO29" s="22">
        <v>24</v>
      </c>
      <c r="BP29" s="22">
        <v>7</v>
      </c>
      <c r="BQ29" s="22">
        <f t="shared" si="7"/>
        <v>0</v>
      </c>
      <c r="BR29" s="22">
        <f>IF($F24=7,1,0)</f>
        <v>0</v>
      </c>
      <c r="BS29" s="22">
        <f>IF($F24=6,1,0)</f>
        <v>0</v>
      </c>
      <c r="BT29" s="22">
        <f>IF($F24=5,1,0)</f>
        <v>1</v>
      </c>
      <c r="BU29" s="22">
        <f>IF($F24=4,1,0)</f>
        <v>0</v>
      </c>
      <c r="BV29" s="22">
        <f>IF($F24=3,1,0)</f>
        <v>0</v>
      </c>
      <c r="BW29" s="22">
        <f>IF($F24=2,1,0)</f>
        <v>0</v>
      </c>
      <c r="BX29" s="22">
        <f>IF($F24=1,1,0)</f>
        <v>0</v>
      </c>
    </row>
    <row r="30" spans="1:76" s="26" customFormat="1" ht="15" x14ac:dyDescent="0.25">
      <c r="A30" s="18">
        <f>IF(E30&lt;E29,BO31,A29)</f>
        <v>26</v>
      </c>
      <c r="B30" s="44" t="s">
        <v>225</v>
      </c>
      <c r="C30" s="44" t="s">
        <v>226</v>
      </c>
      <c r="D30" s="44" t="s">
        <v>85</v>
      </c>
      <c r="E30" s="18">
        <f>IF(F30&lt;=4,Q30,(Q30-SUM(SMALL(R30:Y30,{1;2;3;4}))))</f>
        <v>75</v>
      </c>
      <c r="F30" s="18">
        <f>(IF(AC30=5,1,0)+IF(AH30=5,1,0)+IF(AM30=5,1,0)+IF(AR30=5,1,0)+IF(AW30=5,1,0)+IF(BB30=5,1,0)+IF(BG30=5,1,0)+IF(BL30=5,1,0))</f>
        <v>5</v>
      </c>
      <c r="G30" s="27"/>
      <c r="H30" s="34">
        <f>IF(AA30="","",AA30)</f>
        <v>16</v>
      </c>
      <c r="I30" s="22">
        <f>IF(AF30="","",AF30)</f>
        <v>11</v>
      </c>
      <c r="J30" s="22">
        <f>IF(AK30="","",AK30)</f>
        <v>30</v>
      </c>
      <c r="K30" s="22" t="str">
        <f>IF(AP30="","",AP30)</f>
        <v/>
      </c>
      <c r="L30" s="22" t="str">
        <f>IF(AU30="","",AU30)</f>
        <v>dsq</v>
      </c>
      <c r="M30" s="34" t="str">
        <f>IF(AZ30="","",AZ30)</f>
        <v/>
      </c>
      <c r="N30" s="34">
        <f>IF(BE30="","",BE30)</f>
        <v>21</v>
      </c>
      <c r="O30" s="34" t="str">
        <f>IF(BJ30="","",BJ30)</f>
        <v/>
      </c>
      <c r="P30" s="27"/>
      <c r="Q30" s="18">
        <f>AD30+AI30+AN30+AS30+AX30+BC30+BH30</f>
        <v>75</v>
      </c>
      <c r="R30" s="34">
        <f>IF($F30&gt;=5,IF(AB30="","",AB30),"")</f>
        <v>15</v>
      </c>
      <c r="S30" s="22">
        <f>IF($F30&gt;=5,IF(AG30="","",AG30),"")</f>
        <v>24</v>
      </c>
      <c r="T30" s="22">
        <f>IF($F30&gt;=5,IF(AL30="","",AL30),"")</f>
        <v>1</v>
      </c>
      <c r="U30" s="22">
        <f>IF($F30&gt;=5,IF(AQ30="","",AQ30),"")</f>
        <v>0</v>
      </c>
      <c r="V30" s="22">
        <f>IF($F30&gt;=5,IF(AV30="","",AV30),"")</f>
        <v>0</v>
      </c>
      <c r="W30" s="34">
        <f>IF($F30&gt;=5,IF(BA30="","",BA30),"")</f>
        <v>0</v>
      </c>
      <c r="X30" s="34">
        <f>IF($F30&gt;=5,IF(BF30="","",BF30),"")</f>
        <v>10</v>
      </c>
      <c r="Y30" s="34">
        <f>IF($F30&gt;=5,IF(BK30="","",BK30),"")</f>
        <v>0</v>
      </c>
      <c r="Z30" s="27"/>
      <c r="AA30" s="22">
        <v>16</v>
      </c>
      <c r="AB30" s="22">
        <f>IF(ISNUMBER(AA30),(VLOOKUP(AA30,$BO$6:$BP$50,2)),0)</f>
        <v>15</v>
      </c>
      <c r="AC30" s="22">
        <f>IF(AA30&lt;&gt;"",5,0)</f>
        <v>5</v>
      </c>
      <c r="AD30" s="22">
        <f>AB30+AC30</f>
        <v>20</v>
      </c>
      <c r="AE30" s="27"/>
      <c r="AF30" s="37">
        <v>11</v>
      </c>
      <c r="AG30" s="22">
        <f>IF(ISNUMBER(AF30),(VLOOKUP(AF30,$BO$6:$BP$50,2)),0)</f>
        <v>24</v>
      </c>
      <c r="AH30" s="22">
        <f>IF(AF30&lt;&gt;"",5,0)</f>
        <v>5</v>
      </c>
      <c r="AI30" s="22">
        <f>AG30+AH30</f>
        <v>29</v>
      </c>
      <c r="AJ30" s="27"/>
      <c r="AK30" s="22">
        <v>30</v>
      </c>
      <c r="AL30" s="22">
        <f>IF(ISNUMBER(AK30),(VLOOKUP(AK30,$BO$6:$BP$50,2)),0)</f>
        <v>1</v>
      </c>
      <c r="AM30" s="22">
        <f>IF(AK30&lt;&gt;"",5,0)</f>
        <v>5</v>
      </c>
      <c r="AN30" s="22">
        <f>AL30+AM30</f>
        <v>6</v>
      </c>
      <c r="AO30" s="27"/>
      <c r="AP30" s="22"/>
      <c r="AQ30" s="22">
        <f>IF(ISNUMBER(AP30),(VLOOKUP(AP30,$BO$6:$BP$50,2)),0)</f>
        <v>0</v>
      </c>
      <c r="AR30" s="22">
        <f>IF(AP30&lt;&gt;"",5,0)</f>
        <v>0</v>
      </c>
      <c r="AS30" s="22">
        <f>AQ30+AR30</f>
        <v>0</v>
      </c>
      <c r="AT30" s="27"/>
      <c r="AU30" s="43" t="s">
        <v>219</v>
      </c>
      <c r="AV30" s="22">
        <f>IF(ISNUMBER(AU30),(VLOOKUP(AU30,$BO$6:$BP$50,2)),0)</f>
        <v>0</v>
      </c>
      <c r="AW30" s="22">
        <f>IF(AU30&lt;&gt;"",5,0)</f>
        <v>5</v>
      </c>
      <c r="AX30" s="22">
        <f>AV30+AW30</f>
        <v>5</v>
      </c>
      <c r="AY30" s="27"/>
      <c r="AZ30" s="22"/>
      <c r="BA30" s="22">
        <f>IF(ISNUMBER(AZ30),(VLOOKUP(AZ30,$BO$6:$BP$50,2)),0)</f>
        <v>0</v>
      </c>
      <c r="BB30" s="22">
        <f>IF(AZ30&lt;&gt;"",5,0)</f>
        <v>0</v>
      </c>
      <c r="BC30" s="22">
        <f>BA30+BB30</f>
        <v>0</v>
      </c>
      <c r="BD30" s="27"/>
      <c r="BE30" s="22">
        <v>21</v>
      </c>
      <c r="BF30" s="22">
        <f>IF(ISNUMBER(BE30),(VLOOKUP(BE30,$BO$6:$BP$50,2)),0)</f>
        <v>10</v>
      </c>
      <c r="BG30" s="22">
        <f>IF(BE30&lt;&gt;"",5,0)</f>
        <v>5</v>
      </c>
      <c r="BH30" s="22">
        <f>BF30+BG30</f>
        <v>15</v>
      </c>
      <c r="BI30" s="27"/>
      <c r="BJ30" s="22"/>
      <c r="BK30" s="22">
        <f>IF(ISNUMBER(BJ30),(VLOOKUP(BJ30,$BO$6:$BP$50,2)),0)</f>
        <v>0</v>
      </c>
      <c r="BL30" s="22">
        <f>IF(BJ30&lt;&gt;"",5,0)</f>
        <v>0</v>
      </c>
      <c r="BM30" s="22">
        <f>BK30+BL30</f>
        <v>0</v>
      </c>
      <c r="BN30" s="27"/>
      <c r="BO30" s="22">
        <v>25</v>
      </c>
      <c r="BP30" s="22">
        <v>6</v>
      </c>
      <c r="BQ30" s="22">
        <f t="shared" si="7"/>
        <v>0</v>
      </c>
      <c r="BR30" s="22">
        <f>IF($F25=7,1,0)</f>
        <v>0</v>
      </c>
      <c r="BS30" s="22">
        <f>IF($F25=6,1,0)</f>
        <v>0</v>
      </c>
      <c r="BT30" s="22">
        <f>IF($F25=5,1,0)</f>
        <v>0</v>
      </c>
      <c r="BU30" s="22">
        <f>IF($F25=4,1,0)</f>
        <v>1</v>
      </c>
      <c r="BV30" s="22">
        <f>IF($F25=3,1,0)</f>
        <v>0</v>
      </c>
      <c r="BW30" s="22">
        <f>IF($F25=2,1,0)</f>
        <v>0</v>
      </c>
      <c r="BX30" s="22">
        <f>IF($F25=1,1,0)</f>
        <v>0</v>
      </c>
    </row>
    <row r="31" spans="1:76" s="26" customFormat="1" ht="15" x14ac:dyDescent="0.25">
      <c r="A31" s="18">
        <f>IF(E31&lt;E30,BO32,A30)</f>
        <v>27</v>
      </c>
      <c r="B31" s="46" t="s">
        <v>149</v>
      </c>
      <c r="C31" s="46" t="s">
        <v>320</v>
      </c>
      <c r="D31" s="46" t="s">
        <v>6</v>
      </c>
      <c r="E31" s="18">
        <f>IF(F31&lt;=4,Q31,(Q31-SUM(SMALL(R31:Y31,{1;2;3;4}))))</f>
        <v>71</v>
      </c>
      <c r="F31" s="18">
        <f>(IF(AC31=5,1,0)+IF(AH31=5,1,0)+IF(AM31=5,1,0)+IF(AR31=5,1,0)+IF(AW31=5,1,0)+IF(BB31=5,1,0)+IF(BG31=5,1,0)+IF(BL31=5,1,0))</f>
        <v>3</v>
      </c>
      <c r="G31" s="27"/>
      <c r="H31" s="34" t="str">
        <f>IF(AA31="","",AA31)</f>
        <v/>
      </c>
      <c r="I31" s="22" t="str">
        <f>IF(AF31="","",AF31)</f>
        <v/>
      </c>
      <c r="J31" s="22">
        <f>IF(AK31="","",AK31)</f>
        <v>11</v>
      </c>
      <c r="K31" s="22">
        <f>IF(AP31="","",AP31)</f>
        <v>8</v>
      </c>
      <c r="L31" s="22" t="str">
        <f>IF(AU31="","",AU31)</f>
        <v>dnf</v>
      </c>
      <c r="M31" s="34" t="str">
        <f>IF(AZ31="","",AZ31)</f>
        <v/>
      </c>
      <c r="N31" s="34" t="str">
        <f>IF(BE31="","",BE31)</f>
        <v/>
      </c>
      <c r="O31" s="34" t="str">
        <f>IF(BJ31="","",BJ31)</f>
        <v/>
      </c>
      <c r="P31" s="27"/>
      <c r="Q31" s="18">
        <f>AD31+AI31+AN31+AS31+AX31+BC31+BH31</f>
        <v>71</v>
      </c>
      <c r="R31" s="34" t="str">
        <f>IF($F31&gt;=5,IF(AB31="","",AB31),"")</f>
        <v/>
      </c>
      <c r="S31" s="22" t="str">
        <f>IF($F31&gt;=5,IF(AG31="","",AG31),"")</f>
        <v/>
      </c>
      <c r="T31" s="22" t="str">
        <f>IF($F31&gt;=5,IF(AL31="","",AL31),"")</f>
        <v/>
      </c>
      <c r="U31" s="22" t="str">
        <f>IF($F31&gt;=5,IF(AQ31="","",AQ31),"")</f>
        <v/>
      </c>
      <c r="V31" s="22" t="str">
        <f>IF($F31&gt;=5,IF(AV31="","",AV31),"")</f>
        <v/>
      </c>
      <c r="W31" s="34" t="str">
        <f>IF($F31&gt;=5,IF(BA31="","",BA31),"")</f>
        <v/>
      </c>
      <c r="X31" s="34" t="str">
        <f>IF($F31&gt;=5,IF(BF31="","",BF31),"")</f>
        <v/>
      </c>
      <c r="Y31" s="34" t="str">
        <f>IF($F31&gt;=5,IF(BK31="","",BK31),"")</f>
        <v/>
      </c>
      <c r="Z31" s="27"/>
      <c r="AA31" s="22"/>
      <c r="AB31" s="22">
        <f>IF(ISNUMBER(AA31),(VLOOKUP(AA31,$BO$6:$BP$50,2)),0)</f>
        <v>0</v>
      </c>
      <c r="AC31" s="22">
        <f>IF(AA31&lt;&gt;"",5,0)</f>
        <v>0</v>
      </c>
      <c r="AD31" s="22">
        <f>AB31+AC31</f>
        <v>0</v>
      </c>
      <c r="AE31" s="27"/>
      <c r="AF31" s="22"/>
      <c r="AG31" s="22">
        <f>IF(ISNUMBER(AF31),(VLOOKUP(AF31,$BO$6:$BP$50,2)),0)</f>
        <v>0</v>
      </c>
      <c r="AH31" s="22">
        <f>IF(AF31&lt;&gt;"",5,0)</f>
        <v>0</v>
      </c>
      <c r="AI31" s="22">
        <f>AG31+AH31</f>
        <v>0</v>
      </c>
      <c r="AJ31" s="27"/>
      <c r="AK31" s="22">
        <v>11</v>
      </c>
      <c r="AL31" s="22">
        <f>IF(ISNUMBER(AK31),(VLOOKUP(AK31,$BO$6:$BP$50,2)),0)</f>
        <v>24</v>
      </c>
      <c r="AM31" s="22">
        <f>IF(AK31&lt;&gt;"",5,0)</f>
        <v>5</v>
      </c>
      <c r="AN31" s="22">
        <f>AL31+AM31</f>
        <v>29</v>
      </c>
      <c r="AO31" s="27"/>
      <c r="AP31" s="22">
        <v>8</v>
      </c>
      <c r="AQ31" s="22">
        <f>IF(ISNUMBER(AP31),(VLOOKUP(AP31,$BO$6:$BP$50,2)),0)</f>
        <v>32</v>
      </c>
      <c r="AR31" s="22">
        <f>IF(AP31&lt;&gt;"",5,0)</f>
        <v>5</v>
      </c>
      <c r="AS31" s="22">
        <f>AQ31+AR31</f>
        <v>37</v>
      </c>
      <c r="AT31" s="27"/>
      <c r="AU31" s="43" t="s">
        <v>257</v>
      </c>
      <c r="AV31" s="22">
        <f>IF(ISNUMBER(AU31),(VLOOKUP(AU31,$BO$6:$BP$50,2)),0)</f>
        <v>0</v>
      </c>
      <c r="AW31" s="22">
        <f>IF(AU31&lt;&gt;"",5,0)</f>
        <v>5</v>
      </c>
      <c r="AX31" s="22">
        <f>AV31+AW31</f>
        <v>5</v>
      </c>
      <c r="AY31" s="27"/>
      <c r="AZ31" s="22"/>
      <c r="BA31" s="22">
        <f>IF(ISNUMBER(AZ31),(VLOOKUP(AZ31,$BO$6:$BP$50,2)),0)</f>
        <v>0</v>
      </c>
      <c r="BB31" s="22">
        <f>IF(AZ31&lt;&gt;"",5,0)</f>
        <v>0</v>
      </c>
      <c r="BC31" s="22">
        <f>BA31+BB31</f>
        <v>0</v>
      </c>
      <c r="BD31" s="27"/>
      <c r="BE31" s="22"/>
      <c r="BF31" s="22">
        <f>IF(ISNUMBER(BE31),(VLOOKUP(BE31,$BO$6:$BP$50,2)),0)</f>
        <v>0</v>
      </c>
      <c r="BG31" s="22">
        <f>IF(BE31&lt;&gt;"",5,0)</f>
        <v>0</v>
      </c>
      <c r="BH31" s="22">
        <f>BF31+BG31</f>
        <v>0</v>
      </c>
      <c r="BI31" s="27"/>
      <c r="BJ31" s="22"/>
      <c r="BK31" s="22">
        <f>IF(ISNUMBER(BJ31),(VLOOKUP(BJ31,$BO$6:$BP$50,2)),0)</f>
        <v>0</v>
      </c>
      <c r="BL31" s="22">
        <f>IF(BJ31&lt;&gt;"",5,0)</f>
        <v>0</v>
      </c>
      <c r="BM31" s="22">
        <f>BK31+BL31</f>
        <v>0</v>
      </c>
      <c r="BN31" s="27"/>
      <c r="BO31" s="22">
        <v>26</v>
      </c>
      <c r="BP31" s="22">
        <v>5</v>
      </c>
      <c r="BQ31" s="22">
        <f t="shared" si="7"/>
        <v>0</v>
      </c>
      <c r="BR31" s="22">
        <f>IF($F25=7,1,0)</f>
        <v>0</v>
      </c>
      <c r="BS31" s="22">
        <f>IF($F25=6,1,0)</f>
        <v>0</v>
      </c>
      <c r="BT31" s="22">
        <f>IF($F25=5,1,0)</f>
        <v>0</v>
      </c>
      <c r="BU31" s="22">
        <f>IF($F25=4,1,0)</f>
        <v>1</v>
      </c>
      <c r="BV31" s="22">
        <f>IF($F25=3,1,0)</f>
        <v>0</v>
      </c>
      <c r="BW31" s="22">
        <f>IF($F25=2,1,0)</f>
        <v>0</v>
      </c>
      <c r="BX31" s="22">
        <f>IF($F25=1,1,0)</f>
        <v>0</v>
      </c>
    </row>
    <row r="32" spans="1:76" s="26" customFormat="1" ht="15" x14ac:dyDescent="0.25">
      <c r="A32" s="18">
        <f>IF(E32&lt;E31,BO33,A31)</f>
        <v>27</v>
      </c>
      <c r="B32" s="44" t="s">
        <v>29</v>
      </c>
      <c r="C32" s="44" t="s">
        <v>205</v>
      </c>
      <c r="D32" s="44" t="s">
        <v>20</v>
      </c>
      <c r="E32" s="18">
        <f>IF(F32&lt;=4,Q32,(Q32-SUM(SMALL(R32:Y32,{1;2;3;4}))))</f>
        <v>71</v>
      </c>
      <c r="F32" s="18">
        <f>(IF(AC32=5,1,0)+IF(AH32=5,1,0)+IF(AM32=5,1,0)+IF(AR32=5,1,0)+IF(AW32=5,1,0)+IF(BB32=5,1,0)+IF(BG32=5,1,0)+IF(BL32=5,1,0))</f>
        <v>6</v>
      </c>
      <c r="G32" s="27"/>
      <c r="H32" s="34">
        <f>IF(AA32="","",AA32)</f>
        <v>19</v>
      </c>
      <c r="I32" s="22">
        <f>IF(AF32="","",AF32)</f>
        <v>15</v>
      </c>
      <c r="J32" s="22">
        <f>IF(AK32="","",AK32)</f>
        <v>27</v>
      </c>
      <c r="K32" s="22">
        <f>IF(AP32="","",AP32)</f>
        <v>24</v>
      </c>
      <c r="L32" s="22">
        <f>IF(AU32="","",AU32)</f>
        <v>35</v>
      </c>
      <c r="M32" s="34">
        <f>IF(AZ32="","",AZ32)</f>
        <v>25</v>
      </c>
      <c r="N32" s="34" t="str">
        <f>IF(BE32="","",BE32)</f>
        <v/>
      </c>
      <c r="O32" s="34" t="str">
        <f>IF(BJ32="","",BJ32)</f>
        <v/>
      </c>
      <c r="P32" s="27"/>
      <c r="Q32" s="18">
        <f>AD32+AI32+AN32+AS32+AX32+BC32+BH32</f>
        <v>75</v>
      </c>
      <c r="R32" s="34">
        <f>IF($F32&gt;=5,IF(AB32="","",AB32),"")</f>
        <v>12</v>
      </c>
      <c r="S32" s="22">
        <f>IF($F32&gt;=5,IF(AG32="","",AG32),"")</f>
        <v>16</v>
      </c>
      <c r="T32" s="22">
        <f>IF($F32&gt;=5,IF(AL32="","",AL32),"")</f>
        <v>4</v>
      </c>
      <c r="U32" s="22">
        <f>IF($F32&gt;=5,IF(AQ32="","",AQ32),"")</f>
        <v>7</v>
      </c>
      <c r="V32" s="22">
        <f>IF($F32&gt;=5,IF(AV32="","",AV32),"")</f>
        <v>0</v>
      </c>
      <c r="W32" s="34">
        <f>IF($F32&gt;=5,IF(BA32="","",BA32),"")</f>
        <v>6</v>
      </c>
      <c r="X32" s="34">
        <f>IF($F32&gt;=5,IF(BF32="","",BF32),"")</f>
        <v>0</v>
      </c>
      <c r="Y32" s="34">
        <f>IF($F32&gt;=5,IF(BK32="","",BK32),"")</f>
        <v>0</v>
      </c>
      <c r="Z32" s="27"/>
      <c r="AA32" s="22">
        <v>19</v>
      </c>
      <c r="AB32" s="22">
        <f>IF(ISNUMBER(AA32),(VLOOKUP(AA32,$BO$6:$BP$50,2)),0)</f>
        <v>12</v>
      </c>
      <c r="AC32" s="22">
        <f>IF(AA32&lt;&gt;"",5,0)</f>
        <v>5</v>
      </c>
      <c r="AD32" s="22">
        <f>AB32+AC32</f>
        <v>17</v>
      </c>
      <c r="AE32" s="27"/>
      <c r="AF32" s="22">
        <v>15</v>
      </c>
      <c r="AG32" s="22">
        <f>IF(ISNUMBER(AF32),(VLOOKUP(AF32,$BO$6:$BP$50,2)),0)</f>
        <v>16</v>
      </c>
      <c r="AH32" s="22">
        <f>IF(AF32&lt;&gt;"",5,0)</f>
        <v>5</v>
      </c>
      <c r="AI32" s="22">
        <f>AG32+AH32</f>
        <v>21</v>
      </c>
      <c r="AJ32" s="27"/>
      <c r="AK32" s="22">
        <v>27</v>
      </c>
      <c r="AL32" s="22">
        <f>IF(ISNUMBER(AK32),(VLOOKUP(AK32,$BO$6:$BP$50,2)),0)</f>
        <v>4</v>
      </c>
      <c r="AM32" s="22">
        <f>IF(AK32&lt;&gt;"",5,0)</f>
        <v>5</v>
      </c>
      <c r="AN32" s="22">
        <f>AL32+AM32</f>
        <v>9</v>
      </c>
      <c r="AO32" s="27"/>
      <c r="AP32" s="28">
        <v>24</v>
      </c>
      <c r="AQ32" s="22">
        <f>IF(ISNUMBER(AP32),(VLOOKUP(AP32,$BO$6:$BP$50,2)),0)</f>
        <v>7</v>
      </c>
      <c r="AR32" s="22">
        <f>IF(AP32&lt;&gt;"",5,0)</f>
        <v>5</v>
      </c>
      <c r="AS32" s="22">
        <f>AQ32+AR32</f>
        <v>12</v>
      </c>
      <c r="AT32" s="27"/>
      <c r="AU32" s="22">
        <v>35</v>
      </c>
      <c r="AV32" s="22">
        <f>IF(ISNUMBER(AU32),(VLOOKUP(AU32,$BO$6:$BP$50,2)),0)</f>
        <v>0</v>
      </c>
      <c r="AW32" s="22">
        <f>IF(AU32&lt;&gt;"",5,0)</f>
        <v>5</v>
      </c>
      <c r="AX32" s="22">
        <f>AV32+AW32</f>
        <v>5</v>
      </c>
      <c r="AY32" s="27"/>
      <c r="AZ32" s="22">
        <v>25</v>
      </c>
      <c r="BA32" s="22">
        <f>IF(ISNUMBER(AZ32),(VLOOKUP(AZ32,$BO$6:$BP$50,2)),0)</f>
        <v>6</v>
      </c>
      <c r="BB32" s="22">
        <f>IF(AZ32&lt;&gt;"",5,0)</f>
        <v>5</v>
      </c>
      <c r="BC32" s="22">
        <f>BA32+BB32</f>
        <v>11</v>
      </c>
      <c r="BD32" s="27"/>
      <c r="BE32" s="22"/>
      <c r="BF32" s="22">
        <f>IF(ISNUMBER(BE32),(VLOOKUP(BE32,$BO$6:$BP$50,2)),0)</f>
        <v>0</v>
      </c>
      <c r="BG32" s="22">
        <f>IF(BE32&lt;&gt;"",5,0)</f>
        <v>0</v>
      </c>
      <c r="BH32" s="22">
        <f>BF32+BG32</f>
        <v>0</v>
      </c>
      <c r="BI32" s="27"/>
      <c r="BJ32" s="22"/>
      <c r="BK32" s="22">
        <f>IF(ISNUMBER(BJ32),(VLOOKUP(BJ32,$BO$6:$BP$50,2)),0)</f>
        <v>0</v>
      </c>
      <c r="BL32" s="22">
        <f>IF(BJ32&lt;&gt;"",5,0)</f>
        <v>0</v>
      </c>
      <c r="BM32" s="22">
        <f>BK32+BL32</f>
        <v>0</v>
      </c>
      <c r="BN32" s="27"/>
      <c r="BO32" s="22">
        <v>27</v>
      </c>
      <c r="BP32" s="22">
        <v>4</v>
      </c>
      <c r="BQ32" s="22">
        <f t="shared" si="7"/>
        <v>0</v>
      </c>
      <c r="BR32" s="22">
        <f t="shared" ref="BR32:BR34" si="15">IF($F26=7,1,0)</f>
        <v>0</v>
      </c>
      <c r="BS32" s="22">
        <f t="shared" ref="BS32:BS34" si="16">IF($F26=6,1,0)</f>
        <v>0</v>
      </c>
      <c r="BT32" s="22">
        <f t="shared" ref="BT32:BT34" si="17">IF($F26=5,1,0)</f>
        <v>1</v>
      </c>
      <c r="BU32" s="22">
        <f t="shared" ref="BU32:BU34" si="18">IF($F26=4,1,0)</f>
        <v>0</v>
      </c>
      <c r="BV32" s="22">
        <f t="shared" ref="BV32:BV34" si="19">IF($F26=3,1,0)</f>
        <v>0</v>
      </c>
      <c r="BW32" s="22">
        <f t="shared" ref="BW32:BW34" si="20">IF($F26=2,1,0)</f>
        <v>0</v>
      </c>
      <c r="BX32" s="22">
        <f t="shared" ref="BX32:BX34" si="21">IF($F26=1,1,0)</f>
        <v>0</v>
      </c>
    </row>
    <row r="33" spans="1:76" s="26" customFormat="1" ht="15" x14ac:dyDescent="0.25">
      <c r="A33" s="18">
        <f>IF(E33&lt;E32,BO34,A32)</f>
        <v>29</v>
      </c>
      <c r="B33" s="46" t="s">
        <v>190</v>
      </c>
      <c r="C33" s="46" t="s">
        <v>191</v>
      </c>
      <c r="D33" s="46" t="s">
        <v>38</v>
      </c>
      <c r="E33" s="18">
        <f>IF(F33&lt;=4,Q33,(Q33-SUM(SMALL(R33:Y33,{1;2;3;4}))))</f>
        <v>66</v>
      </c>
      <c r="F33" s="18">
        <f>(IF(AC33=5,1,0)+IF(AH33=5,1,0)+IF(AM33=5,1,0)+IF(AR33=5,1,0)+IF(AW33=5,1,0)+IF(BB33=5,1,0)+IF(BG33=5,1,0)+IF(BL33=5,1,0))</f>
        <v>4</v>
      </c>
      <c r="G33" s="27"/>
      <c r="H33" s="34" t="str">
        <f>IF(AA33="","",AA33)</f>
        <v/>
      </c>
      <c r="I33" s="22" t="str">
        <f>IF(AF33="","",AF33)</f>
        <v/>
      </c>
      <c r="J33" s="22">
        <f>IF(AK33="","",AK33)</f>
        <v>20</v>
      </c>
      <c r="K33" s="22" t="str">
        <f>IF(AP33="","",AP33)</f>
        <v/>
      </c>
      <c r="L33" s="22">
        <f>IF(AU33="","",AU33)</f>
        <v>29</v>
      </c>
      <c r="M33" s="34">
        <f>IF(AZ33="","",AZ33)</f>
        <v>14</v>
      </c>
      <c r="N33" s="34">
        <f>IF(BE33="","",BE33)</f>
        <v>16</v>
      </c>
      <c r="O33" s="34" t="str">
        <f>IF(BJ33="","",BJ33)</f>
        <v/>
      </c>
      <c r="P33" s="27"/>
      <c r="Q33" s="18">
        <f>AD33+AI33+AN33+AS33+AX33+BC33+BH33</f>
        <v>66</v>
      </c>
      <c r="R33" s="34" t="str">
        <f>IF($F33&gt;=5,IF(AB33="","",AB33),"")</f>
        <v/>
      </c>
      <c r="S33" s="22" t="str">
        <f>IF($F33&gt;=5,IF(AG33="","",AG33),"")</f>
        <v/>
      </c>
      <c r="T33" s="22" t="str">
        <f>IF($F33&gt;=5,IF(AL33="","",AL33),"")</f>
        <v/>
      </c>
      <c r="U33" s="22" t="str">
        <f>IF($F33&gt;=5,IF(AQ33="","",AQ33),"")</f>
        <v/>
      </c>
      <c r="V33" s="22" t="str">
        <f>IF($F33&gt;=5,IF(AV33="","",AV33),"")</f>
        <v/>
      </c>
      <c r="W33" s="34" t="str">
        <f>IF($F33&gt;=5,IF(BA33="","",BA33),"")</f>
        <v/>
      </c>
      <c r="X33" s="34" t="str">
        <f>IF($F33&gt;=5,IF(BF33="","",BF33),"")</f>
        <v/>
      </c>
      <c r="Y33" s="34" t="str">
        <f>IF($F33&gt;=5,IF(BK33="","",BK33),"")</f>
        <v/>
      </c>
      <c r="Z33" s="27"/>
      <c r="AA33" s="22"/>
      <c r="AB33" s="22">
        <f>IF(ISNUMBER(AA33),(VLOOKUP(AA33,$BO$6:$BP$50,2)),0)</f>
        <v>0</v>
      </c>
      <c r="AC33" s="22">
        <f>IF(AA33&lt;&gt;"",5,0)</f>
        <v>0</v>
      </c>
      <c r="AD33" s="22">
        <f>AB33+AC33</f>
        <v>0</v>
      </c>
      <c r="AE33" s="27"/>
      <c r="AF33" s="22"/>
      <c r="AG33" s="22">
        <f>IF(ISNUMBER(AF33),(VLOOKUP(AF33,$BO$6:$BP$50,2)),0)</f>
        <v>0</v>
      </c>
      <c r="AH33" s="22">
        <f>IF(AF33&lt;&gt;"",5,0)</f>
        <v>0</v>
      </c>
      <c r="AI33" s="22">
        <f>AG33+AH33</f>
        <v>0</v>
      </c>
      <c r="AJ33" s="27"/>
      <c r="AK33" s="22">
        <v>20</v>
      </c>
      <c r="AL33" s="22">
        <f>IF(ISNUMBER(AK33),(VLOOKUP(AK33,$BO$6:$BP$50,2)),0)</f>
        <v>11</v>
      </c>
      <c r="AM33" s="22">
        <f>IF(AK33&lt;&gt;"",5,0)</f>
        <v>5</v>
      </c>
      <c r="AN33" s="22">
        <f>AL33+AM33</f>
        <v>16</v>
      </c>
      <c r="AO33" s="27"/>
      <c r="AP33" s="22"/>
      <c r="AQ33" s="22">
        <f>IF(ISNUMBER(AP33),(VLOOKUP(AP33,$BO$6:$BP$50,2)),0)</f>
        <v>0</v>
      </c>
      <c r="AR33" s="22">
        <f>IF(AP33&lt;&gt;"",5,0)</f>
        <v>0</v>
      </c>
      <c r="AS33" s="22">
        <f>AQ33+AR33</f>
        <v>0</v>
      </c>
      <c r="AT33" s="27"/>
      <c r="AU33" s="22">
        <v>29</v>
      </c>
      <c r="AV33" s="22">
        <f>IF(ISNUMBER(AU33),(VLOOKUP(AU33,$BO$6:$BP$50,2)),0)</f>
        <v>2</v>
      </c>
      <c r="AW33" s="22">
        <f>IF(AU33&lt;&gt;"",5,0)</f>
        <v>5</v>
      </c>
      <c r="AX33" s="22">
        <f>AV33+AW33</f>
        <v>7</v>
      </c>
      <c r="AY33" s="27"/>
      <c r="AZ33" s="22">
        <v>14</v>
      </c>
      <c r="BA33" s="22">
        <f>IF(ISNUMBER(AZ33),(VLOOKUP(AZ33,$BO$6:$BP$50,2)),0)</f>
        <v>18</v>
      </c>
      <c r="BB33" s="22">
        <f>IF(AZ33&lt;&gt;"",5,0)</f>
        <v>5</v>
      </c>
      <c r="BC33" s="22">
        <f>BA33+BB33</f>
        <v>23</v>
      </c>
      <c r="BD33" s="27"/>
      <c r="BE33" s="22">
        <v>16</v>
      </c>
      <c r="BF33" s="22">
        <f>IF(ISNUMBER(BE33),(VLOOKUP(BE33,$BO$6:$BP$50,2)),0)</f>
        <v>15</v>
      </c>
      <c r="BG33" s="22">
        <f>IF(BE33&lt;&gt;"",5,0)</f>
        <v>5</v>
      </c>
      <c r="BH33" s="22">
        <f>BF33+BG33</f>
        <v>20</v>
      </c>
      <c r="BI33" s="27"/>
      <c r="BJ33" s="22"/>
      <c r="BK33" s="22">
        <f>IF(ISNUMBER(BJ33),(VLOOKUP(BJ33,$BO$6:$BP$50,2)),0)</f>
        <v>0</v>
      </c>
      <c r="BL33" s="22">
        <f>IF(BJ33&lt;&gt;"",5,0)</f>
        <v>0</v>
      </c>
      <c r="BM33" s="22">
        <f>BK33+BL33</f>
        <v>0</v>
      </c>
      <c r="BN33" s="27"/>
      <c r="BO33" s="22">
        <v>28</v>
      </c>
      <c r="BP33" s="22">
        <v>3</v>
      </c>
      <c r="BQ33" s="22">
        <f t="shared" si="7"/>
        <v>0</v>
      </c>
      <c r="BR33" s="22">
        <f t="shared" si="15"/>
        <v>1</v>
      </c>
      <c r="BS33" s="22">
        <f t="shared" si="16"/>
        <v>0</v>
      </c>
      <c r="BT33" s="22">
        <f t="shared" si="17"/>
        <v>0</v>
      </c>
      <c r="BU33" s="22">
        <f t="shared" si="18"/>
        <v>0</v>
      </c>
      <c r="BV33" s="22">
        <f t="shared" si="19"/>
        <v>0</v>
      </c>
      <c r="BW33" s="22">
        <f t="shared" si="20"/>
        <v>0</v>
      </c>
      <c r="BX33" s="22">
        <f t="shared" si="21"/>
        <v>0</v>
      </c>
    </row>
    <row r="34" spans="1:76" s="26" customFormat="1" ht="15" x14ac:dyDescent="0.25">
      <c r="A34" s="18">
        <f>IF(E34&lt;E33,BO35,A33)</f>
        <v>30</v>
      </c>
      <c r="B34" s="46" t="s">
        <v>143</v>
      </c>
      <c r="C34" s="46" t="s">
        <v>236</v>
      </c>
      <c r="D34" s="46" t="s">
        <v>40</v>
      </c>
      <c r="E34" s="18">
        <f>IF(F34&lt;=4,Q34,(Q34-SUM(SMALL(R34:Y34,{1;2;3;4}))))</f>
        <v>62</v>
      </c>
      <c r="F34" s="18">
        <f>(IF(AC34=5,1,0)+IF(AH34=5,1,0)+IF(AM34=5,1,0)+IF(AR34=5,1,0)+IF(AW34=5,1,0)+IF(BB34=5,1,0)+IF(BG34=5,1,0)+IF(BL34=5,1,0))</f>
        <v>4</v>
      </c>
      <c r="G34" s="27"/>
      <c r="H34" s="34" t="str">
        <f>IF(AA34="","",AA34)</f>
        <v/>
      </c>
      <c r="I34" s="22">
        <f>IF(AF34="","",AF34)</f>
        <v>10</v>
      </c>
      <c r="J34" s="22">
        <f>IF(AK34="","",AK34)</f>
        <v>25</v>
      </c>
      <c r="K34" s="22">
        <f>IF(AP34="","",AP34)</f>
        <v>21</v>
      </c>
      <c r="L34" s="22" t="str">
        <f>IF(AU34="","",AU34)</f>
        <v/>
      </c>
      <c r="M34" s="34" t="str">
        <f>IF(AZ34="","",AZ34)</f>
        <v/>
      </c>
      <c r="N34" s="34" t="str">
        <f>IF(BE34="","",BE34)</f>
        <v>dsq</v>
      </c>
      <c r="O34" s="34" t="str">
        <f>IF(BJ34="","",BJ34)</f>
        <v/>
      </c>
      <c r="P34" s="27"/>
      <c r="Q34" s="18">
        <f>AD34+AI34+AN34+AS34+AX34+BC34+BH34</f>
        <v>62</v>
      </c>
      <c r="R34" s="34" t="str">
        <f>IF($F34&gt;=5,IF(AB34="","",AB34),"")</f>
        <v/>
      </c>
      <c r="S34" s="22" t="str">
        <f>IF($F34&gt;=5,IF(AG34="","",AG34),"")</f>
        <v/>
      </c>
      <c r="T34" s="22" t="str">
        <f>IF($F34&gt;=5,IF(AL34="","",AL34),"")</f>
        <v/>
      </c>
      <c r="U34" s="22" t="str">
        <f>IF($F34&gt;=5,IF(AQ34="","",AQ34),"")</f>
        <v/>
      </c>
      <c r="V34" s="22" t="str">
        <f>IF($F34&gt;=5,IF(AV34="","",AV34),"")</f>
        <v/>
      </c>
      <c r="W34" s="34" t="str">
        <f>IF($F34&gt;=5,IF(BA34="","",BA34),"")</f>
        <v/>
      </c>
      <c r="X34" s="34" t="str">
        <f>IF($F34&gt;=5,IF(BF34="","",BF34),"")</f>
        <v/>
      </c>
      <c r="Y34" s="34" t="str">
        <f>IF($F34&gt;=5,IF(BK34="","",BK34),"")</f>
        <v/>
      </c>
      <c r="Z34" s="27"/>
      <c r="AA34" s="22"/>
      <c r="AB34" s="22">
        <f>IF(ISNUMBER(AA34),(VLOOKUP(AA34,$BO$6:$BP$50,2)),0)</f>
        <v>0</v>
      </c>
      <c r="AC34" s="22">
        <f>IF(AA34&lt;&gt;"",5,0)</f>
        <v>0</v>
      </c>
      <c r="AD34" s="22">
        <f>AB34+AC34</f>
        <v>0</v>
      </c>
      <c r="AE34" s="27"/>
      <c r="AF34" s="22">
        <v>10</v>
      </c>
      <c r="AG34" s="22">
        <f>IF(ISNUMBER(AF34),(VLOOKUP(AF34,$BO$6:$BP$50,2)),0)</f>
        <v>26</v>
      </c>
      <c r="AH34" s="22">
        <f>IF(AF34&lt;&gt;"",5,0)</f>
        <v>5</v>
      </c>
      <c r="AI34" s="22">
        <f>AG34+AH34</f>
        <v>31</v>
      </c>
      <c r="AJ34" s="27"/>
      <c r="AK34" s="22">
        <v>25</v>
      </c>
      <c r="AL34" s="22">
        <f>IF(ISNUMBER(AK34),(VLOOKUP(AK34,$BO$6:$BP$50,2)),0)</f>
        <v>6</v>
      </c>
      <c r="AM34" s="22">
        <f>IF(AK34&lt;&gt;"",5,0)</f>
        <v>5</v>
      </c>
      <c r="AN34" s="22">
        <f>AL34+AM34</f>
        <v>11</v>
      </c>
      <c r="AO34" s="27"/>
      <c r="AP34" s="22">
        <v>21</v>
      </c>
      <c r="AQ34" s="22">
        <f>IF(ISNUMBER(AP34),(VLOOKUP(AP34,$BO$6:$BP$50,2)),0)</f>
        <v>10</v>
      </c>
      <c r="AR34" s="22">
        <f>IF(AP34&lt;&gt;"",5,0)</f>
        <v>5</v>
      </c>
      <c r="AS34" s="22">
        <f>AQ34+AR34</f>
        <v>15</v>
      </c>
      <c r="AT34" s="27"/>
      <c r="AU34" s="22"/>
      <c r="AV34" s="22">
        <f>IF(ISNUMBER(AU34),(VLOOKUP(AU34,$BO$6:$BP$50,2)),0)</f>
        <v>0</v>
      </c>
      <c r="AW34" s="22">
        <f>IF(AU34&lt;&gt;"",5,0)</f>
        <v>0</v>
      </c>
      <c r="AX34" s="22">
        <f>AV34+AW34</f>
        <v>0</v>
      </c>
      <c r="AY34" s="27"/>
      <c r="AZ34" s="22"/>
      <c r="BA34" s="22">
        <f>IF(ISNUMBER(AZ34),(VLOOKUP(AZ34,$BO$6:$BP$50,2)),0)</f>
        <v>0</v>
      </c>
      <c r="BB34" s="22">
        <f>IF(AZ34&lt;&gt;"",5,0)</f>
        <v>0</v>
      </c>
      <c r="BC34" s="22">
        <f>BA34+BB34</f>
        <v>0</v>
      </c>
      <c r="BD34" s="27"/>
      <c r="BE34" s="59" t="s">
        <v>219</v>
      </c>
      <c r="BF34" s="22">
        <f>IF(ISNUMBER(BE34),(VLOOKUP(BE34,$BO$6:$BP$50,2)),0)</f>
        <v>0</v>
      </c>
      <c r="BG34" s="22">
        <f>IF(BE34&lt;&gt;"",5,0)</f>
        <v>5</v>
      </c>
      <c r="BH34" s="22">
        <f>BF34+BG34</f>
        <v>5</v>
      </c>
      <c r="BI34" s="27"/>
      <c r="BJ34" s="22"/>
      <c r="BK34" s="22">
        <f>IF(ISNUMBER(BJ34),(VLOOKUP(BJ34,$BO$6:$BP$50,2)),0)</f>
        <v>0</v>
      </c>
      <c r="BL34" s="22">
        <f>IF(BJ34&lt;&gt;"",5,0)</f>
        <v>0</v>
      </c>
      <c r="BM34" s="22">
        <f>BK34+BL34</f>
        <v>0</v>
      </c>
      <c r="BN34" s="27"/>
      <c r="BO34" s="22">
        <v>29</v>
      </c>
      <c r="BP34" s="22">
        <v>2</v>
      </c>
      <c r="BQ34" s="22">
        <f t="shared" si="7"/>
        <v>0</v>
      </c>
      <c r="BR34" s="22">
        <f t="shared" si="15"/>
        <v>1</v>
      </c>
      <c r="BS34" s="22">
        <f t="shared" si="16"/>
        <v>0</v>
      </c>
      <c r="BT34" s="22">
        <f t="shared" si="17"/>
        <v>0</v>
      </c>
      <c r="BU34" s="22">
        <f t="shared" si="18"/>
        <v>0</v>
      </c>
      <c r="BV34" s="22">
        <f t="shared" si="19"/>
        <v>0</v>
      </c>
      <c r="BW34" s="22">
        <f t="shared" si="20"/>
        <v>0</v>
      </c>
      <c r="BX34" s="22">
        <f t="shared" si="21"/>
        <v>0</v>
      </c>
    </row>
    <row r="35" spans="1:76" s="26" customFormat="1" ht="15" x14ac:dyDescent="0.25">
      <c r="A35" s="18">
        <f>IF(E35&lt;E34,BO36,A34)</f>
        <v>31</v>
      </c>
      <c r="B35" s="46" t="s">
        <v>174</v>
      </c>
      <c r="C35" s="46" t="s">
        <v>57</v>
      </c>
      <c r="D35" s="46" t="s">
        <v>9</v>
      </c>
      <c r="E35" s="18">
        <f>IF(F35&lt;=4,Q35,(Q35-SUM(SMALL(R35:Y35,{1;2;3;4}))))</f>
        <v>59</v>
      </c>
      <c r="F35" s="18">
        <f>(IF(AC35=5,1,0)+IF(AH35=5,1,0)+IF(AM35=5,1,0)+IF(AR35=5,1,0)+IF(AW35=5,1,0)+IF(BB35=5,1,0)+IF(BG35=5,1,0)+IF(BL35=5,1,0))</f>
        <v>5</v>
      </c>
      <c r="G35" s="27"/>
      <c r="H35" s="34" t="str">
        <f>IF(AA35="","",AA35)</f>
        <v/>
      </c>
      <c r="I35" s="22" t="str">
        <f>IF(AF35="","",AF35)</f>
        <v>dsq</v>
      </c>
      <c r="J35" s="22">
        <f>IF(AK35="","",AK35)</f>
        <v>22</v>
      </c>
      <c r="K35" s="22" t="str">
        <f>IF(AP35="","",AP35)</f>
        <v/>
      </c>
      <c r="L35" s="22">
        <f>IF(AU35="","",AU35)</f>
        <v>22</v>
      </c>
      <c r="M35" s="34">
        <f>IF(AZ35="","",AZ35)</f>
        <v>15</v>
      </c>
      <c r="N35" s="34" t="str">
        <f>IF(BE35="","",BE35)</f>
        <v>dsq</v>
      </c>
      <c r="O35" s="34" t="str">
        <f>IF(BJ35="","",BJ35)</f>
        <v/>
      </c>
      <c r="P35" s="27"/>
      <c r="Q35" s="18">
        <f>AD35+AI35+AN35+AS35+AX35+BC35+BH35</f>
        <v>59</v>
      </c>
      <c r="R35" s="34">
        <f>IF($F35&gt;=5,IF(AB35="","",AB35),"")</f>
        <v>0</v>
      </c>
      <c r="S35" s="22">
        <f>IF($F35&gt;=5,IF(AG35="","",AG35),"")</f>
        <v>0</v>
      </c>
      <c r="T35" s="22">
        <f>IF($F35&gt;=5,IF(AL35="","",AL35),"")</f>
        <v>9</v>
      </c>
      <c r="U35" s="22">
        <f>IF($F35&gt;=5,IF(AQ35="","",AQ35),"")</f>
        <v>0</v>
      </c>
      <c r="V35" s="22">
        <f>IF($F35&gt;=5,IF(AV35="","",AV35),"")</f>
        <v>9</v>
      </c>
      <c r="W35" s="34">
        <f>IF($F35&gt;=5,IF(BA35="","",BA35),"")</f>
        <v>16</v>
      </c>
      <c r="X35" s="34">
        <f>IF($F35&gt;=5,IF(BF35="","",BF35),"")</f>
        <v>0</v>
      </c>
      <c r="Y35" s="34">
        <f>IF($F35&gt;=5,IF(BK35="","",BK35),"")</f>
        <v>0</v>
      </c>
      <c r="Z35" s="27"/>
      <c r="AA35" s="22"/>
      <c r="AB35" s="22">
        <f>IF(ISNUMBER(AA35),(VLOOKUP(AA35,$BO$6:$BP$50,2)),0)</f>
        <v>0</v>
      </c>
      <c r="AC35" s="22">
        <f>IF(AA35&lt;&gt;"",5,0)</f>
        <v>0</v>
      </c>
      <c r="AD35" s="22">
        <f>AB35+AC35</f>
        <v>0</v>
      </c>
      <c r="AE35" s="27"/>
      <c r="AF35" s="40" t="s">
        <v>219</v>
      </c>
      <c r="AG35" s="22">
        <f>IF(ISNUMBER(AF35),(VLOOKUP(AF35,$BO$6:$BP$50,2)),0)</f>
        <v>0</v>
      </c>
      <c r="AH35" s="22">
        <f>IF(AF35&lt;&gt;"",5,0)</f>
        <v>5</v>
      </c>
      <c r="AI35" s="22">
        <f>AG35+AH35</f>
        <v>5</v>
      </c>
      <c r="AJ35" s="27"/>
      <c r="AK35" s="22">
        <v>22</v>
      </c>
      <c r="AL35" s="22">
        <f>IF(ISNUMBER(AK35),(VLOOKUP(AK35,$BO$6:$BP$50,2)),0)</f>
        <v>9</v>
      </c>
      <c r="AM35" s="22">
        <f>IF(AK35&lt;&gt;"",5,0)</f>
        <v>5</v>
      </c>
      <c r="AN35" s="22">
        <f>AL35+AM35</f>
        <v>14</v>
      </c>
      <c r="AO35" s="27"/>
      <c r="AP35" s="22"/>
      <c r="AQ35" s="22">
        <f>IF(ISNUMBER(AP35),(VLOOKUP(AP35,$BO$6:$BP$50,2)),0)</f>
        <v>0</v>
      </c>
      <c r="AR35" s="22">
        <f>IF(AP35&lt;&gt;"",5,0)</f>
        <v>0</v>
      </c>
      <c r="AS35" s="22">
        <f>AQ35+AR35</f>
        <v>0</v>
      </c>
      <c r="AT35" s="27"/>
      <c r="AU35" s="22">
        <v>22</v>
      </c>
      <c r="AV35" s="22">
        <f>IF(ISNUMBER(AU35),(VLOOKUP(AU35,$BO$6:$BP$50,2)),0)</f>
        <v>9</v>
      </c>
      <c r="AW35" s="22">
        <f>IF(AU35&lt;&gt;"",5,0)</f>
        <v>5</v>
      </c>
      <c r="AX35" s="22">
        <f>AV35+AW35</f>
        <v>14</v>
      </c>
      <c r="AY35" s="27"/>
      <c r="AZ35" s="22">
        <v>15</v>
      </c>
      <c r="BA35" s="22">
        <f>IF(ISNUMBER(AZ35),(VLOOKUP(AZ35,$BO$6:$BP$50,2)),0)</f>
        <v>16</v>
      </c>
      <c r="BB35" s="22">
        <f>IF(AZ35&lt;&gt;"",5,0)</f>
        <v>5</v>
      </c>
      <c r="BC35" s="22">
        <f>BA35+BB35</f>
        <v>21</v>
      </c>
      <c r="BD35" s="27"/>
      <c r="BE35" s="59" t="s">
        <v>219</v>
      </c>
      <c r="BF35" s="22">
        <f>IF(ISNUMBER(BE35),(VLOOKUP(BE35,$BO$6:$BP$50,2)),0)</f>
        <v>0</v>
      </c>
      <c r="BG35" s="22">
        <f>IF(BE35&lt;&gt;"",5,0)</f>
        <v>5</v>
      </c>
      <c r="BH35" s="22">
        <f>BF35+BG35</f>
        <v>5</v>
      </c>
      <c r="BI35" s="27"/>
      <c r="BJ35" s="22"/>
      <c r="BK35" s="22">
        <f>IF(ISNUMBER(BJ35),(VLOOKUP(BJ35,$BO$6:$BP$50,2)),0)</f>
        <v>0</v>
      </c>
      <c r="BL35" s="22">
        <f>IF(BJ35&lt;&gt;"",5,0)</f>
        <v>0</v>
      </c>
      <c r="BM35" s="22">
        <f>BK35+BL35</f>
        <v>0</v>
      </c>
      <c r="BN35" s="27"/>
      <c r="BO35" s="22">
        <v>30</v>
      </c>
      <c r="BP35" s="22">
        <v>1</v>
      </c>
      <c r="BQ35" s="22">
        <f t="shared" si="7"/>
        <v>0</v>
      </c>
      <c r="BR35" s="22">
        <f t="shared" ref="BR35:BR72" si="22">IF($F26=7,1,0)</f>
        <v>0</v>
      </c>
      <c r="BS35" s="22">
        <f t="shared" ref="BS35:BS72" si="23">IF($F26=6,1,0)</f>
        <v>0</v>
      </c>
      <c r="BT35" s="22">
        <f t="shared" ref="BT35:BT72" si="24">IF($F26=5,1,0)</f>
        <v>1</v>
      </c>
      <c r="BU35" s="22">
        <f t="shared" ref="BU35:BU72" si="25">IF($F26=4,1,0)</f>
        <v>0</v>
      </c>
      <c r="BV35" s="22">
        <f t="shared" ref="BV35:BV72" si="26">IF($F26=3,1,0)</f>
        <v>0</v>
      </c>
      <c r="BW35" s="22">
        <f t="shared" ref="BW35:BW72" si="27">IF($F26=2,1,0)</f>
        <v>0</v>
      </c>
      <c r="BX35" s="22">
        <f t="shared" ref="BX35:BX72" si="28">IF($F26=1,1,0)</f>
        <v>0</v>
      </c>
    </row>
    <row r="36" spans="1:76" s="26" customFormat="1" ht="15" x14ac:dyDescent="0.25">
      <c r="A36" s="18">
        <f>IF(E36&lt;E35,BO37,A35)</f>
        <v>32</v>
      </c>
      <c r="B36" s="45" t="s">
        <v>173</v>
      </c>
      <c r="C36" s="46" t="s">
        <v>233</v>
      </c>
      <c r="D36" s="45" t="s">
        <v>20</v>
      </c>
      <c r="E36" s="18">
        <f>IF(F36&lt;=4,Q36,(Q36-SUM(SMALL(R36:Y36,{1;2;3;4}))))</f>
        <v>58</v>
      </c>
      <c r="F36" s="18">
        <f>(IF(AC36=5,1,0)+IF(AH36=5,1,0)+IF(AM36=5,1,0)+IF(AR36=5,1,0)+IF(AW36=5,1,0)+IF(BB36=5,1,0)+IF(BG36=5,1,0)+IF(BL36=5,1,0))</f>
        <v>6</v>
      </c>
      <c r="G36" s="27"/>
      <c r="H36" s="34">
        <f>IF(AA36="","",AA36)</f>
        <v>22</v>
      </c>
      <c r="I36" s="22">
        <f>IF(AF36="","",AF36)</f>
        <v>16</v>
      </c>
      <c r="J36" s="22">
        <f>IF(AK36="","",AK36)</f>
        <v>31</v>
      </c>
      <c r="K36" s="22">
        <f>IF(AP36="","",AP36)</f>
        <v>31</v>
      </c>
      <c r="L36" s="22" t="str">
        <f>IF(AU36="","",AU36)</f>
        <v/>
      </c>
      <c r="M36" s="34" t="str">
        <f>IF(AZ36="","",AZ36)</f>
        <v>dsq</v>
      </c>
      <c r="N36" s="34">
        <f>IF(BE36="","",BE36)</f>
        <v>27</v>
      </c>
      <c r="O36" s="34" t="str">
        <f>IF(BJ36="","",BJ36)</f>
        <v/>
      </c>
      <c r="P36" s="27"/>
      <c r="Q36" s="18">
        <f>AD36+AI36+AN36+AS36+AX36+BC36+BH36</f>
        <v>58</v>
      </c>
      <c r="R36" s="34">
        <f>IF($F36&gt;=5,IF(AB36="","",AB36),"")</f>
        <v>9</v>
      </c>
      <c r="S36" s="22">
        <f>IF($F36&gt;=5,IF(AG36="","",AG36),"")</f>
        <v>15</v>
      </c>
      <c r="T36" s="22">
        <f>IF($F36&gt;=5,IF(AL36="","",AL36),"")</f>
        <v>0</v>
      </c>
      <c r="U36" s="22">
        <f>IF($F36&gt;=5,IF(AQ36="","",AQ36),"")</f>
        <v>0</v>
      </c>
      <c r="V36" s="22">
        <f>IF($F36&gt;=5,IF(AV36="","",AV36),"")</f>
        <v>0</v>
      </c>
      <c r="W36" s="34">
        <f>IF($F36&gt;=5,IF(BA36="","",BA36),"")</f>
        <v>0</v>
      </c>
      <c r="X36" s="34">
        <f>IF($F36&gt;=5,IF(BF36="","",BF36),"")</f>
        <v>4</v>
      </c>
      <c r="Y36" s="34">
        <f>IF($F36&gt;=5,IF(BK36="","",BK36),"")</f>
        <v>0</v>
      </c>
      <c r="Z36" s="27"/>
      <c r="AA36" s="37">
        <v>22</v>
      </c>
      <c r="AB36" s="22">
        <f>IF(ISNUMBER(AA36),(VLOOKUP(AA36,$BO$6:$BP$50,2)),0)</f>
        <v>9</v>
      </c>
      <c r="AC36" s="22">
        <f>IF(AA36&lt;&gt;"",5,0)</f>
        <v>5</v>
      </c>
      <c r="AD36" s="22">
        <f>AB36+AC36</f>
        <v>14</v>
      </c>
      <c r="AE36" s="27"/>
      <c r="AF36" s="22">
        <v>16</v>
      </c>
      <c r="AG36" s="22">
        <f>IF(ISNUMBER(AF36),(VLOOKUP(AF36,$BO$6:$BP$50,2)),0)</f>
        <v>15</v>
      </c>
      <c r="AH36" s="22">
        <f>IF(AF36&lt;&gt;"",5,0)</f>
        <v>5</v>
      </c>
      <c r="AI36" s="22">
        <f>AG36+AH36</f>
        <v>20</v>
      </c>
      <c r="AJ36" s="27"/>
      <c r="AK36" s="22">
        <v>31</v>
      </c>
      <c r="AL36" s="22">
        <f>IF(ISNUMBER(AK36),(VLOOKUP(AK36,$BO$6:$BP$50,2)),0)</f>
        <v>0</v>
      </c>
      <c r="AM36" s="22">
        <f>IF(AK36&lt;&gt;"",5,0)</f>
        <v>5</v>
      </c>
      <c r="AN36" s="22">
        <f>AL36+AM36</f>
        <v>5</v>
      </c>
      <c r="AO36" s="27"/>
      <c r="AP36" s="22">
        <v>31</v>
      </c>
      <c r="AQ36" s="22">
        <f>IF(ISNUMBER(AP36),(VLOOKUP(AP36,$BO$6:$BP$50,2)),0)</f>
        <v>0</v>
      </c>
      <c r="AR36" s="22">
        <f>IF(AP36&lt;&gt;"",5,0)</f>
        <v>5</v>
      </c>
      <c r="AS36" s="22">
        <f>AQ36+AR36</f>
        <v>5</v>
      </c>
      <c r="AT36" s="27"/>
      <c r="AU36" s="22"/>
      <c r="AV36" s="22">
        <f>IF(ISNUMBER(AU36),(VLOOKUP(AU36,$BO$6:$BP$50,2)),0)</f>
        <v>0</v>
      </c>
      <c r="AW36" s="22">
        <f>IF(AU36&lt;&gt;"",5,0)</f>
        <v>0</v>
      </c>
      <c r="AX36" s="22">
        <f>AV36+AW36</f>
        <v>0</v>
      </c>
      <c r="AY36" s="27"/>
      <c r="AZ36" s="53" t="s">
        <v>219</v>
      </c>
      <c r="BA36" s="22">
        <f>IF(ISNUMBER(AZ36),(VLOOKUP(AZ36,$BO$6:$BP$50,2)),0)</f>
        <v>0</v>
      </c>
      <c r="BB36" s="22">
        <f>IF(AZ36&lt;&gt;"",5,0)</f>
        <v>5</v>
      </c>
      <c r="BC36" s="22">
        <f>BA36+BB36</f>
        <v>5</v>
      </c>
      <c r="BD36" s="27"/>
      <c r="BE36" s="28">
        <v>27</v>
      </c>
      <c r="BF36" s="22">
        <f>IF(ISNUMBER(BE36),(VLOOKUP(BE36,$BO$6:$BP$50,2)),0)</f>
        <v>4</v>
      </c>
      <c r="BG36" s="22">
        <f>IF(BE36&lt;&gt;"",5,0)</f>
        <v>5</v>
      </c>
      <c r="BH36" s="22">
        <f>BF36+BG36</f>
        <v>9</v>
      </c>
      <c r="BI36" s="27"/>
      <c r="BJ36" s="22"/>
      <c r="BK36" s="22">
        <f>IF(ISNUMBER(BJ36),(VLOOKUP(BJ36,$BO$6:$BP$50,2)),0)</f>
        <v>0</v>
      </c>
      <c r="BL36" s="22">
        <f>IF(BJ36&lt;&gt;"",5,0)</f>
        <v>0</v>
      </c>
      <c r="BM36" s="22">
        <f>BK36+BL36</f>
        <v>0</v>
      </c>
      <c r="BN36" s="27"/>
      <c r="BO36" s="22">
        <v>31</v>
      </c>
      <c r="BP36" s="22">
        <v>0</v>
      </c>
      <c r="BQ36" s="22">
        <f t="shared" si="7"/>
        <v>0</v>
      </c>
      <c r="BR36" s="22">
        <f t="shared" si="22"/>
        <v>1</v>
      </c>
      <c r="BS36" s="22">
        <f t="shared" si="23"/>
        <v>0</v>
      </c>
      <c r="BT36" s="22">
        <f t="shared" si="24"/>
        <v>0</v>
      </c>
      <c r="BU36" s="22">
        <f t="shared" si="25"/>
        <v>0</v>
      </c>
      <c r="BV36" s="22">
        <f t="shared" si="26"/>
        <v>0</v>
      </c>
      <c r="BW36" s="22">
        <f t="shared" si="27"/>
        <v>0</v>
      </c>
      <c r="BX36" s="22">
        <f t="shared" si="28"/>
        <v>0</v>
      </c>
    </row>
    <row r="37" spans="1:76" s="26" customFormat="1" ht="15" x14ac:dyDescent="0.25">
      <c r="A37" s="18">
        <f>IF(E37&lt;E36,BO38,A36)</f>
        <v>33</v>
      </c>
      <c r="B37" s="46" t="s">
        <v>199</v>
      </c>
      <c r="C37" s="46" t="s">
        <v>200</v>
      </c>
      <c r="D37" s="46" t="s">
        <v>40</v>
      </c>
      <c r="E37" s="18">
        <f>IF(F37&lt;=4,Q37,(Q37-SUM(SMALL(R37:Y37,{1;2;3;4}))))</f>
        <v>50</v>
      </c>
      <c r="F37" s="18">
        <f>(IF(AC37=5,1,0)+IF(AH37=5,1,0)+IF(AM37=5,1,0)+IF(AR37=5,1,0)+IF(AW37=5,1,0)+IF(BB37=5,1,0)+IF(BG37=5,1,0)+IF(BL37=5,1,0))</f>
        <v>3</v>
      </c>
      <c r="G37" s="27"/>
      <c r="H37" s="34" t="str">
        <f>IF(AA37="","",AA37)</f>
        <v/>
      </c>
      <c r="I37" s="22" t="str">
        <f>IF(AF37="","",AF37)</f>
        <v/>
      </c>
      <c r="J37" s="22" t="str">
        <f>IF(AK37="","",AK37)</f>
        <v/>
      </c>
      <c r="K37" s="22" t="str">
        <f>IF(AP37="","",AP37)</f>
        <v/>
      </c>
      <c r="L37" s="22">
        <f>IF(AU37="","",AU37)</f>
        <v>25</v>
      </c>
      <c r="M37" s="34">
        <f>IF(AZ37="","",AZ37)</f>
        <v>18</v>
      </c>
      <c r="N37" s="34">
        <f>IF(BE37="","",BE37)</f>
        <v>15</v>
      </c>
      <c r="O37" s="34" t="str">
        <f>IF(BJ37="","",BJ37)</f>
        <v/>
      </c>
      <c r="P37" s="27"/>
      <c r="Q37" s="18">
        <f>AD37+AI37+AN37+AS37+AX37+BC37+BH37</f>
        <v>50</v>
      </c>
      <c r="R37" s="34" t="str">
        <f>IF($F37&gt;=5,IF(AB37="","",AB37),"")</f>
        <v/>
      </c>
      <c r="S37" s="22" t="str">
        <f>IF($F37&gt;=5,IF(AG37="","",AG37),"")</f>
        <v/>
      </c>
      <c r="T37" s="22" t="str">
        <f>IF($F37&gt;=5,IF(AL37="","",AL37),"")</f>
        <v/>
      </c>
      <c r="U37" s="22" t="str">
        <f>IF($F37&gt;=5,IF(AQ37="","",AQ37),"")</f>
        <v/>
      </c>
      <c r="V37" s="22" t="str">
        <f>IF($F37&gt;=5,IF(AV37="","",AV37),"")</f>
        <v/>
      </c>
      <c r="W37" s="34" t="str">
        <f>IF($F37&gt;=5,IF(BA37="","",BA37),"")</f>
        <v/>
      </c>
      <c r="X37" s="34" t="str">
        <f>IF($F37&gt;=5,IF(BF37="","",BF37),"")</f>
        <v/>
      </c>
      <c r="Y37" s="34" t="str">
        <f>IF($F37&gt;=5,IF(BK37="","",BK37),"")</f>
        <v/>
      </c>
      <c r="Z37" s="27"/>
      <c r="AA37" s="22"/>
      <c r="AB37" s="22">
        <f>IF(ISNUMBER(AA37),(VLOOKUP(AA37,$BO$6:$BP$50,2)),0)</f>
        <v>0</v>
      </c>
      <c r="AC37" s="22">
        <f>IF(AA37&lt;&gt;"",5,0)</f>
        <v>0</v>
      </c>
      <c r="AD37" s="22">
        <f>AB37+AC37</f>
        <v>0</v>
      </c>
      <c r="AE37" s="27"/>
      <c r="AF37" s="22"/>
      <c r="AG37" s="22">
        <f>IF(ISNUMBER(AF37),(VLOOKUP(AF37,$BO$6:$BP$50,2)),0)</f>
        <v>0</v>
      </c>
      <c r="AH37" s="22">
        <f>IF(AF37&lt;&gt;"",5,0)</f>
        <v>0</v>
      </c>
      <c r="AI37" s="22">
        <f>AG37+AH37</f>
        <v>0</v>
      </c>
      <c r="AJ37" s="27"/>
      <c r="AK37" s="3"/>
      <c r="AL37" s="3">
        <f>IF(ISNUMBER(AK37),(VLOOKUP(AK37,$BO$6:$BP$50,2)),0)</f>
        <v>0</v>
      </c>
      <c r="AM37" s="3">
        <f>IF(AK37&lt;&gt;"",5,0)</f>
        <v>0</v>
      </c>
      <c r="AN37" s="3">
        <f>AL37+AM37</f>
        <v>0</v>
      </c>
      <c r="AO37" s="27"/>
      <c r="AP37" s="3"/>
      <c r="AQ37" s="22">
        <f>IF(ISNUMBER(AP37),(VLOOKUP(AP37,$BO$6:$BP$50,2)),0)</f>
        <v>0</v>
      </c>
      <c r="AR37" s="22">
        <f>IF(AP37&lt;&gt;"",5,0)</f>
        <v>0</v>
      </c>
      <c r="AS37" s="22">
        <f>AQ37+AR37</f>
        <v>0</v>
      </c>
      <c r="AT37" s="27"/>
      <c r="AU37" s="3">
        <v>25</v>
      </c>
      <c r="AV37" s="22">
        <f>IF(ISNUMBER(AU37),(VLOOKUP(AU37,$BO$6:$BP$50,2)),0)</f>
        <v>6</v>
      </c>
      <c r="AW37" s="22">
        <f>IF(AU37&lt;&gt;"",5,0)</f>
        <v>5</v>
      </c>
      <c r="AX37" s="22">
        <f>AV37+AW37</f>
        <v>11</v>
      </c>
      <c r="AY37" s="27"/>
      <c r="AZ37" s="22">
        <v>18</v>
      </c>
      <c r="BA37" s="22">
        <f>IF(ISNUMBER(AZ37),(VLOOKUP(AZ37,$BO$6:$BP$50,2)),0)</f>
        <v>13</v>
      </c>
      <c r="BB37" s="22">
        <f>IF(AZ37&lt;&gt;"",5,0)</f>
        <v>5</v>
      </c>
      <c r="BC37" s="22">
        <f>BA37+BB37</f>
        <v>18</v>
      </c>
      <c r="BD37" s="27"/>
      <c r="BE37" s="22">
        <v>15</v>
      </c>
      <c r="BF37" s="22">
        <f>IF(ISNUMBER(BE37),(VLOOKUP(BE37,$BO$6:$BP$50,2)),0)</f>
        <v>16</v>
      </c>
      <c r="BG37" s="22">
        <f>IF(BE37&lt;&gt;"",5,0)</f>
        <v>5</v>
      </c>
      <c r="BH37" s="22">
        <f>BF37+BG37</f>
        <v>21</v>
      </c>
      <c r="BI37" s="27"/>
      <c r="BJ37" s="22"/>
      <c r="BK37" s="22">
        <f>IF(ISNUMBER(BJ37),(VLOOKUP(BJ37,$BO$6:$BP$50,2)),0)</f>
        <v>0</v>
      </c>
      <c r="BL37" s="22">
        <f>IF(BJ37&lt;&gt;"",5,0)</f>
        <v>0</v>
      </c>
      <c r="BM37" s="22">
        <f>BK37+BL37</f>
        <v>0</v>
      </c>
      <c r="BN37" s="27"/>
      <c r="BO37" s="22">
        <v>32</v>
      </c>
      <c r="BP37" s="22">
        <v>0</v>
      </c>
      <c r="BQ37" s="22">
        <f t="shared" si="7"/>
        <v>0</v>
      </c>
      <c r="BR37" s="22">
        <f t="shared" si="22"/>
        <v>1</v>
      </c>
      <c r="BS37" s="22">
        <f t="shared" si="23"/>
        <v>0</v>
      </c>
      <c r="BT37" s="22">
        <f t="shared" si="24"/>
        <v>0</v>
      </c>
      <c r="BU37" s="22">
        <f t="shared" si="25"/>
        <v>0</v>
      </c>
      <c r="BV37" s="22">
        <f t="shared" si="26"/>
        <v>0</v>
      </c>
      <c r="BW37" s="22">
        <f t="shared" si="27"/>
        <v>0</v>
      </c>
      <c r="BX37" s="22">
        <f t="shared" si="28"/>
        <v>0</v>
      </c>
    </row>
    <row r="38" spans="1:76" s="26" customFormat="1" ht="15" x14ac:dyDescent="0.25">
      <c r="A38" s="18">
        <f>IF(E38&lt;E37,BO39,A37)</f>
        <v>34</v>
      </c>
      <c r="B38" s="44" t="s">
        <v>156</v>
      </c>
      <c r="C38" s="44" t="s">
        <v>157</v>
      </c>
      <c r="D38" s="44" t="s">
        <v>185</v>
      </c>
      <c r="E38" s="18">
        <f>IF(F38&lt;=4,Q38,(Q38-SUM(SMALL(R38:Y38,{1;2;3;4}))))</f>
        <v>49</v>
      </c>
      <c r="F38" s="18">
        <f>(IF(AC38=5,1,0)+IF(AH38=5,1,0)+IF(AM38=5,1,0)+IF(AR38=5,1,0)+IF(AW38=5,1,0)+IF(BB38=5,1,0)+IF(BG38=5,1,0)+IF(BL38=5,1,0))</f>
        <v>5</v>
      </c>
      <c r="G38" s="27"/>
      <c r="H38" s="34">
        <f>IF(AA38="","",AA38)</f>
        <v>23</v>
      </c>
      <c r="I38" s="22" t="str">
        <f>IF(AF38="","",AF38)</f>
        <v>dsq</v>
      </c>
      <c r="J38" s="22" t="str">
        <f>IF(AK38="","",AK38)</f>
        <v/>
      </c>
      <c r="K38" s="22">
        <f>IF(AP38="","",AP38)</f>
        <v>26</v>
      </c>
      <c r="L38" s="22">
        <f>IF(AU38="","",AU38)</f>
        <v>28</v>
      </c>
      <c r="M38" s="34">
        <f>IF(AZ38="","",AZ38)</f>
        <v>23</v>
      </c>
      <c r="N38" s="34" t="str">
        <f>IF(BE38="","",BE38)</f>
        <v/>
      </c>
      <c r="O38" s="34" t="str">
        <f>IF(BJ38="","",BJ38)</f>
        <v/>
      </c>
      <c r="P38" s="27"/>
      <c r="Q38" s="18">
        <f>AD38+AI38+AN38+AS38+AX38+BC38+BH38</f>
        <v>49</v>
      </c>
      <c r="R38" s="34">
        <f>IF($F38&gt;=5,IF(AB38="","",AB38),"")</f>
        <v>8</v>
      </c>
      <c r="S38" s="22">
        <f>IF($F38&gt;=5,IF(AG38="","",AG38),"")</f>
        <v>0</v>
      </c>
      <c r="T38" s="22">
        <f>IF($F38&gt;=5,IF(AL38="","",AL38),"")</f>
        <v>0</v>
      </c>
      <c r="U38" s="22">
        <f>IF($F38&gt;=5,IF(AQ38="","",AQ38),"")</f>
        <v>5</v>
      </c>
      <c r="V38" s="22">
        <f>IF($F38&gt;=5,IF(AV38="","",AV38),"")</f>
        <v>3</v>
      </c>
      <c r="W38" s="34">
        <f>IF($F38&gt;=5,IF(BA38="","",BA38),"")</f>
        <v>8</v>
      </c>
      <c r="X38" s="34">
        <f>IF($F38&gt;=5,IF(BF38="","",BF38),"")</f>
        <v>0</v>
      </c>
      <c r="Y38" s="34">
        <f>IF($F38&gt;=5,IF(BK38="","",BK38),"")</f>
        <v>0</v>
      </c>
      <c r="Z38" s="27"/>
      <c r="AA38" s="22">
        <v>23</v>
      </c>
      <c r="AB38" s="22">
        <f>IF(ISNUMBER(AA38),(VLOOKUP(AA38,$BO$6:$BP$50,2)),0)</f>
        <v>8</v>
      </c>
      <c r="AC38" s="22">
        <f>IF(AA38&lt;&gt;"",5,0)</f>
        <v>5</v>
      </c>
      <c r="AD38" s="22">
        <f>AB38+AC38</f>
        <v>13</v>
      </c>
      <c r="AE38" s="27"/>
      <c r="AF38" s="40" t="s">
        <v>219</v>
      </c>
      <c r="AG38" s="22">
        <f>IF(ISNUMBER(AF38),(VLOOKUP(AF38,$BO$6:$BP$50,2)),0)</f>
        <v>0</v>
      </c>
      <c r="AH38" s="22">
        <f>IF(AF38&lt;&gt;"",5,0)</f>
        <v>5</v>
      </c>
      <c r="AI38" s="22">
        <f>AG38+AH38</f>
        <v>5</v>
      </c>
      <c r="AJ38" s="27"/>
      <c r="AK38" s="22"/>
      <c r="AL38" s="22">
        <f>IF(ISNUMBER(AK38),(VLOOKUP(AK38,$BO$6:$BP$50,2)),0)</f>
        <v>0</v>
      </c>
      <c r="AM38" s="22">
        <f>IF(AK38&lt;&gt;"",5,0)</f>
        <v>0</v>
      </c>
      <c r="AN38" s="22">
        <f>AL38+AM38</f>
        <v>0</v>
      </c>
      <c r="AO38" s="27"/>
      <c r="AP38" s="37">
        <v>26</v>
      </c>
      <c r="AQ38" s="22">
        <f>IF(ISNUMBER(AP38),(VLOOKUP(AP38,$BO$6:$BP$50,2)),0)</f>
        <v>5</v>
      </c>
      <c r="AR38" s="22">
        <f>IF(AP38&lt;&gt;"",5,0)</f>
        <v>5</v>
      </c>
      <c r="AS38" s="22">
        <f>AQ38+AR38</f>
        <v>10</v>
      </c>
      <c r="AT38" s="27"/>
      <c r="AU38" s="22">
        <v>28</v>
      </c>
      <c r="AV38" s="22">
        <f>IF(ISNUMBER(AU38),(VLOOKUP(AU38,$BO$6:$BP$50,2)),0)</f>
        <v>3</v>
      </c>
      <c r="AW38" s="22">
        <f>IF(AU38&lt;&gt;"",5,0)</f>
        <v>5</v>
      </c>
      <c r="AX38" s="22">
        <f>AV38+AW38</f>
        <v>8</v>
      </c>
      <c r="AY38" s="27"/>
      <c r="AZ38" s="22">
        <v>23</v>
      </c>
      <c r="BA38" s="22">
        <f>IF(ISNUMBER(AZ38),(VLOOKUP(AZ38,$BO$6:$BP$50,2)),0)</f>
        <v>8</v>
      </c>
      <c r="BB38" s="22">
        <f>IF(AZ38&lt;&gt;"",5,0)</f>
        <v>5</v>
      </c>
      <c r="BC38" s="22">
        <f>BA38+BB38</f>
        <v>13</v>
      </c>
      <c r="BD38" s="27"/>
      <c r="BE38" s="22"/>
      <c r="BF38" s="22">
        <f>IF(ISNUMBER(BE38),(VLOOKUP(BE38,$BO$6:$BP$50,2)),0)</f>
        <v>0</v>
      </c>
      <c r="BG38" s="22">
        <f>IF(BE38&lt;&gt;"",5,0)</f>
        <v>0</v>
      </c>
      <c r="BH38" s="22">
        <f>BF38+BG38</f>
        <v>0</v>
      </c>
      <c r="BI38" s="27"/>
      <c r="BJ38" s="22"/>
      <c r="BK38" s="22">
        <f>IF(ISNUMBER(BJ38),(VLOOKUP(BJ38,$BO$6:$BP$50,2)),0)</f>
        <v>0</v>
      </c>
      <c r="BL38" s="22">
        <f>IF(BJ38&lt;&gt;"",5,0)</f>
        <v>0</v>
      </c>
      <c r="BM38" s="22">
        <f>BK38+BL38</f>
        <v>0</v>
      </c>
      <c r="BN38" s="27"/>
      <c r="BO38" s="22">
        <v>33</v>
      </c>
      <c r="BP38" s="22">
        <v>0</v>
      </c>
      <c r="BQ38" s="22">
        <f t="shared" si="7"/>
        <v>0</v>
      </c>
      <c r="BR38" s="22">
        <f t="shared" si="22"/>
        <v>0</v>
      </c>
      <c r="BS38" s="22">
        <f t="shared" si="23"/>
        <v>0</v>
      </c>
      <c r="BT38" s="22">
        <f t="shared" si="24"/>
        <v>1</v>
      </c>
      <c r="BU38" s="22">
        <f t="shared" si="25"/>
        <v>0</v>
      </c>
      <c r="BV38" s="22">
        <f t="shared" si="26"/>
        <v>0</v>
      </c>
      <c r="BW38" s="22">
        <f t="shared" si="27"/>
        <v>0</v>
      </c>
      <c r="BX38" s="22">
        <f t="shared" si="28"/>
        <v>0</v>
      </c>
    </row>
    <row r="39" spans="1:76" s="26" customFormat="1" x14ac:dyDescent="0.25">
      <c r="A39" s="18">
        <f>IF(E39&lt;E38,BO40,A38)</f>
        <v>35</v>
      </c>
      <c r="B39" s="46" t="s">
        <v>114</v>
      </c>
      <c r="C39" s="46" t="s">
        <v>180</v>
      </c>
      <c r="D39" s="46" t="s">
        <v>6</v>
      </c>
      <c r="E39" s="18">
        <f>IF(F39&lt;=4,Q39,(Q39-SUM(SMALL(R39:Y39,{1;2;3;4}))))</f>
        <v>46</v>
      </c>
      <c r="F39" s="18">
        <f>(IF(AC39=5,1,0)+IF(AH39=5,1,0)+IF(AM39=5,1,0)+IF(AR39=5,1,0)+IF(AW39=5,1,0)+IF(BB39=5,1,0)+IF(BG39=5,1,0)+IF(BL39=5,1,0))</f>
        <v>2</v>
      </c>
      <c r="G39" s="27"/>
      <c r="H39" s="34" t="str">
        <f>IF(AA39="","",AA39)</f>
        <v/>
      </c>
      <c r="I39" s="22" t="str">
        <f>IF(AF39="","",AF39)</f>
        <v/>
      </c>
      <c r="J39" s="22">
        <f>IF(AK39="","",AK39)</f>
        <v>21</v>
      </c>
      <c r="K39" s="22" t="str">
        <f>IF(AP39="","",AP39)</f>
        <v/>
      </c>
      <c r="L39" s="22" t="str">
        <f>IF(AU39="","",AU39)</f>
        <v/>
      </c>
      <c r="M39" s="34">
        <f>IF(AZ39="","",AZ39)</f>
        <v>10</v>
      </c>
      <c r="N39" s="34" t="str">
        <f>IF(BE39="","",BE39)</f>
        <v/>
      </c>
      <c r="O39" s="34" t="str">
        <f>IF(BJ39="","",BJ39)</f>
        <v/>
      </c>
      <c r="P39" s="27"/>
      <c r="Q39" s="18">
        <f>AD39+AI39+AN39+AS39+AX39+BC39+BH39</f>
        <v>46</v>
      </c>
      <c r="R39" s="34" t="str">
        <f>IF($F39&gt;=5,IF(AB39="","",AB39),"")</f>
        <v/>
      </c>
      <c r="S39" s="22" t="str">
        <f>IF($F39&gt;=5,IF(AG39="","",AG39),"")</f>
        <v/>
      </c>
      <c r="T39" s="22" t="str">
        <f>IF($F39&gt;=5,IF(AL39="","",AL39),"")</f>
        <v/>
      </c>
      <c r="U39" s="22" t="str">
        <f>IF($F39&gt;=5,IF(AQ39="","",AQ39),"")</f>
        <v/>
      </c>
      <c r="V39" s="22" t="str">
        <f>IF($F39&gt;=5,IF(AV39="","",AV39),"")</f>
        <v/>
      </c>
      <c r="W39" s="34" t="str">
        <f>IF($F39&gt;=5,IF(BA39="","",BA39),"")</f>
        <v/>
      </c>
      <c r="X39" s="34" t="str">
        <f>IF($F39&gt;=5,IF(BF39="","",BF39),"")</f>
        <v/>
      </c>
      <c r="Y39" s="34" t="str">
        <f>IF($F39&gt;=5,IF(BK39="","",BK39),"")</f>
        <v/>
      </c>
      <c r="Z39" s="27"/>
      <c r="AA39" s="22"/>
      <c r="AB39" s="22">
        <f>IF(ISNUMBER(AA39),(VLOOKUP(AA39,$BO$6:$BP$50,2)),0)</f>
        <v>0</v>
      </c>
      <c r="AC39" s="22">
        <f>IF(AA39&lt;&gt;"",5,0)</f>
        <v>0</v>
      </c>
      <c r="AD39" s="22">
        <f>AB39+AC39</f>
        <v>0</v>
      </c>
      <c r="AE39" s="27"/>
      <c r="AF39" s="22"/>
      <c r="AG39" s="22">
        <f>IF(ISNUMBER(AF39),(VLOOKUP(AF39,$BO$6:$BP$50,2)),0)</f>
        <v>0</v>
      </c>
      <c r="AH39" s="22">
        <f>IF(AF39&lt;&gt;"",5,0)</f>
        <v>0</v>
      </c>
      <c r="AI39" s="22">
        <f>AG39+AH39</f>
        <v>0</v>
      </c>
      <c r="AJ39" s="27"/>
      <c r="AK39" s="22">
        <v>21</v>
      </c>
      <c r="AL39" s="22">
        <f>IF(ISNUMBER(AK39),(VLOOKUP(AK39,$BO$6:$BP$50,2)),0)</f>
        <v>10</v>
      </c>
      <c r="AM39" s="22">
        <f>IF(AK39&lt;&gt;"",5,0)</f>
        <v>5</v>
      </c>
      <c r="AN39" s="22">
        <f>AL39+AM39</f>
        <v>15</v>
      </c>
      <c r="AO39" s="27"/>
      <c r="AP39" s="22"/>
      <c r="AQ39" s="22">
        <f>IF(ISNUMBER(AP39),(VLOOKUP(AP39,$BO$6:$BP$50,2)),0)</f>
        <v>0</v>
      </c>
      <c r="AR39" s="22">
        <f>IF(AP39&lt;&gt;"",5,0)</f>
        <v>0</v>
      </c>
      <c r="AS39" s="22">
        <f>AQ39+AR39</f>
        <v>0</v>
      </c>
      <c r="AT39" s="27"/>
      <c r="AU39" s="22"/>
      <c r="AV39" s="22">
        <f>IF(ISNUMBER(AU39),(VLOOKUP(AU39,$BO$6:$BP$50,2)),0)</f>
        <v>0</v>
      </c>
      <c r="AW39" s="22">
        <f>IF(AU39&lt;&gt;"",5,0)</f>
        <v>0</v>
      </c>
      <c r="AX39" s="22">
        <f>AV39+AW39</f>
        <v>0</v>
      </c>
      <c r="AY39" s="27"/>
      <c r="AZ39" s="22">
        <v>10</v>
      </c>
      <c r="BA39" s="22">
        <f>IF(ISNUMBER(AZ39),(VLOOKUP(AZ39,$BO$6:$BP$50,2)),0)</f>
        <v>26</v>
      </c>
      <c r="BB39" s="22">
        <f>IF(AZ39&lt;&gt;"",5,0)</f>
        <v>5</v>
      </c>
      <c r="BC39" s="22">
        <f>BA39+BB39</f>
        <v>31</v>
      </c>
      <c r="BD39" s="27"/>
      <c r="BE39" s="22"/>
      <c r="BF39" s="22">
        <f>IF(ISNUMBER(BE39),(VLOOKUP(BE39,$BO$6:$BP$50,2)),0)</f>
        <v>0</v>
      </c>
      <c r="BG39" s="22">
        <f>IF(BE39&lt;&gt;"",5,0)</f>
        <v>0</v>
      </c>
      <c r="BH39" s="22">
        <f>BF39+BG39</f>
        <v>0</v>
      </c>
      <c r="BI39" s="27"/>
      <c r="BJ39" s="22"/>
      <c r="BK39" s="22">
        <f>IF(ISNUMBER(BJ39),(VLOOKUP(BJ39,$BO$6:$BP$50,2)),0)</f>
        <v>0</v>
      </c>
      <c r="BL39" s="22">
        <f>IF(BJ39&lt;&gt;"",5,0)</f>
        <v>0</v>
      </c>
      <c r="BM39" s="22">
        <f>BK39+BL39</f>
        <v>0</v>
      </c>
      <c r="BN39" s="27"/>
      <c r="BO39" s="22">
        <v>34</v>
      </c>
      <c r="BP39" s="22">
        <v>0</v>
      </c>
      <c r="BQ39" s="22">
        <f t="shared" si="7"/>
        <v>0</v>
      </c>
      <c r="BR39" s="22">
        <f t="shared" si="22"/>
        <v>0</v>
      </c>
      <c r="BS39" s="22">
        <f t="shared" si="23"/>
        <v>0</v>
      </c>
      <c r="BT39" s="22">
        <f t="shared" si="24"/>
        <v>1</v>
      </c>
      <c r="BU39" s="22">
        <f t="shared" si="25"/>
        <v>0</v>
      </c>
      <c r="BV39" s="22">
        <f t="shared" si="26"/>
        <v>0</v>
      </c>
      <c r="BW39" s="22">
        <f t="shared" si="27"/>
        <v>0</v>
      </c>
      <c r="BX39" s="22">
        <f t="shared" si="28"/>
        <v>0</v>
      </c>
    </row>
    <row r="40" spans="1:76" s="26" customFormat="1" ht="15" x14ac:dyDescent="0.25">
      <c r="A40" s="18">
        <f>IF(E40&lt;E39,BO41,A39)</f>
        <v>36</v>
      </c>
      <c r="B40" s="46" t="s">
        <v>206</v>
      </c>
      <c r="C40" s="46" t="s">
        <v>207</v>
      </c>
      <c r="D40" s="46" t="s">
        <v>109</v>
      </c>
      <c r="E40" s="18">
        <f>IF(F40&lt;=4,Q40,(Q40-SUM(SMALL(R40:Y40,{1;2;3;4}))))</f>
        <v>41</v>
      </c>
      <c r="F40" s="18">
        <f>(IF(AC40=5,1,0)+IF(AH40=5,1,0)+IF(AM40=5,1,0)+IF(AR40=5,1,0)+IF(AW40=5,1,0)+IF(BB40=5,1,0)+IF(BG40=5,1,0)+IF(BL40=5,1,0))</f>
        <v>1</v>
      </c>
      <c r="G40" s="27"/>
      <c r="H40" s="34" t="str">
        <f>IF(AA40="","",AA40)</f>
        <v/>
      </c>
      <c r="I40" s="22" t="str">
        <f>IF(AF40="","",AF40)</f>
        <v/>
      </c>
      <c r="J40" s="22" t="str">
        <f>IF(AK40="","",AK40)</f>
        <v/>
      </c>
      <c r="K40" s="22" t="str">
        <f>IF(AP40="","",AP40)</f>
        <v/>
      </c>
      <c r="L40" s="22">
        <f>IF(AU40="","",AU40)</f>
        <v>7</v>
      </c>
      <c r="M40" s="34" t="str">
        <f>IF(AZ40="","",AZ40)</f>
        <v/>
      </c>
      <c r="N40" s="34" t="str">
        <f>IF(BE40="","",BE40)</f>
        <v/>
      </c>
      <c r="O40" s="34" t="str">
        <f>IF(BJ40="","",BJ40)</f>
        <v/>
      </c>
      <c r="P40" s="27"/>
      <c r="Q40" s="18">
        <f>AD40+AI40+AN40+AS40+AX40+BC40+BH40</f>
        <v>41</v>
      </c>
      <c r="R40" s="34" t="str">
        <f>IF($F40&gt;=5,IF(AB40="","",AB40),"")</f>
        <v/>
      </c>
      <c r="S40" s="22" t="str">
        <f>IF($F40&gt;=5,IF(AG40="","",AG40),"")</f>
        <v/>
      </c>
      <c r="T40" s="22" t="str">
        <f>IF($F40&gt;=5,IF(AL40="","",AL40),"")</f>
        <v/>
      </c>
      <c r="U40" s="22" t="str">
        <f>IF($F40&gt;=5,IF(AQ40="","",AQ40),"")</f>
        <v/>
      </c>
      <c r="V40" s="22" t="str">
        <f>IF($F40&gt;=5,IF(AV40="","",AV40),"")</f>
        <v/>
      </c>
      <c r="W40" s="34" t="str">
        <f>IF($F40&gt;=5,IF(BA40="","",BA40),"")</f>
        <v/>
      </c>
      <c r="X40" s="34" t="str">
        <f>IF($F40&gt;=5,IF(BF40="","",BF40),"")</f>
        <v/>
      </c>
      <c r="Y40" s="34" t="str">
        <f>IF($F40&gt;=5,IF(BK40="","",BK40),"")</f>
        <v/>
      </c>
      <c r="Z40" s="27"/>
      <c r="AA40" s="22"/>
      <c r="AB40" s="22">
        <f>IF(ISNUMBER(AA40),(VLOOKUP(AA40,$BO$6:$BP$50,2)),0)</f>
        <v>0</v>
      </c>
      <c r="AC40" s="22">
        <f>IF(AA40&lt;&gt;"",5,0)</f>
        <v>0</v>
      </c>
      <c r="AD40" s="22">
        <f>AB40+AC40</f>
        <v>0</v>
      </c>
      <c r="AE40" s="27"/>
      <c r="AF40" s="22"/>
      <c r="AG40" s="22">
        <f>IF(ISNUMBER(AF40),(VLOOKUP(AF40,$BO$6:$BP$50,2)),0)</f>
        <v>0</v>
      </c>
      <c r="AH40" s="22">
        <f>IF(AF40&lt;&gt;"",5,0)</f>
        <v>0</v>
      </c>
      <c r="AI40" s="22">
        <f>AG40+AH40</f>
        <v>0</v>
      </c>
      <c r="AJ40" s="27"/>
      <c r="AK40" s="3"/>
      <c r="AL40" s="3">
        <f>IF(ISNUMBER(AK40),(VLOOKUP(AK40,$BO$6:$BP$50,2)),0)</f>
        <v>0</v>
      </c>
      <c r="AM40" s="3">
        <f>IF(AK40&lt;&gt;"",5,0)</f>
        <v>0</v>
      </c>
      <c r="AN40" s="3">
        <f>AL40+AM40</f>
        <v>0</v>
      </c>
      <c r="AO40" s="27"/>
      <c r="AP40" s="3"/>
      <c r="AQ40" s="22">
        <f>IF(ISNUMBER(AP40),(VLOOKUP(AP40,$BO$6:$BP$50,2)),0)</f>
        <v>0</v>
      </c>
      <c r="AR40" s="22">
        <f>IF(AP40&lt;&gt;"",5,0)</f>
        <v>0</v>
      </c>
      <c r="AS40" s="22">
        <f>AQ40+AR40</f>
        <v>0</v>
      </c>
      <c r="AT40" s="27"/>
      <c r="AU40" s="3">
        <v>7</v>
      </c>
      <c r="AV40" s="22">
        <f>IF(ISNUMBER(AU40),(VLOOKUP(AU40,$BO$6:$BP$50,2)),0)</f>
        <v>36</v>
      </c>
      <c r="AW40" s="22">
        <f>IF(AU40&lt;&gt;"",5,0)</f>
        <v>5</v>
      </c>
      <c r="AX40" s="22">
        <f>AV40+AW40</f>
        <v>41</v>
      </c>
      <c r="AY40" s="27"/>
      <c r="AZ40" s="22"/>
      <c r="BA40" s="22">
        <f>IF(ISNUMBER(AZ40),(VLOOKUP(AZ40,$BO$6:$BP$50,2)),0)</f>
        <v>0</v>
      </c>
      <c r="BB40" s="22">
        <f>IF(AZ40&lt;&gt;"",5,0)</f>
        <v>0</v>
      </c>
      <c r="BC40" s="22">
        <f>BA40+BB40</f>
        <v>0</v>
      </c>
      <c r="BD40" s="27"/>
      <c r="BE40" s="22"/>
      <c r="BF40" s="22">
        <f>IF(ISNUMBER(BE40),(VLOOKUP(BE40,$BO$6:$BP$50,2)),0)</f>
        <v>0</v>
      </c>
      <c r="BG40" s="22">
        <f>IF(BE40&lt;&gt;"",5,0)</f>
        <v>0</v>
      </c>
      <c r="BH40" s="22">
        <f>BF40+BG40</f>
        <v>0</v>
      </c>
      <c r="BI40" s="27"/>
      <c r="BJ40" s="22"/>
      <c r="BK40" s="22">
        <f>IF(ISNUMBER(BJ40),(VLOOKUP(BJ40,$BO$6:$BP$50,2)),0)</f>
        <v>0</v>
      </c>
      <c r="BL40" s="22">
        <f>IF(BJ40&lt;&gt;"",5,0)</f>
        <v>0</v>
      </c>
      <c r="BM40" s="22">
        <f>BK40+BL40</f>
        <v>0</v>
      </c>
      <c r="BN40" s="27"/>
      <c r="BO40" s="22">
        <v>35</v>
      </c>
      <c r="BP40" s="22">
        <v>0</v>
      </c>
      <c r="BQ40" s="22">
        <f t="shared" si="7"/>
        <v>0</v>
      </c>
      <c r="BR40" s="22">
        <f t="shared" si="22"/>
        <v>0</v>
      </c>
      <c r="BS40" s="22">
        <f t="shared" si="23"/>
        <v>0</v>
      </c>
      <c r="BT40" s="22">
        <f t="shared" si="24"/>
        <v>0</v>
      </c>
      <c r="BU40" s="22">
        <f t="shared" si="25"/>
        <v>0</v>
      </c>
      <c r="BV40" s="22">
        <f t="shared" si="26"/>
        <v>1</v>
      </c>
      <c r="BW40" s="22">
        <f t="shared" si="27"/>
        <v>0</v>
      </c>
      <c r="BX40" s="22">
        <f t="shared" si="28"/>
        <v>0</v>
      </c>
    </row>
    <row r="41" spans="1:76" s="26" customFormat="1" ht="15" x14ac:dyDescent="0.25">
      <c r="A41" s="18">
        <f>IF(E41&lt;E40,BO42,A40)</f>
        <v>37</v>
      </c>
      <c r="B41" s="46" t="s">
        <v>159</v>
      </c>
      <c r="C41" s="46" t="s">
        <v>232</v>
      </c>
      <c r="D41" s="46" t="s">
        <v>85</v>
      </c>
      <c r="E41" s="18">
        <f>IF(F41&lt;=4,Q41,(Q41-SUM(SMALL(R41:Y41,{1;2;3;4}))))</f>
        <v>40</v>
      </c>
      <c r="F41" s="18">
        <f>(IF(AC41=5,1,0)+IF(AH41=5,1,0)+IF(AM41=5,1,0)+IF(AR41=5,1,0)+IF(AW41=5,1,0)+IF(BB41=5,1,0)+IF(BG41=5,1,0)+IF(BL41=5,1,0))</f>
        <v>4</v>
      </c>
      <c r="G41" s="27"/>
      <c r="H41" s="34">
        <f>IF(AA41="","",AA41)</f>
        <v>20</v>
      </c>
      <c r="I41" s="22" t="str">
        <f>IF(AF41="","",AF41)</f>
        <v>dsq</v>
      </c>
      <c r="J41" s="22" t="str">
        <f>IF(AK41="","",AK41)</f>
        <v/>
      </c>
      <c r="K41" s="22" t="str">
        <f>IF(AP41="","",AP41)</f>
        <v/>
      </c>
      <c r="L41" s="22" t="str">
        <f>IF(AU41="","",AU41)</f>
        <v>dnf</v>
      </c>
      <c r="M41" s="34" t="str">
        <f>IF(AZ41="","",AZ41)</f>
        <v/>
      </c>
      <c r="N41" s="34">
        <f>IF(BE41="","",BE41)</f>
        <v>22</v>
      </c>
      <c r="O41" s="34" t="str">
        <f>IF(BJ41="","",BJ41)</f>
        <v/>
      </c>
      <c r="P41" s="27"/>
      <c r="Q41" s="18">
        <f>AD41+AI41+AN41+AS41+AX41+BC41+BH41</f>
        <v>40</v>
      </c>
      <c r="R41" s="34" t="str">
        <f>IF($F41&gt;=5,IF(AB41="","",AB41),"")</f>
        <v/>
      </c>
      <c r="S41" s="22" t="str">
        <f>IF($F41&gt;=5,IF(AG41="","",AG41),"")</f>
        <v/>
      </c>
      <c r="T41" s="22" t="str">
        <f>IF($F41&gt;=5,IF(AL41="","",AL41),"")</f>
        <v/>
      </c>
      <c r="U41" s="22" t="str">
        <f>IF($F41&gt;=5,IF(AQ41="","",AQ41),"")</f>
        <v/>
      </c>
      <c r="V41" s="22" t="str">
        <f>IF($F41&gt;=5,IF(AV41="","",AV41),"")</f>
        <v/>
      </c>
      <c r="W41" s="34" t="str">
        <f>IF($F41&gt;=5,IF(BA41="","",BA41),"")</f>
        <v/>
      </c>
      <c r="X41" s="34" t="str">
        <f>IF($F41&gt;=5,IF(BF41="","",BF41),"")</f>
        <v/>
      </c>
      <c r="Y41" s="34" t="str">
        <f>IF($F41&gt;=5,IF(BK41="","",BK41),"")</f>
        <v/>
      </c>
      <c r="Z41" s="27"/>
      <c r="AA41" s="22">
        <v>20</v>
      </c>
      <c r="AB41" s="22">
        <f>IF(ISNUMBER(AA41),(VLOOKUP(AA41,$BO$6:$BP$50,2)),0)</f>
        <v>11</v>
      </c>
      <c r="AC41" s="22">
        <f>IF(AA41&lt;&gt;"",5,0)</f>
        <v>5</v>
      </c>
      <c r="AD41" s="22">
        <f>AB41+AC41</f>
        <v>16</v>
      </c>
      <c r="AE41" s="27"/>
      <c r="AF41" s="40" t="s">
        <v>219</v>
      </c>
      <c r="AG41" s="22">
        <f>IF(ISNUMBER(AF41),(VLOOKUP(AF41,$BO$6:$BP$50,2)),0)</f>
        <v>0</v>
      </c>
      <c r="AH41" s="22">
        <f>IF(AF41&lt;&gt;"",5,0)</f>
        <v>5</v>
      </c>
      <c r="AI41" s="22">
        <f>AG41+AH41</f>
        <v>5</v>
      </c>
      <c r="AJ41" s="27"/>
      <c r="AK41" s="22"/>
      <c r="AL41" s="22">
        <f>IF(ISNUMBER(AK41),(VLOOKUP(AK41,$BO$6:$BP$50,2)),0)</f>
        <v>0</v>
      </c>
      <c r="AM41" s="22">
        <f>IF(AK41&lt;&gt;"",5,0)</f>
        <v>0</v>
      </c>
      <c r="AN41" s="22">
        <f>AL41+AM41</f>
        <v>0</v>
      </c>
      <c r="AO41" s="27"/>
      <c r="AP41" s="22"/>
      <c r="AQ41" s="22">
        <f>IF(ISNUMBER(AP41),(VLOOKUP(AP41,$BO$6:$BP$50,2)),0)</f>
        <v>0</v>
      </c>
      <c r="AR41" s="22">
        <f>IF(AP41&lt;&gt;"",5,0)</f>
        <v>0</v>
      </c>
      <c r="AS41" s="22">
        <f>AQ41+AR41</f>
        <v>0</v>
      </c>
      <c r="AT41" s="27"/>
      <c r="AU41" s="43" t="s">
        <v>257</v>
      </c>
      <c r="AV41" s="22">
        <f>IF(ISNUMBER(AU41),(VLOOKUP(AU41,$BO$6:$BP$50,2)),0)</f>
        <v>0</v>
      </c>
      <c r="AW41" s="22">
        <f>IF(AU41&lt;&gt;"",5,0)</f>
        <v>5</v>
      </c>
      <c r="AX41" s="22">
        <f>AV41+AW41</f>
        <v>5</v>
      </c>
      <c r="AY41" s="27"/>
      <c r="AZ41" s="22"/>
      <c r="BA41" s="22">
        <f>IF(ISNUMBER(AZ41),(VLOOKUP(AZ41,$BO$6:$BP$50,2)),0)</f>
        <v>0</v>
      </c>
      <c r="BB41" s="22">
        <f>IF(AZ41&lt;&gt;"",5,0)</f>
        <v>0</v>
      </c>
      <c r="BC41" s="22">
        <f>BA41+BB41</f>
        <v>0</v>
      </c>
      <c r="BD41" s="27"/>
      <c r="BE41" s="22">
        <v>22</v>
      </c>
      <c r="BF41" s="22">
        <f>IF(ISNUMBER(BE41),(VLOOKUP(BE41,$BO$6:$BP$50,2)),0)</f>
        <v>9</v>
      </c>
      <c r="BG41" s="22">
        <f>IF(BE41&lt;&gt;"",5,0)</f>
        <v>5</v>
      </c>
      <c r="BH41" s="22">
        <f>BF41+BG41</f>
        <v>14</v>
      </c>
      <c r="BI41" s="27"/>
      <c r="BJ41" s="22"/>
      <c r="BK41" s="22">
        <f>IF(ISNUMBER(BJ41),(VLOOKUP(BJ41,$BO$6:$BP$50,2)),0)</f>
        <v>0</v>
      </c>
      <c r="BL41" s="22">
        <f>IF(BJ41&lt;&gt;"",5,0)</f>
        <v>0</v>
      </c>
      <c r="BM41" s="22">
        <f>BK41+BL41</f>
        <v>0</v>
      </c>
      <c r="BN41" s="27"/>
      <c r="BO41" s="22">
        <v>36</v>
      </c>
      <c r="BP41" s="22">
        <v>0</v>
      </c>
      <c r="BQ41" s="22">
        <f t="shared" si="7"/>
        <v>0</v>
      </c>
      <c r="BR41" s="22">
        <f t="shared" si="22"/>
        <v>0</v>
      </c>
      <c r="BS41" s="22">
        <f t="shared" si="23"/>
        <v>1</v>
      </c>
      <c r="BT41" s="22">
        <f t="shared" si="24"/>
        <v>0</v>
      </c>
      <c r="BU41" s="22">
        <f t="shared" si="25"/>
        <v>0</v>
      </c>
      <c r="BV41" s="22">
        <f t="shared" si="26"/>
        <v>0</v>
      </c>
      <c r="BW41" s="22">
        <f t="shared" si="27"/>
        <v>0</v>
      </c>
      <c r="BX41" s="22">
        <f t="shared" si="28"/>
        <v>0</v>
      </c>
    </row>
    <row r="42" spans="1:76" s="26" customFormat="1" x14ac:dyDescent="0.25">
      <c r="A42" s="18">
        <f>IF(E42&lt;E41,BO43,A41)</f>
        <v>38</v>
      </c>
      <c r="B42" s="46" t="s">
        <v>217</v>
      </c>
      <c r="C42" s="46" t="s">
        <v>18</v>
      </c>
      <c r="D42" s="46" t="s">
        <v>6</v>
      </c>
      <c r="E42" s="18">
        <f>IF(F42&lt;=4,Q42,(Q42-SUM(SMALL(R42:Y42,{1;2;3;4}))))</f>
        <v>38</v>
      </c>
      <c r="F42" s="18">
        <f>(IF(AC42=5,1,0)+IF(AH42=5,1,0)+IF(AM42=5,1,0)+IF(AR42=5,1,0)+IF(AW42=5,1,0)+IF(BB42=5,1,0)+IF(BG42=5,1,0)+IF(BL42=5,1,0))</f>
        <v>2</v>
      </c>
      <c r="G42" s="27"/>
      <c r="H42" s="34" t="str">
        <f>IF(AA42="","",AA42)</f>
        <v/>
      </c>
      <c r="I42" s="22" t="str">
        <f>IF(AF42="","",AF42)</f>
        <v/>
      </c>
      <c r="J42" s="22">
        <f>IF(AK42="","",AK42)</f>
        <v>19</v>
      </c>
      <c r="K42" s="22">
        <f>IF(AP42="","",AP42)</f>
        <v>15</v>
      </c>
      <c r="L42" s="22" t="str">
        <f>IF(AU42="","",AU42)</f>
        <v/>
      </c>
      <c r="M42" s="34" t="str">
        <f>IF(AZ42="","",AZ42)</f>
        <v/>
      </c>
      <c r="N42" s="34" t="str">
        <f>IF(BE42="","",BE42)</f>
        <v/>
      </c>
      <c r="O42" s="34" t="str">
        <f>IF(BJ42="","",BJ42)</f>
        <v/>
      </c>
      <c r="P42" s="27"/>
      <c r="Q42" s="18">
        <f>AD42+AI42+AN42+AS42+AX42+BC42+BH42</f>
        <v>38</v>
      </c>
      <c r="R42" s="34" t="str">
        <f>IF($F42&gt;=5,IF(AB42="","",AB42),"")</f>
        <v/>
      </c>
      <c r="S42" s="22" t="str">
        <f>IF($F42&gt;=5,IF(AG42="","",AG42),"")</f>
        <v/>
      </c>
      <c r="T42" s="22" t="str">
        <f>IF($F42&gt;=5,IF(AL42="","",AL42),"")</f>
        <v/>
      </c>
      <c r="U42" s="22" t="str">
        <f>IF($F42&gt;=5,IF(AQ42="","",AQ42),"")</f>
        <v/>
      </c>
      <c r="V42" s="22" t="str">
        <f>IF($F42&gt;=5,IF(AV42="","",AV42),"")</f>
        <v/>
      </c>
      <c r="W42" s="34" t="str">
        <f>IF($F42&gt;=5,IF(BA42="","",BA42),"")</f>
        <v/>
      </c>
      <c r="X42" s="34" t="str">
        <f>IF($F42&gt;=5,IF(BF42="","",BF42),"")</f>
        <v/>
      </c>
      <c r="Y42" s="34" t="str">
        <f>IF($F42&gt;=5,IF(BK42="","",BK42),"")</f>
        <v/>
      </c>
      <c r="Z42" s="27"/>
      <c r="AA42" s="22"/>
      <c r="AB42" s="22">
        <f>IF(ISNUMBER(AA42),(VLOOKUP(AA42,$BO$6:$BP$50,2)),0)</f>
        <v>0</v>
      </c>
      <c r="AC42" s="22">
        <f>IF(AA42&lt;&gt;"",5,0)</f>
        <v>0</v>
      </c>
      <c r="AD42" s="22">
        <f>AB42+AC42</f>
        <v>0</v>
      </c>
      <c r="AE42" s="27"/>
      <c r="AF42" s="22"/>
      <c r="AG42" s="22">
        <f>IF(ISNUMBER(AF42),(VLOOKUP(AF42,$BO$6:$BP$50,2)),0)</f>
        <v>0</v>
      </c>
      <c r="AH42" s="22">
        <f>IF(AF42&lt;&gt;"",5,0)</f>
        <v>0</v>
      </c>
      <c r="AI42" s="22">
        <f>AG42+AH42</f>
        <v>0</v>
      </c>
      <c r="AJ42" s="27"/>
      <c r="AK42" s="22">
        <v>19</v>
      </c>
      <c r="AL42" s="22">
        <f>IF(ISNUMBER(AK42),(VLOOKUP(AK42,$BO$6:$BP$50,2)),0)</f>
        <v>12</v>
      </c>
      <c r="AM42" s="22">
        <f>IF(AK42&lt;&gt;"",5,0)</f>
        <v>5</v>
      </c>
      <c r="AN42" s="22">
        <f>AL42+AM42</f>
        <v>17</v>
      </c>
      <c r="AO42" s="27"/>
      <c r="AP42" s="22">
        <v>15</v>
      </c>
      <c r="AQ42" s="22">
        <f>IF(ISNUMBER(AP42),(VLOOKUP(AP42,$BO$6:$BP$50,2)),0)</f>
        <v>16</v>
      </c>
      <c r="AR42" s="22">
        <f>IF(AP42&lt;&gt;"",5,0)</f>
        <v>5</v>
      </c>
      <c r="AS42" s="22">
        <f>AQ42+AR42</f>
        <v>21</v>
      </c>
      <c r="AT42" s="27"/>
      <c r="AU42" s="22"/>
      <c r="AV42" s="22">
        <f>IF(ISNUMBER(AU42),(VLOOKUP(AU42,$BO$6:$BP$50,2)),0)</f>
        <v>0</v>
      </c>
      <c r="AW42" s="22">
        <f>IF(AU42&lt;&gt;"",5,0)</f>
        <v>0</v>
      </c>
      <c r="AX42" s="22">
        <f>AV42+AW42</f>
        <v>0</v>
      </c>
      <c r="AY42" s="27"/>
      <c r="AZ42" s="22"/>
      <c r="BA42" s="22">
        <f>IF(ISNUMBER(AZ42),(VLOOKUP(AZ42,$BO$6:$BP$50,2)),0)</f>
        <v>0</v>
      </c>
      <c r="BB42" s="22">
        <f>IF(AZ42&lt;&gt;"",5,0)</f>
        <v>0</v>
      </c>
      <c r="BC42" s="22">
        <f>BA42+BB42</f>
        <v>0</v>
      </c>
      <c r="BD42" s="27"/>
      <c r="BE42" s="22"/>
      <c r="BF42" s="22">
        <f>IF(ISNUMBER(BE42),(VLOOKUP(BE42,$BO$6:$BP$50,2)),0)</f>
        <v>0</v>
      </c>
      <c r="BG42" s="22">
        <f>IF(BE42&lt;&gt;"",5,0)</f>
        <v>0</v>
      </c>
      <c r="BH42" s="22">
        <f>BF42+BG42</f>
        <v>0</v>
      </c>
      <c r="BI42" s="27"/>
      <c r="BJ42" s="22"/>
      <c r="BK42" s="22">
        <f>IF(ISNUMBER(BJ42),(VLOOKUP(BJ42,$BO$6:$BP$50,2)),0)</f>
        <v>0</v>
      </c>
      <c r="BL42" s="22">
        <f>IF(BJ42&lt;&gt;"",5,0)</f>
        <v>0</v>
      </c>
      <c r="BM42" s="22">
        <f>BK42+BL42</f>
        <v>0</v>
      </c>
      <c r="BN42" s="27"/>
      <c r="BO42" s="22">
        <v>37</v>
      </c>
      <c r="BP42" s="22">
        <v>0</v>
      </c>
      <c r="BQ42" s="22">
        <f t="shared" si="7"/>
        <v>0</v>
      </c>
      <c r="BR42" s="22">
        <f t="shared" si="22"/>
        <v>0</v>
      </c>
      <c r="BS42" s="22">
        <f t="shared" si="23"/>
        <v>0</v>
      </c>
      <c r="BT42" s="22">
        <f t="shared" si="24"/>
        <v>0</v>
      </c>
      <c r="BU42" s="22">
        <f t="shared" si="25"/>
        <v>1</v>
      </c>
      <c r="BV42" s="22">
        <f t="shared" si="26"/>
        <v>0</v>
      </c>
      <c r="BW42" s="22">
        <f t="shared" si="27"/>
        <v>0</v>
      </c>
      <c r="BX42" s="22">
        <f t="shared" si="28"/>
        <v>0</v>
      </c>
    </row>
    <row r="43" spans="1:76" s="26" customFormat="1" x14ac:dyDescent="0.25">
      <c r="A43" s="18">
        <f>IF(E43&lt;E42,BO44,A42)</f>
        <v>38</v>
      </c>
      <c r="B43" s="46" t="s">
        <v>119</v>
      </c>
      <c r="C43" s="46" t="s">
        <v>324</v>
      </c>
      <c r="D43" s="46" t="s">
        <v>9</v>
      </c>
      <c r="E43" s="18">
        <f>IF(F43&lt;=4,Q43,(Q43-SUM(SMALL(R43:Y43,{1;2;3;4}))))</f>
        <v>38</v>
      </c>
      <c r="F43" s="18">
        <f>(IF(AC43=5,1,0)+IF(AH43=5,1,0)+IF(AM43=5,1,0)+IF(AR43=5,1,0)+IF(AW43=5,1,0)+IF(BB43=5,1,0)+IF(BG43=5,1,0)+IF(BL43=5,1,0))</f>
        <v>3</v>
      </c>
      <c r="G43" s="27"/>
      <c r="H43" s="34" t="str">
        <f>IF(AA43="","",AA43)</f>
        <v/>
      </c>
      <c r="I43" s="22" t="str">
        <f>IF(AF43="","",AF43)</f>
        <v/>
      </c>
      <c r="J43" s="22">
        <f>IF(AK43="","",AK43)</f>
        <v>29</v>
      </c>
      <c r="K43" s="22">
        <f>IF(AP43="","",AP43)</f>
        <v>22</v>
      </c>
      <c r="L43" s="22" t="str">
        <f>IF(AU43="","",AU43)</f>
        <v/>
      </c>
      <c r="M43" s="34" t="str">
        <f>IF(AZ43="","",AZ43)</f>
        <v/>
      </c>
      <c r="N43" s="34">
        <f>IF(BE43="","",BE43)</f>
        <v>19</v>
      </c>
      <c r="O43" s="34" t="str">
        <f>IF(BJ43="","",BJ43)</f>
        <v/>
      </c>
      <c r="P43" s="27"/>
      <c r="Q43" s="18">
        <f>AD43+AI43+AN43+AS43+AX43+BC43+BH43</f>
        <v>38</v>
      </c>
      <c r="R43" s="34" t="str">
        <f>IF($F43&gt;=5,IF(AB43="","",AB43),"")</f>
        <v/>
      </c>
      <c r="S43" s="22" t="str">
        <f>IF($F43&gt;=5,IF(AG43="","",AG43),"")</f>
        <v/>
      </c>
      <c r="T43" s="22" t="str">
        <f>IF($F43&gt;=5,IF(AL43="","",AL43),"")</f>
        <v/>
      </c>
      <c r="U43" s="22" t="str">
        <f>IF($F43&gt;=5,IF(AQ43="","",AQ43),"")</f>
        <v/>
      </c>
      <c r="V43" s="22" t="str">
        <f>IF($F43&gt;=5,IF(AV43="","",AV43),"")</f>
        <v/>
      </c>
      <c r="W43" s="34" t="str">
        <f>IF($F43&gt;=5,IF(BA43="","",BA43),"")</f>
        <v/>
      </c>
      <c r="X43" s="34" t="str">
        <f>IF($F43&gt;=5,IF(BF43="","",BF43),"")</f>
        <v/>
      </c>
      <c r="Y43" s="34" t="str">
        <f>IF($F43&gt;=5,IF(BK43="","",BK43),"")</f>
        <v/>
      </c>
      <c r="Z43" s="27"/>
      <c r="AA43" s="22"/>
      <c r="AB43" s="22">
        <f>IF(ISNUMBER(AA43),(VLOOKUP(AA43,$BO$6:$BP$50,2)),0)</f>
        <v>0</v>
      </c>
      <c r="AC43" s="22">
        <f>IF(AA43&lt;&gt;"",5,0)</f>
        <v>0</v>
      </c>
      <c r="AD43" s="22">
        <f>AB43+AC43</f>
        <v>0</v>
      </c>
      <c r="AE43" s="27"/>
      <c r="AF43" s="22"/>
      <c r="AG43" s="22">
        <f>IF(ISNUMBER(AF43),(VLOOKUP(AF43,$BO$6:$BP$50,2)),0)</f>
        <v>0</v>
      </c>
      <c r="AH43" s="22">
        <f>IF(AF43&lt;&gt;"",5,0)</f>
        <v>0</v>
      </c>
      <c r="AI43" s="22">
        <f>AG43+AH43</f>
        <v>0</v>
      </c>
      <c r="AJ43" s="27"/>
      <c r="AK43" s="22">
        <v>29</v>
      </c>
      <c r="AL43" s="22">
        <f>IF(ISNUMBER(AK43),(VLOOKUP(AK43,$BO$6:$BP$50,2)),0)</f>
        <v>2</v>
      </c>
      <c r="AM43" s="22">
        <f>IF(AK43&lt;&gt;"",5,0)</f>
        <v>5</v>
      </c>
      <c r="AN43" s="22">
        <f>AL43+AM43</f>
        <v>7</v>
      </c>
      <c r="AO43" s="27"/>
      <c r="AP43" s="22">
        <v>22</v>
      </c>
      <c r="AQ43" s="22">
        <f>IF(ISNUMBER(AP43),(VLOOKUP(AP43,$BO$6:$BP$50,2)),0)</f>
        <v>9</v>
      </c>
      <c r="AR43" s="22">
        <f>IF(AP43&lt;&gt;"",5,0)</f>
        <v>5</v>
      </c>
      <c r="AS43" s="22">
        <f>AQ43+AR43</f>
        <v>14</v>
      </c>
      <c r="AT43" s="27"/>
      <c r="AU43" s="22"/>
      <c r="AV43" s="22">
        <f>IF(ISNUMBER(AU43),(VLOOKUP(AU43,$BO$6:$BP$50,2)),0)</f>
        <v>0</v>
      </c>
      <c r="AW43" s="22">
        <f>IF(AU43&lt;&gt;"",5,0)</f>
        <v>0</v>
      </c>
      <c r="AX43" s="22">
        <f>AV43+AW43</f>
        <v>0</v>
      </c>
      <c r="AY43" s="27"/>
      <c r="AZ43" s="22"/>
      <c r="BA43" s="22">
        <f>IF(ISNUMBER(AZ43),(VLOOKUP(AZ43,$BO$6:$BP$50,2)),0)</f>
        <v>0</v>
      </c>
      <c r="BB43" s="22">
        <f>IF(AZ43&lt;&gt;"",5,0)</f>
        <v>0</v>
      </c>
      <c r="BC43" s="22">
        <f>BA43+BB43</f>
        <v>0</v>
      </c>
      <c r="BD43" s="27"/>
      <c r="BE43" s="22">
        <v>19</v>
      </c>
      <c r="BF43" s="22">
        <f>IF(ISNUMBER(BE43),(VLOOKUP(BE43,$BO$6:$BP$50,2)),0)</f>
        <v>12</v>
      </c>
      <c r="BG43" s="22">
        <f>IF(BE43&lt;&gt;"",5,0)</f>
        <v>5</v>
      </c>
      <c r="BH43" s="22">
        <f>BF43+BG43</f>
        <v>17</v>
      </c>
      <c r="BI43" s="27"/>
      <c r="BJ43" s="22"/>
      <c r="BK43" s="22">
        <f>IF(ISNUMBER(BJ43),(VLOOKUP(BJ43,$BO$6:$BP$50,2)),0)</f>
        <v>0</v>
      </c>
      <c r="BL43" s="22">
        <f>IF(BJ43&lt;&gt;"",5,0)</f>
        <v>0</v>
      </c>
      <c r="BM43" s="22">
        <f>BK43+BL43</f>
        <v>0</v>
      </c>
      <c r="BN43" s="27"/>
      <c r="BO43" s="22">
        <v>38</v>
      </c>
      <c r="BP43" s="22">
        <v>0</v>
      </c>
      <c r="BQ43" s="22">
        <f t="shared" si="7"/>
        <v>0</v>
      </c>
      <c r="BR43" s="22">
        <f t="shared" si="22"/>
        <v>0</v>
      </c>
      <c r="BS43" s="22">
        <f t="shared" si="23"/>
        <v>0</v>
      </c>
      <c r="BT43" s="22">
        <f t="shared" si="24"/>
        <v>0</v>
      </c>
      <c r="BU43" s="22">
        <f t="shared" si="25"/>
        <v>1</v>
      </c>
      <c r="BV43" s="22">
        <f t="shared" si="26"/>
        <v>0</v>
      </c>
      <c r="BW43" s="22">
        <f t="shared" si="27"/>
        <v>0</v>
      </c>
      <c r="BX43" s="22">
        <f t="shared" si="28"/>
        <v>0</v>
      </c>
    </row>
    <row r="44" spans="1:76" s="26" customFormat="1" ht="15" x14ac:dyDescent="0.25">
      <c r="A44" s="18">
        <f>IF(E44&lt;E43,BO45,A43)</f>
        <v>40</v>
      </c>
      <c r="B44" s="46" t="s">
        <v>234</v>
      </c>
      <c r="C44" s="46" t="s">
        <v>235</v>
      </c>
      <c r="D44" s="46" t="s">
        <v>40</v>
      </c>
      <c r="E44" s="18">
        <f>IF(F44&lt;=4,Q44,(Q44-SUM(SMALL(R44:Y44,{1;2;3;4}))))</f>
        <v>37</v>
      </c>
      <c r="F44" s="18">
        <f>(IF(AC44=5,1,0)+IF(AH44=5,1,0)+IF(AM44=5,1,0)+IF(AR44=5,1,0)+IF(AW44=5,1,0)+IF(BB44=5,1,0)+IF(BG44=5,1,0)+IF(BL44=5,1,0))</f>
        <v>1</v>
      </c>
      <c r="G44" s="27"/>
      <c r="H44" s="34" t="str">
        <f>IF(AA44="","",AA44)</f>
        <v/>
      </c>
      <c r="I44" s="22">
        <f>IF(AF44="","",AF44)</f>
        <v>8</v>
      </c>
      <c r="J44" s="22" t="str">
        <f>IF(AK44="","",AK44)</f>
        <v/>
      </c>
      <c r="K44" s="22" t="str">
        <f>IF(AP44="","",AP44)</f>
        <v/>
      </c>
      <c r="L44" s="22" t="str">
        <f>IF(AU44="","",AU44)</f>
        <v/>
      </c>
      <c r="M44" s="34" t="str">
        <f>IF(AZ44="","",AZ44)</f>
        <v/>
      </c>
      <c r="N44" s="34" t="str">
        <f>IF(BE44="","",BE44)</f>
        <v/>
      </c>
      <c r="O44" s="34" t="str">
        <f>IF(BJ44="","",BJ44)</f>
        <v/>
      </c>
      <c r="P44" s="27"/>
      <c r="Q44" s="18">
        <f>AD44+AI44+AN44+AS44+AX44+BC44+BH44</f>
        <v>37</v>
      </c>
      <c r="R44" s="34" t="str">
        <f>IF($F44&gt;=5,IF(AB44="","",AB44),"")</f>
        <v/>
      </c>
      <c r="S44" s="22" t="str">
        <f>IF($F44&gt;=5,IF(AG44="","",AG44),"")</f>
        <v/>
      </c>
      <c r="T44" s="22" t="str">
        <f>IF($F44&gt;=5,IF(AL44="","",AL44),"")</f>
        <v/>
      </c>
      <c r="U44" s="22" t="str">
        <f>IF($F44&gt;=5,IF(AQ44="","",AQ44),"")</f>
        <v/>
      </c>
      <c r="V44" s="22" t="str">
        <f>IF($F44&gt;=5,IF(AV44="","",AV44),"")</f>
        <v/>
      </c>
      <c r="W44" s="34" t="str">
        <f>IF($F44&gt;=5,IF(BA44="","",BA44),"")</f>
        <v/>
      </c>
      <c r="X44" s="34" t="str">
        <f>IF($F44&gt;=5,IF(BF44="","",BF44),"")</f>
        <v/>
      </c>
      <c r="Y44" s="34" t="str">
        <f>IF($F44&gt;=5,IF(BK44="","",BK44),"")</f>
        <v/>
      </c>
      <c r="Z44" s="27"/>
      <c r="AA44" s="22"/>
      <c r="AB44" s="22">
        <f>IF(ISNUMBER(AA44),(VLOOKUP(AA44,$BO$6:$BP$50,2)),0)</f>
        <v>0</v>
      </c>
      <c r="AC44" s="22">
        <f>IF(AA44&lt;&gt;"",5,0)</f>
        <v>0</v>
      </c>
      <c r="AD44" s="22">
        <f>AB44+AC44</f>
        <v>0</v>
      </c>
      <c r="AE44" s="27"/>
      <c r="AF44" s="22">
        <v>8</v>
      </c>
      <c r="AG44" s="22">
        <f>IF(ISNUMBER(AF44),(VLOOKUP(AF44,$BO$6:$BP$50,2)),0)</f>
        <v>32</v>
      </c>
      <c r="AH44" s="22">
        <f>IF(AF44&lt;&gt;"",5,0)</f>
        <v>5</v>
      </c>
      <c r="AI44" s="22">
        <f>AG44+AH44</f>
        <v>37</v>
      </c>
      <c r="AJ44" s="27"/>
      <c r="AK44" s="22"/>
      <c r="AL44" s="22">
        <f>IF(ISNUMBER(AK44),(VLOOKUP(AK44,$BO$6:$BP$50,2)),0)</f>
        <v>0</v>
      </c>
      <c r="AM44" s="22">
        <f>IF(AK44&lt;&gt;"",5,0)</f>
        <v>0</v>
      </c>
      <c r="AN44" s="22">
        <f>AL44+AM44</f>
        <v>0</v>
      </c>
      <c r="AO44" s="27"/>
      <c r="AP44" s="22"/>
      <c r="AQ44" s="22">
        <f>IF(ISNUMBER(AP44),(VLOOKUP(AP44,$BO$6:$BP$50,2)),0)</f>
        <v>0</v>
      </c>
      <c r="AR44" s="22">
        <f>IF(AP44&lt;&gt;"",5,0)</f>
        <v>0</v>
      </c>
      <c r="AS44" s="22">
        <f>AQ44+AR44</f>
        <v>0</v>
      </c>
      <c r="AT44" s="27"/>
      <c r="AU44" s="22"/>
      <c r="AV44" s="22">
        <f>IF(ISNUMBER(AU44),(VLOOKUP(AU44,$BO$6:$BP$50,2)),0)</f>
        <v>0</v>
      </c>
      <c r="AW44" s="22">
        <f>IF(AU44&lt;&gt;"",5,0)</f>
        <v>0</v>
      </c>
      <c r="AX44" s="22">
        <f>AV44+AW44</f>
        <v>0</v>
      </c>
      <c r="AY44" s="27"/>
      <c r="AZ44" s="22"/>
      <c r="BA44" s="22">
        <f>IF(ISNUMBER(AZ44),(VLOOKUP(AZ44,$BO$6:$BP$50,2)),0)</f>
        <v>0</v>
      </c>
      <c r="BB44" s="22">
        <f>IF(AZ44&lt;&gt;"",5,0)</f>
        <v>0</v>
      </c>
      <c r="BC44" s="22">
        <f>BA44+BB44</f>
        <v>0</v>
      </c>
      <c r="BD44" s="27"/>
      <c r="BE44" s="22"/>
      <c r="BF44" s="22">
        <f>IF(ISNUMBER(BE44),(VLOOKUP(BE44,$BO$6:$BP$50,2)),0)</f>
        <v>0</v>
      </c>
      <c r="BG44" s="22">
        <f>IF(BE44&lt;&gt;"",5,0)</f>
        <v>0</v>
      </c>
      <c r="BH44" s="22">
        <f>BF44+BG44</f>
        <v>0</v>
      </c>
      <c r="BI44" s="27"/>
      <c r="BJ44" s="22"/>
      <c r="BK44" s="22">
        <f>IF(ISNUMBER(BJ44),(VLOOKUP(BJ44,$BO$6:$BP$50,2)),0)</f>
        <v>0</v>
      </c>
      <c r="BL44" s="22">
        <f>IF(BJ44&lt;&gt;"",5,0)</f>
        <v>0</v>
      </c>
      <c r="BM44" s="22">
        <f>BK44+BL44</f>
        <v>0</v>
      </c>
      <c r="BN44" s="27"/>
      <c r="BO44" s="22">
        <v>39</v>
      </c>
      <c r="BP44" s="22">
        <v>0</v>
      </c>
      <c r="BQ44" s="22">
        <f t="shared" si="7"/>
        <v>0</v>
      </c>
      <c r="BR44" s="22">
        <f t="shared" si="22"/>
        <v>0</v>
      </c>
      <c r="BS44" s="22">
        <f t="shared" si="23"/>
        <v>0</v>
      </c>
      <c r="BT44" s="22">
        <f t="shared" si="24"/>
        <v>1</v>
      </c>
      <c r="BU44" s="22">
        <f t="shared" si="25"/>
        <v>0</v>
      </c>
      <c r="BV44" s="22">
        <f t="shared" si="26"/>
        <v>0</v>
      </c>
      <c r="BW44" s="22">
        <f t="shared" si="27"/>
        <v>0</v>
      </c>
      <c r="BX44" s="22">
        <f t="shared" si="28"/>
        <v>0</v>
      </c>
    </row>
    <row r="45" spans="1:76" s="26" customFormat="1" x14ac:dyDescent="0.25">
      <c r="A45" s="18">
        <f>IF(E45&lt;E44,BO46,A44)</f>
        <v>40</v>
      </c>
      <c r="B45" s="46" t="s">
        <v>166</v>
      </c>
      <c r="C45" s="46" t="s">
        <v>104</v>
      </c>
      <c r="D45" s="46" t="s">
        <v>39</v>
      </c>
      <c r="E45" s="18">
        <f>IF(F45&lt;=4,Q45,(Q45-SUM(SMALL(R45:Y45,{1;2;3;4}))))</f>
        <v>37</v>
      </c>
      <c r="F45" s="18">
        <f>(IF(AC45=5,1,0)+IF(AH45=5,1,0)+IF(AM45=5,1,0)+IF(AR45=5,1,0)+IF(AW45=5,1,0)+IF(BB45=5,1,0)+IF(BG45=5,1,0)+IF(BL45=5,1,0))</f>
        <v>1</v>
      </c>
      <c r="G45" s="27"/>
      <c r="H45" s="34" t="str">
        <f>IF(AA45="","",AA45)</f>
        <v/>
      </c>
      <c r="I45" s="22" t="str">
        <f>IF(AF45="","",AF45)</f>
        <v/>
      </c>
      <c r="J45" s="22" t="str">
        <f>IF(AK45="","",AK45)</f>
        <v/>
      </c>
      <c r="K45" s="22" t="str">
        <f>IF(AP45="","",AP45)</f>
        <v/>
      </c>
      <c r="L45" s="22">
        <f>IF(AU45="","",AU45)</f>
        <v>8</v>
      </c>
      <c r="M45" s="34" t="str">
        <f>IF(AZ45="","",AZ45)</f>
        <v/>
      </c>
      <c r="N45" s="34" t="str">
        <f>IF(BE45="","",BE45)</f>
        <v/>
      </c>
      <c r="O45" s="34" t="str">
        <f>IF(BJ45="","",BJ45)</f>
        <v/>
      </c>
      <c r="P45" s="27"/>
      <c r="Q45" s="18">
        <f>AD45+AI45+AN45+AS45+AX45+BC45+BH45</f>
        <v>37</v>
      </c>
      <c r="R45" s="34" t="str">
        <f>IF($F45&gt;=5,IF(AB45="","",AB45),"")</f>
        <v/>
      </c>
      <c r="S45" s="22" t="str">
        <f>IF($F45&gt;=5,IF(AG45="","",AG45),"")</f>
        <v/>
      </c>
      <c r="T45" s="22" t="str">
        <f>IF($F45&gt;=5,IF(AL45="","",AL45),"")</f>
        <v/>
      </c>
      <c r="U45" s="22" t="str">
        <f>IF($F45&gt;=5,IF(AQ45="","",AQ45),"")</f>
        <v/>
      </c>
      <c r="V45" s="22" t="str">
        <f>IF($F45&gt;=5,IF(AV45="","",AV45),"")</f>
        <v/>
      </c>
      <c r="W45" s="34" t="str">
        <f>IF($F45&gt;=5,IF(BA45="","",BA45),"")</f>
        <v/>
      </c>
      <c r="X45" s="34" t="str">
        <f>IF($F45&gt;=5,IF(BF45="","",BF45),"")</f>
        <v/>
      </c>
      <c r="Y45" s="34" t="str">
        <f>IF($F45&gt;=5,IF(BK45="","",BK45),"")</f>
        <v/>
      </c>
      <c r="Z45" s="27"/>
      <c r="AA45" s="22"/>
      <c r="AB45" s="22">
        <f>IF(ISNUMBER(AA45),(VLOOKUP(AA45,$BO$6:$BP$50,2)),0)</f>
        <v>0</v>
      </c>
      <c r="AC45" s="22">
        <f>IF(AA45&lt;&gt;"",5,0)</f>
        <v>0</v>
      </c>
      <c r="AD45" s="22">
        <f>AB45+AC45</f>
        <v>0</v>
      </c>
      <c r="AE45" s="27"/>
      <c r="AF45" s="22"/>
      <c r="AG45" s="22">
        <f>IF(ISNUMBER(AF45),(VLOOKUP(AF45,$BO$6:$BP$50,2)),0)</f>
        <v>0</v>
      </c>
      <c r="AH45" s="22">
        <f>IF(AF45&lt;&gt;"",5,0)</f>
        <v>0</v>
      </c>
      <c r="AI45" s="22">
        <f>AG45+AH45</f>
        <v>0</v>
      </c>
      <c r="AJ45" s="27"/>
      <c r="AK45" s="3"/>
      <c r="AL45" s="3">
        <f>IF(ISNUMBER(AK45),(VLOOKUP(AK45,$BO$6:$BP$50,2)),0)</f>
        <v>0</v>
      </c>
      <c r="AM45" s="3">
        <f>IF(AK45&lt;&gt;"",5,0)</f>
        <v>0</v>
      </c>
      <c r="AN45" s="3">
        <f>AL45+AM45</f>
        <v>0</v>
      </c>
      <c r="AO45" s="27"/>
      <c r="AP45" s="3"/>
      <c r="AQ45" s="22">
        <f>IF(ISNUMBER(AP45),(VLOOKUP(AP45,$BO$6:$BP$50,2)),0)</f>
        <v>0</v>
      </c>
      <c r="AR45" s="22">
        <f>IF(AP45&lt;&gt;"",5,0)</f>
        <v>0</v>
      </c>
      <c r="AS45" s="22">
        <f>AQ45+AR45</f>
        <v>0</v>
      </c>
      <c r="AT45" s="27"/>
      <c r="AU45" s="3">
        <v>8</v>
      </c>
      <c r="AV45" s="22">
        <f>IF(ISNUMBER(AU45),(VLOOKUP(AU45,$BO$6:$BP$50,2)),0)</f>
        <v>32</v>
      </c>
      <c r="AW45" s="22">
        <f>IF(AU45&lt;&gt;"",5,0)</f>
        <v>5</v>
      </c>
      <c r="AX45" s="22">
        <f>AV45+AW45</f>
        <v>37</v>
      </c>
      <c r="AY45" s="27"/>
      <c r="AZ45" s="22"/>
      <c r="BA45" s="22">
        <f>IF(ISNUMBER(AZ45),(VLOOKUP(AZ45,$BO$6:$BP$50,2)),0)</f>
        <v>0</v>
      </c>
      <c r="BB45" s="22">
        <f>IF(AZ45&lt;&gt;"",5,0)</f>
        <v>0</v>
      </c>
      <c r="BC45" s="22">
        <f>BA45+BB45</f>
        <v>0</v>
      </c>
      <c r="BD45" s="27"/>
      <c r="BE45" s="22"/>
      <c r="BF45" s="22">
        <f>IF(ISNUMBER(BE45),(VLOOKUP(BE45,$BO$6:$BP$50,2)),0)</f>
        <v>0</v>
      </c>
      <c r="BG45" s="22">
        <f>IF(BE45&lt;&gt;"",5,0)</f>
        <v>0</v>
      </c>
      <c r="BH45" s="22">
        <f>BF45+BG45</f>
        <v>0</v>
      </c>
      <c r="BI45" s="27"/>
      <c r="BJ45" s="22"/>
      <c r="BK45" s="22">
        <f>IF(ISNUMBER(BJ45),(VLOOKUP(BJ45,$BO$6:$BP$50,2)),0)</f>
        <v>0</v>
      </c>
      <c r="BL45" s="22">
        <f>IF(BJ45&lt;&gt;"",5,0)</f>
        <v>0</v>
      </c>
      <c r="BM45" s="22">
        <f>BK45+BL45</f>
        <v>0</v>
      </c>
      <c r="BN45" s="27"/>
      <c r="BO45" s="22">
        <v>40</v>
      </c>
      <c r="BP45" s="22">
        <v>0</v>
      </c>
      <c r="BQ45" s="22">
        <f t="shared" si="7"/>
        <v>0</v>
      </c>
      <c r="BR45" s="22">
        <f t="shared" si="22"/>
        <v>0</v>
      </c>
      <c r="BS45" s="22">
        <f t="shared" si="23"/>
        <v>1</v>
      </c>
      <c r="BT45" s="22">
        <f t="shared" si="24"/>
        <v>0</v>
      </c>
      <c r="BU45" s="22">
        <f t="shared" si="25"/>
        <v>0</v>
      </c>
      <c r="BV45" s="22">
        <f t="shared" si="26"/>
        <v>0</v>
      </c>
      <c r="BW45" s="22">
        <f t="shared" si="27"/>
        <v>0</v>
      </c>
      <c r="BX45" s="22">
        <f t="shared" si="28"/>
        <v>0</v>
      </c>
    </row>
    <row r="46" spans="1:76" s="26" customFormat="1" ht="15" x14ac:dyDescent="0.25">
      <c r="A46" s="18">
        <f>IF(E46&lt;E45,BO47,A45)</f>
        <v>40</v>
      </c>
      <c r="B46" s="44" t="s">
        <v>151</v>
      </c>
      <c r="C46" s="44" t="s">
        <v>55</v>
      </c>
      <c r="D46" s="44" t="s">
        <v>10</v>
      </c>
      <c r="E46" s="18">
        <f>IF(F46&lt;=4,Q46,(Q46-SUM(SMALL(R46:Y46,{1;2;3;4}))))</f>
        <v>37</v>
      </c>
      <c r="F46" s="18">
        <f>(IF(AC46=5,1,0)+IF(AH46=5,1,0)+IF(AM46=5,1,0)+IF(AR46=5,1,0)+IF(AW46=5,1,0)+IF(BB46=5,1,0)+IF(BG46=5,1,0)+IF(BL46=5,1,0))</f>
        <v>3</v>
      </c>
      <c r="G46" s="27"/>
      <c r="H46" s="34">
        <f>IF(AA46="","",AA46)</f>
        <v>15</v>
      </c>
      <c r="I46" s="22" t="str">
        <f>IF(AF46="","",AF46)</f>
        <v/>
      </c>
      <c r="J46" s="22" t="str">
        <f>IF(AK46="","",AK46)</f>
        <v/>
      </c>
      <c r="K46" s="22">
        <f>IF(AP46="","",AP46)</f>
        <v>25</v>
      </c>
      <c r="L46" s="22" t="str">
        <f>IF(AU46="","",AU46)</f>
        <v/>
      </c>
      <c r="M46" s="34" t="str">
        <f>IF(AZ46="","",AZ46)</f>
        <v/>
      </c>
      <c r="N46" s="34" t="str">
        <f>IF(BE46="","",BE46)</f>
        <v>dsq</v>
      </c>
      <c r="O46" s="34" t="str">
        <f>IF(BJ46="","",BJ46)</f>
        <v/>
      </c>
      <c r="P46" s="27"/>
      <c r="Q46" s="18">
        <f>AD46+AI46+AN46+AS46+AX46+BC46+BH46</f>
        <v>37</v>
      </c>
      <c r="R46" s="34" t="str">
        <f>IF($F46&gt;=5,IF(AB46="","",AB46),"")</f>
        <v/>
      </c>
      <c r="S46" s="22" t="str">
        <f>IF($F46&gt;=5,IF(AG46="","",AG46),"")</f>
        <v/>
      </c>
      <c r="T46" s="22" t="str">
        <f>IF($F46&gt;=5,IF(AL46="","",AL46),"")</f>
        <v/>
      </c>
      <c r="U46" s="22" t="str">
        <f>IF($F46&gt;=5,IF(AQ46="","",AQ46),"")</f>
        <v/>
      </c>
      <c r="V46" s="22" t="str">
        <f>IF($F46&gt;=5,IF(AV46="","",AV46),"")</f>
        <v/>
      </c>
      <c r="W46" s="34" t="str">
        <f>IF($F46&gt;=5,IF(BA46="","",BA46),"")</f>
        <v/>
      </c>
      <c r="X46" s="34" t="str">
        <f>IF($F46&gt;=5,IF(BF46="","",BF46),"")</f>
        <v/>
      </c>
      <c r="Y46" s="34" t="str">
        <f>IF($F46&gt;=5,IF(BK46="","",BK46),"")</f>
        <v/>
      </c>
      <c r="Z46" s="27"/>
      <c r="AA46" s="22">
        <v>15</v>
      </c>
      <c r="AB46" s="22">
        <f>IF(ISNUMBER(AA46),(VLOOKUP(AA46,$BO$6:$BP$50,2)),0)</f>
        <v>16</v>
      </c>
      <c r="AC46" s="22">
        <f>IF(AA46&lt;&gt;"",5,0)</f>
        <v>5</v>
      </c>
      <c r="AD46" s="22">
        <f>AB46+AC46</f>
        <v>21</v>
      </c>
      <c r="AE46" s="27"/>
      <c r="AF46" s="35"/>
      <c r="AG46" s="22">
        <f>IF(ISNUMBER(AF46),(VLOOKUP(AF46,$BO$6:$BP$50,2)),0)</f>
        <v>0</v>
      </c>
      <c r="AH46" s="22">
        <f>IF(AF46&lt;&gt;"",5,0)</f>
        <v>0</v>
      </c>
      <c r="AI46" s="22">
        <f>AG46+AH46</f>
        <v>0</v>
      </c>
      <c r="AJ46" s="27"/>
      <c r="AK46" s="22"/>
      <c r="AL46" s="22">
        <f>IF(ISNUMBER(AK46),(VLOOKUP(AK46,$BO$6:$BP$50,2)),0)</f>
        <v>0</v>
      </c>
      <c r="AM46" s="22">
        <f>IF(AK46&lt;&gt;"",5,0)</f>
        <v>0</v>
      </c>
      <c r="AN46" s="22">
        <f>AL46+AM46</f>
        <v>0</v>
      </c>
      <c r="AO46" s="27"/>
      <c r="AP46" s="22">
        <v>25</v>
      </c>
      <c r="AQ46" s="22">
        <f>IF(ISNUMBER(AP46),(VLOOKUP(AP46,$BO$6:$BP$50,2)),0)</f>
        <v>6</v>
      </c>
      <c r="AR46" s="22">
        <f>IF(AP46&lt;&gt;"",5,0)</f>
        <v>5</v>
      </c>
      <c r="AS46" s="22">
        <f>AQ46+AR46</f>
        <v>11</v>
      </c>
      <c r="AT46" s="27"/>
      <c r="AU46" s="22"/>
      <c r="AV46" s="22">
        <f>IF(ISNUMBER(AU46),(VLOOKUP(AU46,$BO$6:$BP$50,2)),0)</f>
        <v>0</v>
      </c>
      <c r="AW46" s="22">
        <f>IF(AU46&lt;&gt;"",5,0)</f>
        <v>0</v>
      </c>
      <c r="AX46" s="22">
        <f>AV46+AW46</f>
        <v>0</v>
      </c>
      <c r="AY46" s="27"/>
      <c r="AZ46" s="22"/>
      <c r="BA46" s="22">
        <f>IF(ISNUMBER(AZ46),(VLOOKUP(AZ46,$BO$6:$BP$50,2)),0)</f>
        <v>0</v>
      </c>
      <c r="BB46" s="22">
        <f>IF(AZ46&lt;&gt;"",5,0)</f>
        <v>0</v>
      </c>
      <c r="BC46" s="22">
        <f>BA46+BB46</f>
        <v>0</v>
      </c>
      <c r="BD46" s="27"/>
      <c r="BE46" s="59" t="s">
        <v>219</v>
      </c>
      <c r="BF46" s="22">
        <f>IF(ISNUMBER(BE46),(VLOOKUP(BE46,$BO$6:$BP$50,2)),0)</f>
        <v>0</v>
      </c>
      <c r="BG46" s="22">
        <f>IF(BE46&lt;&gt;"",5,0)</f>
        <v>5</v>
      </c>
      <c r="BH46" s="22">
        <f>BF46+BG46</f>
        <v>5</v>
      </c>
      <c r="BI46" s="27"/>
      <c r="BJ46" s="22"/>
      <c r="BK46" s="22">
        <f>IF(ISNUMBER(BJ46),(VLOOKUP(BJ46,$BO$6:$BP$50,2)),0)</f>
        <v>0</v>
      </c>
      <c r="BL46" s="22">
        <f>IF(BJ46&lt;&gt;"",5,0)</f>
        <v>0</v>
      </c>
      <c r="BM46" s="22">
        <f>BK46+BL46</f>
        <v>0</v>
      </c>
      <c r="BN46" s="27"/>
      <c r="BO46" s="22">
        <v>41</v>
      </c>
      <c r="BP46" s="22">
        <v>0</v>
      </c>
      <c r="BQ46" s="22">
        <f t="shared" si="7"/>
        <v>0</v>
      </c>
      <c r="BR46" s="22">
        <f t="shared" si="22"/>
        <v>0</v>
      </c>
      <c r="BS46" s="22">
        <f t="shared" si="23"/>
        <v>0</v>
      </c>
      <c r="BT46" s="22">
        <f t="shared" si="24"/>
        <v>0</v>
      </c>
      <c r="BU46" s="22">
        <f t="shared" si="25"/>
        <v>0</v>
      </c>
      <c r="BV46" s="22">
        <f t="shared" si="26"/>
        <v>1</v>
      </c>
      <c r="BW46" s="22">
        <f t="shared" si="27"/>
        <v>0</v>
      </c>
      <c r="BX46" s="22">
        <f t="shared" si="28"/>
        <v>0</v>
      </c>
    </row>
    <row r="47" spans="1:76" s="26" customFormat="1" ht="15" x14ac:dyDescent="0.25">
      <c r="A47" s="18">
        <f>IF(E47&lt;E46,BO48,A46)</f>
        <v>40</v>
      </c>
      <c r="B47" s="46" t="s">
        <v>59</v>
      </c>
      <c r="C47" s="46" t="s">
        <v>62</v>
      </c>
      <c r="D47" s="46" t="s">
        <v>6</v>
      </c>
      <c r="E47" s="18">
        <f>IF(F47&lt;=4,Q47,(Q47-SUM(SMALL(R47:Y47,{1;2;3;4}))))</f>
        <v>37</v>
      </c>
      <c r="F47" s="18">
        <f>(IF(AC47=5,1,0)+IF(AH47=5,1,0)+IF(AM47=5,1,0)+IF(AR47=5,1,0)+IF(AW47=5,1,0)+IF(BB47=5,1,0)+IF(BG47=5,1,0)+IF(BL47=5,1,0))</f>
        <v>2</v>
      </c>
      <c r="G47" s="27"/>
      <c r="H47" s="34" t="str">
        <f>IF(AA47="","",AA47)</f>
        <v/>
      </c>
      <c r="I47" s="22" t="str">
        <f>IF(AF47="","",AF47)</f>
        <v/>
      </c>
      <c r="J47" s="22" t="str">
        <f>IF(AK47="","",AK47)</f>
        <v/>
      </c>
      <c r="K47" s="22" t="str">
        <f>IF(AP47="","",AP47)</f>
        <v/>
      </c>
      <c r="L47" s="22">
        <f>IF(AU47="","",AU47)</f>
        <v>17</v>
      </c>
      <c r="M47" s="34" t="str">
        <f>IF(AZ47="","",AZ47)</f>
        <v/>
      </c>
      <c r="N47" s="34">
        <f>IF(BE47="","",BE47)</f>
        <v>18</v>
      </c>
      <c r="O47" s="34" t="str">
        <f>IF(BJ47="","",BJ47)</f>
        <v/>
      </c>
      <c r="P47" s="27"/>
      <c r="Q47" s="18">
        <f>AD47+AI47+AN47+AS47+AX47+BC47+BH47</f>
        <v>37</v>
      </c>
      <c r="R47" s="34" t="str">
        <f>IF($F47&gt;=5,IF(AB47="","",AB47),"")</f>
        <v/>
      </c>
      <c r="S47" s="22" t="str">
        <f>IF($F47&gt;=5,IF(AG47="","",AG47),"")</f>
        <v/>
      </c>
      <c r="T47" s="22" t="str">
        <f>IF($F47&gt;=5,IF(AL47="","",AL47),"")</f>
        <v/>
      </c>
      <c r="U47" s="22" t="str">
        <f>IF($F47&gt;=5,IF(AQ47="","",AQ47),"")</f>
        <v/>
      </c>
      <c r="V47" s="22" t="str">
        <f>IF($F47&gt;=5,IF(AV47="","",AV47),"")</f>
        <v/>
      </c>
      <c r="W47" s="34" t="str">
        <f>IF($F47&gt;=5,IF(BA47="","",BA47),"")</f>
        <v/>
      </c>
      <c r="X47" s="34" t="str">
        <f>IF($F47&gt;=5,IF(BF47="","",BF47),"")</f>
        <v/>
      </c>
      <c r="Y47" s="34" t="str">
        <f>IF($F47&gt;=5,IF(BK47="","",BK47),"")</f>
        <v/>
      </c>
      <c r="Z47" s="27"/>
      <c r="AA47" s="22"/>
      <c r="AB47" s="22">
        <f>IF(ISNUMBER(AA47),(VLOOKUP(AA47,$BO$6:$BP$50,2)),0)</f>
        <v>0</v>
      </c>
      <c r="AC47" s="22">
        <f>IF(AA47&lt;&gt;"",5,0)</f>
        <v>0</v>
      </c>
      <c r="AD47" s="22">
        <f>AB47+AC47</f>
        <v>0</v>
      </c>
      <c r="AE47" s="27"/>
      <c r="AF47" s="22"/>
      <c r="AG47" s="22">
        <f>IF(ISNUMBER(AF47),(VLOOKUP(AF47,$BO$6:$BP$50,2)),0)</f>
        <v>0</v>
      </c>
      <c r="AH47" s="22">
        <f>IF(AF47&lt;&gt;"",5,0)</f>
        <v>0</v>
      </c>
      <c r="AI47" s="22">
        <f>AG47+AH47</f>
        <v>0</v>
      </c>
      <c r="AJ47" s="27"/>
      <c r="AK47" s="3"/>
      <c r="AL47" s="3">
        <f>IF(ISNUMBER(AK47),(VLOOKUP(AK47,$BO$6:$BP$50,2)),0)</f>
        <v>0</v>
      </c>
      <c r="AM47" s="3">
        <f>IF(AK47&lt;&gt;"",5,0)</f>
        <v>0</v>
      </c>
      <c r="AN47" s="3">
        <f>AL47+AM47</f>
        <v>0</v>
      </c>
      <c r="AO47" s="27"/>
      <c r="AP47" s="3"/>
      <c r="AQ47" s="22">
        <f>IF(ISNUMBER(AP47),(VLOOKUP(AP47,$BO$6:$BP$50,2)),0)</f>
        <v>0</v>
      </c>
      <c r="AR47" s="22">
        <f>IF(AP47&lt;&gt;"",5,0)</f>
        <v>0</v>
      </c>
      <c r="AS47" s="22">
        <f>AQ47+AR47</f>
        <v>0</v>
      </c>
      <c r="AT47" s="27"/>
      <c r="AU47" s="3">
        <v>17</v>
      </c>
      <c r="AV47" s="22">
        <f>IF(ISNUMBER(AU47),(VLOOKUP(AU47,$BO$6:$BP$50,2)),0)</f>
        <v>14</v>
      </c>
      <c r="AW47" s="22">
        <f>IF(AU47&lt;&gt;"",5,0)</f>
        <v>5</v>
      </c>
      <c r="AX47" s="22">
        <f>AV47+AW47</f>
        <v>19</v>
      </c>
      <c r="AY47" s="27"/>
      <c r="AZ47" s="22"/>
      <c r="BA47" s="22">
        <f>IF(ISNUMBER(AZ47),(VLOOKUP(AZ47,$BO$6:$BP$50,2)),0)</f>
        <v>0</v>
      </c>
      <c r="BB47" s="22">
        <f>IF(AZ47&lt;&gt;"",5,0)</f>
        <v>0</v>
      </c>
      <c r="BC47" s="22">
        <f>BA47+BB47</f>
        <v>0</v>
      </c>
      <c r="BD47" s="27"/>
      <c r="BE47" s="22">
        <v>18</v>
      </c>
      <c r="BF47" s="22">
        <f>IF(ISNUMBER(BE47),(VLOOKUP(BE47,$BO$6:$BP$50,2)),0)</f>
        <v>13</v>
      </c>
      <c r="BG47" s="22">
        <f>IF(BE47&lt;&gt;"",5,0)</f>
        <v>5</v>
      </c>
      <c r="BH47" s="22">
        <f>BF47+BG47</f>
        <v>18</v>
      </c>
      <c r="BI47" s="27"/>
      <c r="BJ47" s="22"/>
      <c r="BK47" s="22">
        <f>IF(ISNUMBER(BJ47),(VLOOKUP(BJ47,$BO$6:$BP$50,2)),0)</f>
        <v>0</v>
      </c>
      <c r="BL47" s="22">
        <f>IF(BJ47&lt;&gt;"",5,0)</f>
        <v>0</v>
      </c>
      <c r="BM47" s="22">
        <f>BK47+BL47</f>
        <v>0</v>
      </c>
      <c r="BN47" s="27"/>
      <c r="BO47" s="22">
        <v>42</v>
      </c>
      <c r="BP47" s="22">
        <v>0</v>
      </c>
      <c r="BQ47" s="22">
        <f t="shared" si="7"/>
        <v>0</v>
      </c>
      <c r="BR47" s="22">
        <f t="shared" si="22"/>
        <v>0</v>
      </c>
      <c r="BS47" s="22">
        <f t="shared" si="23"/>
        <v>0</v>
      </c>
      <c r="BT47" s="22">
        <f t="shared" si="24"/>
        <v>1</v>
      </c>
      <c r="BU47" s="22">
        <f t="shared" si="25"/>
        <v>0</v>
      </c>
      <c r="BV47" s="22">
        <f t="shared" si="26"/>
        <v>0</v>
      </c>
      <c r="BW47" s="22">
        <f t="shared" si="27"/>
        <v>0</v>
      </c>
      <c r="BX47" s="22">
        <f t="shared" si="28"/>
        <v>0</v>
      </c>
    </row>
    <row r="48" spans="1:76" s="26" customFormat="1" ht="15" x14ac:dyDescent="0.25">
      <c r="A48" s="18">
        <f>IF(E48&lt;E47,BO49,A47)</f>
        <v>44</v>
      </c>
      <c r="B48" s="44" t="s">
        <v>145</v>
      </c>
      <c r="C48" s="44" t="s">
        <v>146</v>
      </c>
      <c r="D48" s="44" t="s">
        <v>10</v>
      </c>
      <c r="E48" s="18">
        <f>IF(F48&lt;=4,Q48,(Q48-SUM(SMALL(R48:Y48,{1;2;3;4}))))</f>
        <v>34</v>
      </c>
      <c r="F48" s="18">
        <f>(IF(AC48=5,1,0)+IF(AH48=5,1,0)+IF(AM48=5,1,0)+IF(AR48=5,1,0)+IF(AW48=5,1,0)+IF(BB48=5,1,0)+IF(BG48=5,1,0)+IF(BL48=5,1,0))</f>
        <v>2</v>
      </c>
      <c r="G48" s="27"/>
      <c r="H48" s="34">
        <f>IF(AA48="","",AA48)</f>
        <v>18</v>
      </c>
      <c r="I48" s="22" t="str">
        <f>IF(AF48="","",AF48)</f>
        <v/>
      </c>
      <c r="J48" s="22" t="str">
        <f>IF(AK48="","",AK48)</f>
        <v/>
      </c>
      <c r="K48" s="22" t="str">
        <f>IF(AP48="","",AP48)</f>
        <v/>
      </c>
      <c r="L48" s="22" t="str">
        <f>IF(AU48="","",AU48)</f>
        <v/>
      </c>
      <c r="M48" s="34" t="str">
        <f>IF(AZ48="","",AZ48)</f>
        <v/>
      </c>
      <c r="N48" s="34">
        <f>IF(BE48="","",BE48)</f>
        <v>20</v>
      </c>
      <c r="O48" s="34" t="str">
        <f>IF(BJ48="","",BJ48)</f>
        <v/>
      </c>
      <c r="P48" s="27"/>
      <c r="Q48" s="18">
        <f>AD48+AI48+AN48+AS48+AX48+BC48+BH48</f>
        <v>34</v>
      </c>
      <c r="R48" s="34" t="str">
        <f>IF($F48&gt;=5,IF(AB48="","",AB48),"")</f>
        <v/>
      </c>
      <c r="S48" s="22" t="str">
        <f>IF($F48&gt;=5,IF(AG48="","",AG48),"")</f>
        <v/>
      </c>
      <c r="T48" s="22" t="str">
        <f>IF($F48&gt;=5,IF(AL48="","",AL48),"")</f>
        <v/>
      </c>
      <c r="U48" s="22" t="str">
        <f>IF($F48&gt;=5,IF(AQ48="","",AQ48),"")</f>
        <v/>
      </c>
      <c r="V48" s="22" t="str">
        <f>IF($F48&gt;=5,IF(AV48="","",AV48),"")</f>
        <v/>
      </c>
      <c r="W48" s="34" t="str">
        <f>IF($F48&gt;=5,IF(BA48="","",BA48),"")</f>
        <v/>
      </c>
      <c r="X48" s="34" t="str">
        <f>IF($F48&gt;=5,IF(BF48="","",BF48),"")</f>
        <v/>
      </c>
      <c r="Y48" s="34" t="str">
        <f>IF($F48&gt;=5,IF(BK48="","",BK48),"")</f>
        <v/>
      </c>
      <c r="Z48" s="27"/>
      <c r="AA48" s="37">
        <v>18</v>
      </c>
      <c r="AB48" s="22">
        <f>IF(ISNUMBER(AA48),(VLOOKUP(AA48,$BO$6:$BP$50,2)),0)</f>
        <v>13</v>
      </c>
      <c r="AC48" s="22">
        <f>IF(AA48&lt;&gt;"",5,0)</f>
        <v>5</v>
      </c>
      <c r="AD48" s="22">
        <f>AB48+AC48</f>
        <v>18</v>
      </c>
      <c r="AE48" s="27"/>
      <c r="AF48" s="37"/>
      <c r="AG48" s="22">
        <f>IF(ISNUMBER(AF48),(VLOOKUP(AF48,$BO$6:$BP$50,2)),0)</f>
        <v>0</v>
      </c>
      <c r="AH48" s="22">
        <f>IF(AF48&lt;&gt;"",5,0)</f>
        <v>0</v>
      </c>
      <c r="AI48" s="22">
        <f>AG48+AH48</f>
        <v>0</v>
      </c>
      <c r="AJ48" s="27"/>
      <c r="AK48" s="36"/>
      <c r="AL48" s="22">
        <f>IF(ISNUMBER(AK48),(VLOOKUP(AK48,$BO$6:$BP$50,2)),0)</f>
        <v>0</v>
      </c>
      <c r="AM48" s="22">
        <f>IF(AK48&lt;&gt;"",5,0)</f>
        <v>0</v>
      </c>
      <c r="AN48" s="22">
        <f>AL48+AM48</f>
        <v>0</v>
      </c>
      <c r="AO48" s="27"/>
      <c r="AP48" s="22"/>
      <c r="AQ48" s="22">
        <f>IF(ISNUMBER(AP48),(VLOOKUP(AP48,$BO$6:$BP$50,2)),0)</f>
        <v>0</v>
      </c>
      <c r="AR48" s="22">
        <f>IF(AP48&lt;&gt;"",5,0)</f>
        <v>0</v>
      </c>
      <c r="AS48" s="22">
        <f>AQ48+AR48</f>
        <v>0</v>
      </c>
      <c r="AT48" s="27"/>
      <c r="AU48" s="37"/>
      <c r="AV48" s="22">
        <f>IF(ISNUMBER(AU48),(VLOOKUP(AU48,$BO$6:$BP$50,2)),0)</f>
        <v>0</v>
      </c>
      <c r="AW48" s="22">
        <f>IF(AU48&lt;&gt;"",5,0)</f>
        <v>0</v>
      </c>
      <c r="AX48" s="22">
        <f>AV48+AW48</f>
        <v>0</v>
      </c>
      <c r="AY48" s="27"/>
      <c r="AZ48" s="22"/>
      <c r="BA48" s="22">
        <f>IF(ISNUMBER(AZ48),(VLOOKUP(AZ48,$BO$6:$BP$50,2)),0)</f>
        <v>0</v>
      </c>
      <c r="BB48" s="22">
        <f>IF(AZ48&lt;&gt;"",5,0)</f>
        <v>0</v>
      </c>
      <c r="BC48" s="22">
        <f>BA48+BB48</f>
        <v>0</v>
      </c>
      <c r="BD48" s="27"/>
      <c r="BE48" s="28">
        <v>20</v>
      </c>
      <c r="BF48" s="22">
        <f>IF(ISNUMBER(BE48),(VLOOKUP(BE48,$BO$6:$BP$50,2)),0)</f>
        <v>11</v>
      </c>
      <c r="BG48" s="22">
        <f>IF(BE48&lt;&gt;"",5,0)</f>
        <v>5</v>
      </c>
      <c r="BH48" s="22">
        <f>BF48+BG48</f>
        <v>16</v>
      </c>
      <c r="BI48" s="27"/>
      <c r="BJ48" s="22"/>
      <c r="BK48" s="22">
        <f>IF(ISNUMBER(BJ48),(VLOOKUP(BJ48,$BO$6:$BP$50,2)),0)</f>
        <v>0</v>
      </c>
      <c r="BL48" s="22">
        <f>IF(BJ48&lt;&gt;"",5,0)</f>
        <v>0</v>
      </c>
      <c r="BM48" s="22">
        <f>BK48+BL48</f>
        <v>0</v>
      </c>
      <c r="BN48" s="27"/>
      <c r="BO48" s="22">
        <v>43</v>
      </c>
      <c r="BP48" s="22">
        <v>0</v>
      </c>
      <c r="BQ48" s="22">
        <f t="shared" si="7"/>
        <v>0</v>
      </c>
      <c r="BR48" s="22">
        <f t="shared" si="22"/>
        <v>0</v>
      </c>
      <c r="BS48" s="22">
        <f t="shared" si="23"/>
        <v>0</v>
      </c>
      <c r="BT48" s="22">
        <f t="shared" si="24"/>
        <v>0</v>
      </c>
      <c r="BU48" s="22">
        <f t="shared" si="25"/>
        <v>0</v>
      </c>
      <c r="BV48" s="22">
        <f t="shared" si="26"/>
        <v>0</v>
      </c>
      <c r="BW48" s="22">
        <f t="shared" si="27"/>
        <v>1</v>
      </c>
      <c r="BX48" s="22">
        <f t="shared" si="28"/>
        <v>0</v>
      </c>
    </row>
    <row r="49" spans="1:76" s="26" customFormat="1" ht="15" x14ac:dyDescent="0.25">
      <c r="A49" s="18">
        <f>IF(E49&lt;E48,BO50,A48)</f>
        <v>45</v>
      </c>
      <c r="B49" s="46" t="s">
        <v>204</v>
      </c>
      <c r="C49" s="46" t="s">
        <v>14</v>
      </c>
      <c r="D49" s="47" t="s">
        <v>38</v>
      </c>
      <c r="E49" s="18">
        <f>IF(F49&lt;=4,Q49,(Q49-SUM(SMALL(R49:Y49,{1;2;3;4}))))</f>
        <v>33</v>
      </c>
      <c r="F49" s="18">
        <f>(IF(AC49=5,1,0)+IF(AH49=5,1,0)+IF(AM49=5,1,0)+IF(AR49=5,1,0)+IF(AW49=5,1,0)+IF(BB49=5,1,0)+IF(BG49=5,1,0)+IF(BL49=5,1,0))</f>
        <v>2</v>
      </c>
      <c r="G49" s="27"/>
      <c r="H49" s="34" t="str">
        <f>IF(AA49="","",AA49)</f>
        <v/>
      </c>
      <c r="I49" s="22" t="str">
        <f>IF(AF49="","",AF49)</f>
        <v/>
      </c>
      <c r="J49" s="22" t="str">
        <f>IF(AK49="","",AK49)</f>
        <v/>
      </c>
      <c r="K49" s="22" t="str">
        <f>IF(AP49="","",AP49)</f>
        <v/>
      </c>
      <c r="L49" s="22">
        <f>IF(AU49="","",AU49)</f>
        <v>30</v>
      </c>
      <c r="M49" s="34">
        <f>IF(AZ49="","",AZ49)</f>
        <v>12</v>
      </c>
      <c r="N49" s="34" t="str">
        <f>IF(BE49="","",BE49)</f>
        <v/>
      </c>
      <c r="O49" s="34" t="str">
        <f>IF(BJ49="","",BJ49)</f>
        <v/>
      </c>
      <c r="P49" s="27"/>
      <c r="Q49" s="18">
        <f>AD49+AI49+AN49+AS49+AX49+BC49+BH49</f>
        <v>33</v>
      </c>
      <c r="R49" s="34" t="str">
        <f>IF($F49&gt;=5,IF(AB49="","",AB49),"")</f>
        <v/>
      </c>
      <c r="S49" s="22" t="str">
        <f>IF($F49&gt;=5,IF(AG49="","",AG49),"")</f>
        <v/>
      </c>
      <c r="T49" s="22" t="str">
        <f>IF($F49&gt;=5,IF(AL49="","",AL49),"")</f>
        <v/>
      </c>
      <c r="U49" s="22" t="str">
        <f>IF($F49&gt;=5,IF(AQ49="","",AQ49),"")</f>
        <v/>
      </c>
      <c r="V49" s="22" t="str">
        <f>IF($F49&gt;=5,IF(AV49="","",AV49),"")</f>
        <v/>
      </c>
      <c r="W49" s="34" t="str">
        <f>IF($F49&gt;=5,IF(BA49="","",BA49),"")</f>
        <v/>
      </c>
      <c r="X49" s="34" t="str">
        <f>IF($F49&gt;=5,IF(BF49="","",BF49),"")</f>
        <v/>
      </c>
      <c r="Y49" s="34" t="str">
        <f>IF($F49&gt;=5,IF(BK49="","",BK49),"")</f>
        <v/>
      </c>
      <c r="Z49" s="27"/>
      <c r="AA49" s="22"/>
      <c r="AB49" s="22">
        <f>IF(ISNUMBER(AA49),(VLOOKUP(AA49,$BO$6:$BP$50,2)),0)</f>
        <v>0</v>
      </c>
      <c r="AC49" s="22">
        <f>IF(AA49&lt;&gt;"",5,0)</f>
        <v>0</v>
      </c>
      <c r="AD49" s="22">
        <f>AB49+AC49</f>
        <v>0</v>
      </c>
      <c r="AE49" s="27"/>
      <c r="AF49" s="22"/>
      <c r="AG49" s="22">
        <f>IF(ISNUMBER(AF49),(VLOOKUP(AF49,$BO$6:$BP$50,2)),0)</f>
        <v>0</v>
      </c>
      <c r="AH49" s="22">
        <f>IF(AF49&lt;&gt;"",5,0)</f>
        <v>0</v>
      </c>
      <c r="AI49" s="22">
        <f>AG49+AH49</f>
        <v>0</v>
      </c>
      <c r="AJ49" s="27"/>
      <c r="AK49" s="3"/>
      <c r="AL49" s="3">
        <f>IF(ISNUMBER(AK49),(VLOOKUP(AK49,$BO$6:$BP$50,2)),0)</f>
        <v>0</v>
      </c>
      <c r="AM49" s="3">
        <f>IF(AK49&lt;&gt;"",5,0)</f>
        <v>0</v>
      </c>
      <c r="AN49" s="3">
        <f>AL49+AM49</f>
        <v>0</v>
      </c>
      <c r="AO49" s="27"/>
      <c r="AP49" s="3"/>
      <c r="AQ49" s="22">
        <f>IF(ISNUMBER(AP49),(VLOOKUP(AP49,$BO$6:$BP$50,2)),0)</f>
        <v>0</v>
      </c>
      <c r="AR49" s="22">
        <f>IF(AP49&lt;&gt;"",5,0)</f>
        <v>0</v>
      </c>
      <c r="AS49" s="22">
        <f>AQ49+AR49</f>
        <v>0</v>
      </c>
      <c r="AT49" s="27"/>
      <c r="AU49" s="3">
        <v>30</v>
      </c>
      <c r="AV49" s="22">
        <f>IF(ISNUMBER(AU49),(VLOOKUP(AU49,$BO$6:$BP$50,2)),0)</f>
        <v>1</v>
      </c>
      <c r="AW49" s="22">
        <f>IF(AU49&lt;&gt;"",5,0)</f>
        <v>5</v>
      </c>
      <c r="AX49" s="22">
        <f>AV49+AW49</f>
        <v>6</v>
      </c>
      <c r="AY49" s="27"/>
      <c r="AZ49" s="22">
        <v>12</v>
      </c>
      <c r="BA49" s="22">
        <f>IF(ISNUMBER(AZ49),(VLOOKUP(AZ49,$BO$6:$BP$50,2)),0)</f>
        <v>22</v>
      </c>
      <c r="BB49" s="22">
        <f>IF(AZ49&lt;&gt;"",5,0)</f>
        <v>5</v>
      </c>
      <c r="BC49" s="22">
        <f>BA49+BB49</f>
        <v>27</v>
      </c>
      <c r="BD49" s="27"/>
      <c r="BE49" s="22"/>
      <c r="BF49" s="22">
        <f>IF(ISNUMBER(BE49),(VLOOKUP(BE49,$BO$6:$BP$50,2)),0)</f>
        <v>0</v>
      </c>
      <c r="BG49" s="22">
        <f>IF(BE49&lt;&gt;"",5,0)</f>
        <v>0</v>
      </c>
      <c r="BH49" s="22">
        <f>BF49+BG49</f>
        <v>0</v>
      </c>
      <c r="BI49" s="27"/>
      <c r="BJ49" s="22"/>
      <c r="BK49" s="22">
        <f>IF(ISNUMBER(BJ49),(VLOOKUP(BJ49,$BO$6:$BP$50,2)),0)</f>
        <v>0</v>
      </c>
      <c r="BL49" s="22">
        <f>IF(BJ49&lt;&gt;"",5,0)</f>
        <v>0</v>
      </c>
      <c r="BM49" s="22">
        <f>BK49+BL49</f>
        <v>0</v>
      </c>
      <c r="BN49" s="27"/>
      <c r="BO49" s="22">
        <v>44</v>
      </c>
      <c r="BP49" s="22">
        <v>0</v>
      </c>
      <c r="BQ49" s="22">
        <f t="shared" si="7"/>
        <v>0</v>
      </c>
      <c r="BR49" s="22">
        <f t="shared" si="22"/>
        <v>0</v>
      </c>
      <c r="BS49" s="22">
        <f t="shared" si="23"/>
        <v>0</v>
      </c>
      <c r="BT49" s="22">
        <f t="shared" si="24"/>
        <v>0</v>
      </c>
      <c r="BU49" s="22">
        <f t="shared" si="25"/>
        <v>0</v>
      </c>
      <c r="BV49" s="22">
        <f t="shared" si="26"/>
        <v>0</v>
      </c>
      <c r="BW49" s="22">
        <f t="shared" si="27"/>
        <v>0</v>
      </c>
      <c r="BX49" s="22">
        <f t="shared" si="28"/>
        <v>1</v>
      </c>
    </row>
    <row r="50" spans="1:76" s="26" customFormat="1" ht="15" x14ac:dyDescent="0.25">
      <c r="A50" s="18">
        <f>IF(E50&lt;E49,BO51,A49)</f>
        <v>46</v>
      </c>
      <c r="B50" s="46" t="s">
        <v>16</v>
      </c>
      <c r="C50" s="46" t="s">
        <v>19</v>
      </c>
      <c r="D50" s="46" t="s">
        <v>10</v>
      </c>
      <c r="E50" s="18">
        <f>IF(F50&lt;=4,Q50,(Q50-SUM(SMALL(R50:Y50,{1;2;3;4}))))</f>
        <v>30</v>
      </c>
      <c r="F50" s="18">
        <f>(IF(AC50=5,1,0)+IF(AH50=5,1,0)+IF(AM50=5,1,0)+IF(AR50=5,1,0)+IF(AW50=5,1,0)+IF(BB50=5,1,0)+IF(BG50=5,1,0)+IF(BL50=5,1,0))</f>
        <v>3</v>
      </c>
      <c r="G50" s="27"/>
      <c r="H50" s="34">
        <f>IF(AA50="","",AA50)</f>
        <v>21</v>
      </c>
      <c r="I50" s="22" t="str">
        <f>IF(AF50="","",AF50)</f>
        <v/>
      </c>
      <c r="J50" s="22" t="str">
        <f>IF(AK50="","",AK50)</f>
        <v/>
      </c>
      <c r="K50" s="22">
        <f>IF(AP50="","",AP50)</f>
        <v>29</v>
      </c>
      <c r="L50" s="22" t="str">
        <f>IF(AU50="","",AU50)</f>
        <v/>
      </c>
      <c r="M50" s="34" t="str">
        <f>IF(AZ50="","",AZ50)</f>
        <v/>
      </c>
      <c r="N50" s="34">
        <f>IF(BE50="","",BE50)</f>
        <v>28</v>
      </c>
      <c r="O50" s="34" t="str">
        <f>IF(BJ50="","",BJ50)</f>
        <v/>
      </c>
      <c r="P50" s="27"/>
      <c r="Q50" s="18">
        <f>AD50+AI50+AN50+AS50+AX50+BC50+BH50</f>
        <v>30</v>
      </c>
      <c r="R50" s="34" t="str">
        <f>IF($F50&gt;=5,IF(AB50="","",AB50),"")</f>
        <v/>
      </c>
      <c r="S50" s="22" t="str">
        <f>IF($F50&gt;=5,IF(AG50="","",AG50),"")</f>
        <v/>
      </c>
      <c r="T50" s="22" t="str">
        <f>IF($F50&gt;=5,IF(AL50="","",AL50),"")</f>
        <v/>
      </c>
      <c r="U50" s="22" t="str">
        <f>IF($F50&gt;=5,IF(AQ50="","",AQ50),"")</f>
        <v/>
      </c>
      <c r="V50" s="22" t="str">
        <f>IF($F50&gt;=5,IF(AV50="","",AV50),"")</f>
        <v/>
      </c>
      <c r="W50" s="34" t="str">
        <f>IF($F50&gt;=5,IF(BA50="","",BA50),"")</f>
        <v/>
      </c>
      <c r="X50" s="34" t="str">
        <f>IF($F50&gt;=5,IF(BF50="","",BF50),"")</f>
        <v/>
      </c>
      <c r="Y50" s="34" t="str">
        <f>IF($F50&gt;=5,IF(BK50="","",BK50),"")</f>
        <v/>
      </c>
      <c r="Z50" s="27"/>
      <c r="AA50" s="22">
        <v>21</v>
      </c>
      <c r="AB50" s="22">
        <f>IF(ISNUMBER(AA50),(VLOOKUP(AA50,$BO$6:$BP$50,2)),0)</f>
        <v>10</v>
      </c>
      <c r="AC50" s="22">
        <f>IF(AA50&lt;&gt;"",5,0)</f>
        <v>5</v>
      </c>
      <c r="AD50" s="22">
        <f>AB50+AC50</f>
        <v>15</v>
      </c>
      <c r="AE50" s="27"/>
      <c r="AF50" s="22"/>
      <c r="AG50" s="22">
        <f>IF(ISNUMBER(AF50),(VLOOKUP(AF50,$BO$6:$BP$50,2)),0)</f>
        <v>0</v>
      </c>
      <c r="AH50" s="22">
        <f>IF(AF50&lt;&gt;"",5,0)</f>
        <v>0</v>
      </c>
      <c r="AI50" s="22">
        <f>AG50+AH50</f>
        <v>0</v>
      </c>
      <c r="AJ50" s="27"/>
      <c r="AK50" s="22"/>
      <c r="AL50" s="22">
        <f>IF(ISNUMBER(AK50),(VLOOKUP(AK50,$BO$6:$BP$50,2)),0)</f>
        <v>0</v>
      </c>
      <c r="AM50" s="22">
        <f>IF(AK50&lt;&gt;"",5,0)</f>
        <v>0</v>
      </c>
      <c r="AN50" s="22">
        <f>AL50+AM50</f>
        <v>0</v>
      </c>
      <c r="AO50" s="27"/>
      <c r="AP50" s="22">
        <v>29</v>
      </c>
      <c r="AQ50" s="22">
        <f>IF(ISNUMBER(AP50),(VLOOKUP(AP50,$BO$6:$BP$50,2)),0)</f>
        <v>2</v>
      </c>
      <c r="AR50" s="22">
        <f>IF(AP50&lt;&gt;"",5,0)</f>
        <v>5</v>
      </c>
      <c r="AS50" s="22">
        <f>AQ50+AR50</f>
        <v>7</v>
      </c>
      <c r="AT50" s="27"/>
      <c r="AU50" s="22"/>
      <c r="AV50" s="22">
        <f>IF(ISNUMBER(AU50),(VLOOKUP(AU50,$BO$6:$BP$50,2)),0)</f>
        <v>0</v>
      </c>
      <c r="AW50" s="22">
        <f>IF(AU50&lt;&gt;"",5,0)</f>
        <v>0</v>
      </c>
      <c r="AX50" s="22">
        <f>AV50+AW50</f>
        <v>0</v>
      </c>
      <c r="AY50" s="27"/>
      <c r="AZ50" s="22"/>
      <c r="BA50" s="22">
        <f>IF(ISNUMBER(AZ50),(VLOOKUP(AZ50,$BO$6:$BP$50,2)),0)</f>
        <v>0</v>
      </c>
      <c r="BB50" s="22">
        <f>IF(AZ50&lt;&gt;"",5,0)</f>
        <v>0</v>
      </c>
      <c r="BC50" s="22">
        <f>BA50+BB50</f>
        <v>0</v>
      </c>
      <c r="BD50" s="27"/>
      <c r="BE50" s="22">
        <v>28</v>
      </c>
      <c r="BF50" s="22">
        <f>IF(ISNUMBER(BE50),(VLOOKUP(BE50,$BO$6:$BP$50,2)),0)</f>
        <v>3</v>
      </c>
      <c r="BG50" s="22">
        <f>IF(BE50&lt;&gt;"",5,0)</f>
        <v>5</v>
      </c>
      <c r="BH50" s="22">
        <f>BF50+BG50</f>
        <v>8</v>
      </c>
      <c r="BI50" s="27"/>
      <c r="BJ50" s="22"/>
      <c r="BK50" s="22">
        <f>IF(ISNUMBER(BJ50),(VLOOKUP(BJ50,$BO$6:$BP$50,2)),0)</f>
        <v>0</v>
      </c>
      <c r="BL50" s="22">
        <f>IF(BJ50&lt;&gt;"",5,0)</f>
        <v>0</v>
      </c>
      <c r="BM50" s="22">
        <f>BK50+BL50</f>
        <v>0</v>
      </c>
      <c r="BN50" s="27"/>
      <c r="BO50" s="22">
        <v>45</v>
      </c>
      <c r="BP50" s="22">
        <v>0</v>
      </c>
      <c r="BQ50" s="22">
        <f t="shared" si="7"/>
        <v>0</v>
      </c>
      <c r="BR50" s="22">
        <f t="shared" si="22"/>
        <v>0</v>
      </c>
      <c r="BS50" s="22">
        <f t="shared" si="23"/>
        <v>0</v>
      </c>
      <c r="BT50" s="22">
        <f t="shared" si="24"/>
        <v>0</v>
      </c>
      <c r="BU50" s="22">
        <f t="shared" si="25"/>
        <v>1</v>
      </c>
      <c r="BV50" s="22">
        <f t="shared" si="26"/>
        <v>0</v>
      </c>
      <c r="BW50" s="22">
        <f t="shared" si="27"/>
        <v>0</v>
      </c>
      <c r="BX50" s="22">
        <f t="shared" si="28"/>
        <v>0</v>
      </c>
    </row>
    <row r="51" spans="1:76" s="26" customFormat="1" ht="15" x14ac:dyDescent="0.25">
      <c r="A51" s="18">
        <f>IF(E51&lt;E50,BO52,A50)</f>
        <v>47</v>
      </c>
      <c r="B51" s="46" t="s">
        <v>322</v>
      </c>
      <c r="C51" s="46" t="s">
        <v>323</v>
      </c>
      <c r="D51" s="46" t="s">
        <v>38</v>
      </c>
      <c r="E51" s="18">
        <f>IF(F51&lt;=4,Q51,(Q51-SUM(SMALL(R51:Y51,{1;2;3;4}))))</f>
        <v>28</v>
      </c>
      <c r="F51" s="18">
        <f>(IF(AC51=5,1,0)+IF(AH51=5,1,0)+IF(AM51=5,1,0)+IF(AR51=5,1,0)+IF(AW51=5,1,0)+IF(BB51=5,1,0)+IF(BG51=5,1,0)+IF(BL51=5,1,0))</f>
        <v>4</v>
      </c>
      <c r="G51" s="27"/>
      <c r="H51" s="34" t="str">
        <f>IF(AA51="","",AA51)</f>
        <v/>
      </c>
      <c r="I51" s="22" t="str">
        <f>IF(AF51="","",AF51)</f>
        <v/>
      </c>
      <c r="J51" s="22">
        <f>IF(AK51="","",AK51)</f>
        <v>28</v>
      </c>
      <c r="K51" s="22" t="str">
        <f>IF(AP51="","",AP51)</f>
        <v/>
      </c>
      <c r="L51" s="22">
        <f>IF(AU51="","",AU51)</f>
        <v>32</v>
      </c>
      <c r="M51" s="34">
        <f>IF(AZ51="","",AZ51)</f>
        <v>26</v>
      </c>
      <c r="N51" s="34" t="str">
        <f>IF(BE51="","",BE51)</f>
        <v>dsq</v>
      </c>
      <c r="O51" s="34" t="str">
        <f>IF(BJ51="","",BJ51)</f>
        <v/>
      </c>
      <c r="P51" s="27"/>
      <c r="Q51" s="18">
        <f>AD51+AI51+AN51+AS51+AX51+BC51+BH51</f>
        <v>28</v>
      </c>
      <c r="R51" s="34" t="str">
        <f>IF($F51&gt;=5,IF(AB51="","",AB51),"")</f>
        <v/>
      </c>
      <c r="S51" s="22" t="str">
        <f>IF($F51&gt;=5,IF(AG51="","",AG51),"")</f>
        <v/>
      </c>
      <c r="T51" s="22" t="str">
        <f>IF($F51&gt;=5,IF(AL51="","",AL51),"")</f>
        <v/>
      </c>
      <c r="U51" s="22" t="str">
        <f>IF($F51&gt;=5,IF(AQ51="","",AQ51),"")</f>
        <v/>
      </c>
      <c r="V51" s="22" t="str">
        <f>IF($F51&gt;=5,IF(AV51="","",AV51),"")</f>
        <v/>
      </c>
      <c r="W51" s="34" t="str">
        <f>IF($F51&gt;=5,IF(BA51="","",BA51),"")</f>
        <v/>
      </c>
      <c r="X51" s="34" t="str">
        <f>IF($F51&gt;=5,IF(BF51="","",BF51),"")</f>
        <v/>
      </c>
      <c r="Y51" s="34" t="str">
        <f>IF($F51&gt;=5,IF(BK51="","",BK51),"")</f>
        <v/>
      </c>
      <c r="Z51" s="27"/>
      <c r="AA51" s="22"/>
      <c r="AB51" s="22">
        <f>IF(ISNUMBER(AA51),(VLOOKUP(AA51,$BO$6:$BP$50,2)),0)</f>
        <v>0</v>
      </c>
      <c r="AC51" s="22">
        <f>IF(AA51&lt;&gt;"",5,0)</f>
        <v>0</v>
      </c>
      <c r="AD51" s="22">
        <f>AB51+AC51</f>
        <v>0</v>
      </c>
      <c r="AE51" s="27"/>
      <c r="AF51" s="22"/>
      <c r="AG51" s="22">
        <f>IF(ISNUMBER(AF51),(VLOOKUP(AF51,$BO$6:$BP$50,2)),0)</f>
        <v>0</v>
      </c>
      <c r="AH51" s="22">
        <f>IF(AF51&lt;&gt;"",5,0)</f>
        <v>0</v>
      </c>
      <c r="AI51" s="22">
        <f>AG51+AH51</f>
        <v>0</v>
      </c>
      <c r="AJ51" s="27"/>
      <c r="AK51" s="22">
        <v>28</v>
      </c>
      <c r="AL51" s="22">
        <f>IF(ISNUMBER(AK51),(VLOOKUP(AK51,$BO$6:$BP$50,2)),0)</f>
        <v>3</v>
      </c>
      <c r="AM51" s="22">
        <f>IF(AK51&lt;&gt;"",5,0)</f>
        <v>5</v>
      </c>
      <c r="AN51" s="22">
        <f>AL51+AM51</f>
        <v>8</v>
      </c>
      <c r="AO51" s="27"/>
      <c r="AP51" s="22"/>
      <c r="AQ51" s="22">
        <f>IF(ISNUMBER(AP51),(VLOOKUP(AP51,$BO$6:$BP$50,2)),0)</f>
        <v>0</v>
      </c>
      <c r="AR51" s="22">
        <f>IF(AP51&lt;&gt;"",5,0)</f>
        <v>0</v>
      </c>
      <c r="AS51" s="22">
        <f>AQ51+AR51</f>
        <v>0</v>
      </c>
      <c r="AT51" s="27"/>
      <c r="AU51" s="22">
        <v>32</v>
      </c>
      <c r="AV51" s="22">
        <f>IF(ISNUMBER(AU51),(VLOOKUP(AU51,$BO$6:$BP$50,2)),0)</f>
        <v>0</v>
      </c>
      <c r="AW51" s="22">
        <f>IF(AU51&lt;&gt;"",5,0)</f>
        <v>5</v>
      </c>
      <c r="AX51" s="22">
        <f>AV51+AW51</f>
        <v>5</v>
      </c>
      <c r="AY51" s="27"/>
      <c r="AZ51" s="22">
        <v>26</v>
      </c>
      <c r="BA51" s="22">
        <f>IF(ISNUMBER(AZ51),(VLOOKUP(AZ51,$BO$6:$BP$50,2)),0)</f>
        <v>5</v>
      </c>
      <c r="BB51" s="22">
        <f>IF(AZ51&lt;&gt;"",5,0)</f>
        <v>5</v>
      </c>
      <c r="BC51" s="22">
        <f>BA51+BB51</f>
        <v>10</v>
      </c>
      <c r="BD51" s="27"/>
      <c r="BE51" s="59" t="s">
        <v>219</v>
      </c>
      <c r="BF51" s="22">
        <f>IF(ISNUMBER(BE51),(VLOOKUP(BE51,$BO$6:$BP$50,2)),0)</f>
        <v>0</v>
      </c>
      <c r="BG51" s="22">
        <f>IF(BE51&lt;&gt;"",5,0)</f>
        <v>5</v>
      </c>
      <c r="BH51" s="22">
        <f>BF51+BG51</f>
        <v>5</v>
      </c>
      <c r="BI51" s="27"/>
      <c r="BJ51" s="22"/>
      <c r="BK51" s="22">
        <f>IF(ISNUMBER(BJ51),(VLOOKUP(BJ51,$BO$6:$BP$50,2)),0)</f>
        <v>0</v>
      </c>
      <c r="BL51" s="22">
        <f>IF(BJ51&lt;&gt;"",5,0)</f>
        <v>0</v>
      </c>
      <c r="BM51" s="22">
        <f>BK51+BL51</f>
        <v>0</v>
      </c>
      <c r="BN51" s="27"/>
      <c r="BO51" s="22">
        <v>46</v>
      </c>
      <c r="BP51" s="22">
        <v>0</v>
      </c>
      <c r="BQ51" s="22">
        <f t="shared" si="7"/>
        <v>0</v>
      </c>
      <c r="BR51" s="22">
        <f t="shared" si="22"/>
        <v>0</v>
      </c>
      <c r="BS51" s="22">
        <f t="shared" si="23"/>
        <v>0</v>
      </c>
      <c r="BT51" s="22">
        <f t="shared" si="24"/>
        <v>0</v>
      </c>
      <c r="BU51" s="22">
        <f t="shared" si="25"/>
        <v>0</v>
      </c>
      <c r="BV51" s="22">
        <f t="shared" si="26"/>
        <v>0</v>
      </c>
      <c r="BW51" s="22">
        <f t="shared" si="27"/>
        <v>1</v>
      </c>
      <c r="BX51" s="22">
        <f t="shared" si="28"/>
        <v>0</v>
      </c>
    </row>
    <row r="52" spans="1:76" s="26" customFormat="1" x14ac:dyDescent="0.25">
      <c r="A52" s="18">
        <f>IF(E52&lt;E51,BO53,A51)</f>
        <v>48</v>
      </c>
      <c r="B52" s="46" t="s">
        <v>327</v>
      </c>
      <c r="C52" s="46" t="s">
        <v>328</v>
      </c>
      <c r="D52" s="46" t="s">
        <v>38</v>
      </c>
      <c r="E52" s="18">
        <f>IF(F52&lt;=4,Q52,(Q52-SUM(SMALL(R52:Y52,{1;2;3;4}))))</f>
        <v>27</v>
      </c>
      <c r="F52" s="18">
        <f>(IF(AC52=5,1,0)+IF(AH52=5,1,0)+IF(AM52=5,1,0)+IF(AR52=5,1,0)+IF(AW52=5,1,0)+IF(BB52=5,1,0)+IF(BG52=5,1,0)+IF(BL52=5,1,0))</f>
        <v>3</v>
      </c>
      <c r="G52" s="27"/>
      <c r="H52" s="34" t="str">
        <f>IF(AA52="","",AA52)</f>
        <v/>
      </c>
      <c r="I52" s="22" t="str">
        <f>IF(AF52="","",AF52)</f>
        <v/>
      </c>
      <c r="J52" s="22" t="str">
        <f>IF(AK52="","",AK52)</f>
        <v/>
      </c>
      <c r="K52" s="22" t="str">
        <f>IF(AP52="","",AP52)</f>
        <v/>
      </c>
      <c r="L52" s="22">
        <f>IF(AU52="","",AU52)</f>
        <v>37</v>
      </c>
      <c r="M52" s="34">
        <f>IF(AZ52="","",AZ52)</f>
        <v>24</v>
      </c>
      <c r="N52" s="34">
        <f>IF(BE52="","",BE52)</f>
        <v>26</v>
      </c>
      <c r="O52" s="34" t="str">
        <f>IF(BJ52="","",BJ52)</f>
        <v/>
      </c>
      <c r="P52" s="27"/>
      <c r="Q52" s="18">
        <f>AD52+AI52+AN52+AS52+AX52+BC52+BH52</f>
        <v>27</v>
      </c>
      <c r="R52" s="34" t="str">
        <f>IF($F52&gt;=5,IF(AB52="","",AB52),"")</f>
        <v/>
      </c>
      <c r="S52" s="22" t="str">
        <f>IF($F52&gt;=5,IF(AG52="","",AG52),"")</f>
        <v/>
      </c>
      <c r="T52" s="22" t="str">
        <f>IF($F52&gt;=5,IF(AL52="","",AL52),"")</f>
        <v/>
      </c>
      <c r="U52" s="22" t="str">
        <f>IF($F52&gt;=5,IF(AQ52="","",AQ52),"")</f>
        <v/>
      </c>
      <c r="V52" s="22" t="str">
        <f>IF($F52&gt;=5,IF(AV52="","",AV52),"")</f>
        <v/>
      </c>
      <c r="W52" s="34" t="str">
        <f>IF($F52&gt;=5,IF(BA52="","",BA52),"")</f>
        <v/>
      </c>
      <c r="X52" s="34" t="str">
        <f>IF($F52&gt;=5,IF(BF52="","",BF52),"")</f>
        <v/>
      </c>
      <c r="Y52" s="34" t="str">
        <f>IF($F52&gt;=5,IF(BK52="","",BK52),"")</f>
        <v/>
      </c>
      <c r="Z52" s="27"/>
      <c r="AA52" s="22"/>
      <c r="AB52" s="22">
        <f>IF(ISNUMBER(AA52),(VLOOKUP(AA52,$BO$6:$BP$50,2)),0)</f>
        <v>0</v>
      </c>
      <c r="AC52" s="22">
        <f>IF(AA52&lt;&gt;"",5,0)</f>
        <v>0</v>
      </c>
      <c r="AD52" s="22">
        <f>AB52+AC52</f>
        <v>0</v>
      </c>
      <c r="AE52" s="27"/>
      <c r="AF52" s="22"/>
      <c r="AG52" s="22">
        <f>IF(ISNUMBER(AF52),(VLOOKUP(AF52,$BO$6:$BP$50,2)),0)</f>
        <v>0</v>
      </c>
      <c r="AH52" s="22">
        <f>IF(AF52&lt;&gt;"",5,0)</f>
        <v>0</v>
      </c>
      <c r="AI52" s="22">
        <f>AG52+AH52</f>
        <v>0</v>
      </c>
      <c r="AJ52" s="27"/>
      <c r="AK52" s="3"/>
      <c r="AL52" s="3">
        <f>IF(ISNUMBER(AK52),(VLOOKUP(AK52,$BO$6:$BP$50,2)),0)</f>
        <v>0</v>
      </c>
      <c r="AM52" s="3">
        <f>IF(AK52&lt;&gt;"",5,0)</f>
        <v>0</v>
      </c>
      <c r="AN52" s="3">
        <f>AL52+AM52</f>
        <v>0</v>
      </c>
      <c r="AO52" s="27"/>
      <c r="AP52" s="3"/>
      <c r="AQ52" s="22">
        <f>IF(ISNUMBER(AP52),(VLOOKUP(AP52,$BO$6:$BP$50,2)),0)</f>
        <v>0</v>
      </c>
      <c r="AR52" s="22">
        <f>IF(AP52&lt;&gt;"",5,0)</f>
        <v>0</v>
      </c>
      <c r="AS52" s="22">
        <f>AQ52+AR52</f>
        <v>0</v>
      </c>
      <c r="AT52" s="27"/>
      <c r="AU52" s="22">
        <v>37</v>
      </c>
      <c r="AV52" s="22">
        <f>IF(ISNUMBER(AU52),(VLOOKUP(AU52,$BO$6:$BP$50,2)),0)</f>
        <v>0</v>
      </c>
      <c r="AW52" s="22">
        <f>IF(AU52&lt;&gt;"",5,0)</f>
        <v>5</v>
      </c>
      <c r="AX52" s="22">
        <f>AV52+AW52</f>
        <v>5</v>
      </c>
      <c r="AY52" s="27"/>
      <c r="AZ52" s="22">
        <v>24</v>
      </c>
      <c r="BA52" s="22">
        <f>IF(ISNUMBER(AZ52),(VLOOKUP(AZ52,$BO$6:$BP$50,2)),0)</f>
        <v>7</v>
      </c>
      <c r="BB52" s="22">
        <f>IF(AZ52&lt;&gt;"",5,0)</f>
        <v>5</v>
      </c>
      <c r="BC52" s="22">
        <f>BA52+BB52</f>
        <v>12</v>
      </c>
      <c r="BD52" s="27"/>
      <c r="BE52" s="22">
        <v>26</v>
      </c>
      <c r="BF52" s="22">
        <f>IF(ISNUMBER(BE52),(VLOOKUP(BE52,$BO$6:$BP$50,2)),0)</f>
        <v>5</v>
      </c>
      <c r="BG52" s="22">
        <f>IF(BE52&lt;&gt;"",5,0)</f>
        <v>5</v>
      </c>
      <c r="BH52" s="22">
        <f>BF52+BG52</f>
        <v>10</v>
      </c>
      <c r="BI52" s="27"/>
      <c r="BJ52" s="22"/>
      <c r="BK52" s="22">
        <f>IF(ISNUMBER(BJ52),(VLOOKUP(BJ52,$BO$6:$BP$50,2)),0)</f>
        <v>0</v>
      </c>
      <c r="BL52" s="22">
        <f>IF(BJ52&lt;&gt;"",5,0)</f>
        <v>0</v>
      </c>
      <c r="BM52" s="22">
        <f>BK52+BL52</f>
        <v>0</v>
      </c>
      <c r="BN52" s="27"/>
      <c r="BO52" s="22">
        <v>47</v>
      </c>
      <c r="BP52" s="22">
        <v>0</v>
      </c>
      <c r="BQ52" s="22">
        <f t="shared" si="7"/>
        <v>0</v>
      </c>
      <c r="BR52" s="22">
        <f t="shared" si="22"/>
        <v>0</v>
      </c>
      <c r="BS52" s="22">
        <f t="shared" si="23"/>
        <v>0</v>
      </c>
      <c r="BT52" s="22">
        <f t="shared" si="24"/>
        <v>0</v>
      </c>
      <c r="BU52" s="22">
        <f t="shared" si="25"/>
        <v>0</v>
      </c>
      <c r="BV52" s="22">
        <f t="shared" si="26"/>
        <v>1</v>
      </c>
      <c r="BW52" s="22">
        <f t="shared" si="27"/>
        <v>0</v>
      </c>
      <c r="BX52" s="22">
        <f t="shared" si="28"/>
        <v>0</v>
      </c>
    </row>
    <row r="53" spans="1:76" s="26" customFormat="1" ht="15" x14ac:dyDescent="0.25">
      <c r="A53" s="18">
        <f>IF(E53&lt;E52,BO54,A52)</f>
        <v>49</v>
      </c>
      <c r="B53" s="46" t="s">
        <v>192</v>
      </c>
      <c r="C53" s="46" t="s">
        <v>321</v>
      </c>
      <c r="D53" s="46" t="s">
        <v>6</v>
      </c>
      <c r="E53" s="18">
        <f>IF(F53&lt;=4,Q53,(Q53-SUM(SMALL(R53:Y53,{1;2;3;4}))))</f>
        <v>26</v>
      </c>
      <c r="F53" s="18">
        <f>(IF(AC53=5,1,0)+IF(AH53=5,1,0)+IF(AM53=5,1,0)+IF(AR53=5,1,0)+IF(AW53=5,1,0)+IF(BB53=5,1,0)+IF(BG53=5,1,0)+IF(BL53=5,1,0))</f>
        <v>2</v>
      </c>
      <c r="G53" s="27"/>
      <c r="H53" s="34" t="str">
        <f>IF(AA53="","",AA53)</f>
        <v/>
      </c>
      <c r="I53" s="22" t="str">
        <f>IF(AF53="","",AF53)</f>
        <v/>
      </c>
      <c r="J53" s="22">
        <f>IF(AK53="","",AK53)</f>
        <v>15</v>
      </c>
      <c r="K53" s="22" t="str">
        <f>IF(AP53="","",AP53)</f>
        <v/>
      </c>
      <c r="L53" s="22" t="str">
        <f>IF(AU53="","",AU53)</f>
        <v>dnf</v>
      </c>
      <c r="M53" s="34" t="str">
        <f>IF(AZ53="","",AZ53)</f>
        <v/>
      </c>
      <c r="N53" s="34" t="str">
        <f>IF(BE53="","",BE53)</f>
        <v/>
      </c>
      <c r="O53" s="34" t="str">
        <f>IF(BJ53="","",BJ53)</f>
        <v/>
      </c>
      <c r="P53" s="27"/>
      <c r="Q53" s="18">
        <f>AD53+AI53+AN53+AS53+AX53+BC53+BH53</f>
        <v>26</v>
      </c>
      <c r="R53" s="34" t="str">
        <f>IF($F53&gt;=5,IF(AB53="","",AB53),"")</f>
        <v/>
      </c>
      <c r="S53" s="22" t="str">
        <f>IF($F53&gt;=5,IF(AG53="","",AG53),"")</f>
        <v/>
      </c>
      <c r="T53" s="22" t="str">
        <f>IF($F53&gt;=5,IF(AL53="","",AL53),"")</f>
        <v/>
      </c>
      <c r="U53" s="22" t="str">
        <f>IF($F53&gt;=5,IF(AQ53="","",AQ53),"")</f>
        <v/>
      </c>
      <c r="V53" s="22" t="str">
        <f>IF($F53&gt;=5,IF(AV53="","",AV53),"")</f>
        <v/>
      </c>
      <c r="W53" s="34" t="str">
        <f>IF($F53&gt;=5,IF(BA53="","",BA53),"")</f>
        <v/>
      </c>
      <c r="X53" s="34" t="str">
        <f>IF($F53&gt;=5,IF(BF53="","",BF53),"")</f>
        <v/>
      </c>
      <c r="Y53" s="34" t="str">
        <f>IF($F53&gt;=5,IF(BK53="","",BK53),"")</f>
        <v/>
      </c>
      <c r="Z53" s="27"/>
      <c r="AA53" s="22"/>
      <c r="AB53" s="22">
        <f>IF(ISNUMBER(AA53),(VLOOKUP(AA53,$BO$6:$BP$50,2)),0)</f>
        <v>0</v>
      </c>
      <c r="AC53" s="22">
        <f>IF(AA53&lt;&gt;"",5,0)</f>
        <v>0</v>
      </c>
      <c r="AD53" s="22">
        <f>AB53+AC53</f>
        <v>0</v>
      </c>
      <c r="AE53" s="27"/>
      <c r="AF53" s="22"/>
      <c r="AG53" s="22">
        <f>IF(ISNUMBER(AF53),(VLOOKUP(AF53,$BO$6:$BP$50,2)),0)</f>
        <v>0</v>
      </c>
      <c r="AH53" s="22">
        <f>IF(AF53&lt;&gt;"",5,0)</f>
        <v>0</v>
      </c>
      <c r="AI53" s="22">
        <f>AG53+AH53</f>
        <v>0</v>
      </c>
      <c r="AJ53" s="27"/>
      <c r="AK53" s="22">
        <v>15</v>
      </c>
      <c r="AL53" s="22">
        <f>IF(ISNUMBER(AK53),(VLOOKUP(AK53,$BO$6:$BP$50,2)),0)</f>
        <v>16</v>
      </c>
      <c r="AM53" s="22">
        <f>IF(AK53&lt;&gt;"",5,0)</f>
        <v>5</v>
      </c>
      <c r="AN53" s="22">
        <f>AL53+AM53</f>
        <v>21</v>
      </c>
      <c r="AO53" s="27"/>
      <c r="AP53" s="22"/>
      <c r="AQ53" s="22">
        <f>IF(ISNUMBER(AP53),(VLOOKUP(AP53,$BO$6:$BP$50,2)),0)</f>
        <v>0</v>
      </c>
      <c r="AR53" s="22">
        <f>IF(AP53&lt;&gt;"",5,0)</f>
        <v>0</v>
      </c>
      <c r="AS53" s="22">
        <f>AQ53+AR53</f>
        <v>0</v>
      </c>
      <c r="AT53" s="27"/>
      <c r="AU53" s="43" t="s">
        <v>257</v>
      </c>
      <c r="AV53" s="22">
        <f>IF(ISNUMBER(AU53),(VLOOKUP(AU53,$BO$6:$BP$50,2)),0)</f>
        <v>0</v>
      </c>
      <c r="AW53" s="22">
        <f>IF(AU53&lt;&gt;"",5,0)</f>
        <v>5</v>
      </c>
      <c r="AX53" s="22">
        <f>AV53+AW53</f>
        <v>5</v>
      </c>
      <c r="AY53" s="27"/>
      <c r="AZ53" s="22"/>
      <c r="BA53" s="22">
        <f>IF(ISNUMBER(AZ53),(VLOOKUP(AZ53,$BO$6:$BP$50,2)),0)</f>
        <v>0</v>
      </c>
      <c r="BB53" s="22">
        <f>IF(AZ53&lt;&gt;"",5,0)</f>
        <v>0</v>
      </c>
      <c r="BC53" s="22">
        <f>BA53+BB53</f>
        <v>0</v>
      </c>
      <c r="BD53" s="27"/>
      <c r="BE53" s="22"/>
      <c r="BF53" s="22">
        <f>IF(ISNUMBER(BE53),(VLOOKUP(BE53,$BO$6:$BP$50,2)),0)</f>
        <v>0</v>
      </c>
      <c r="BG53" s="22">
        <f>IF(BE53&lt;&gt;"",5,0)</f>
        <v>0</v>
      </c>
      <c r="BH53" s="22">
        <f>BF53+BG53</f>
        <v>0</v>
      </c>
      <c r="BI53" s="27"/>
      <c r="BJ53" s="22"/>
      <c r="BK53" s="22">
        <f>IF(ISNUMBER(BJ53),(VLOOKUP(BJ53,$BO$6:$BP$50,2)),0)</f>
        <v>0</v>
      </c>
      <c r="BL53" s="22">
        <f>IF(BJ53&lt;&gt;"",5,0)</f>
        <v>0</v>
      </c>
      <c r="BM53" s="22">
        <f>BK53+BL53</f>
        <v>0</v>
      </c>
      <c r="BN53" s="27"/>
      <c r="BO53" s="22">
        <v>48</v>
      </c>
      <c r="BP53" s="22">
        <v>0</v>
      </c>
      <c r="BQ53" s="22">
        <f t="shared" si="7"/>
        <v>0</v>
      </c>
      <c r="BR53" s="22">
        <f t="shared" si="22"/>
        <v>0</v>
      </c>
      <c r="BS53" s="22">
        <f t="shared" si="23"/>
        <v>0</v>
      </c>
      <c r="BT53" s="22">
        <f t="shared" si="24"/>
        <v>0</v>
      </c>
      <c r="BU53" s="22">
        <f t="shared" si="25"/>
        <v>0</v>
      </c>
      <c r="BV53" s="22">
        <f t="shared" si="26"/>
        <v>0</v>
      </c>
      <c r="BW53" s="22">
        <f t="shared" si="27"/>
        <v>0</v>
      </c>
      <c r="BX53" s="22">
        <f t="shared" si="28"/>
        <v>1</v>
      </c>
    </row>
    <row r="54" spans="1:76" s="26" customFormat="1" x14ac:dyDescent="0.25">
      <c r="A54" s="18">
        <f>IF(E54&lt;E53,BO55,A53)</f>
        <v>50</v>
      </c>
      <c r="B54" s="46" t="s">
        <v>237</v>
      </c>
      <c r="C54" s="46" t="s">
        <v>102</v>
      </c>
      <c r="D54" s="46" t="s">
        <v>40</v>
      </c>
      <c r="E54" s="18">
        <f>IF(F54&lt;=4,Q54,(Q54-SUM(SMALL(R54:Y54,{1;2;3;4}))))</f>
        <v>19</v>
      </c>
      <c r="F54" s="18">
        <f>(IF(AC54=5,1,0)+IF(AH54=5,1,0)+IF(AM54=5,1,0)+IF(AR54=5,1,0)+IF(AW54=5,1,0)+IF(BB54=5,1,0)+IF(BG54=5,1,0)+IF(BL54=5,1,0))</f>
        <v>1</v>
      </c>
      <c r="G54" s="27"/>
      <c r="H54" s="34" t="str">
        <f>IF(AA54="","",AA54)</f>
        <v/>
      </c>
      <c r="I54" s="22">
        <f>IF(AF54="","",AF54)</f>
        <v>17</v>
      </c>
      <c r="J54" s="22" t="str">
        <f>IF(AK54="","",AK54)</f>
        <v/>
      </c>
      <c r="K54" s="22" t="str">
        <f>IF(AP54="","",AP54)</f>
        <v/>
      </c>
      <c r="L54" s="22" t="str">
        <f>IF(AU54="","",AU54)</f>
        <v/>
      </c>
      <c r="M54" s="34" t="str">
        <f>IF(AZ54="","",AZ54)</f>
        <v/>
      </c>
      <c r="N54" s="34" t="str">
        <f>IF(BE54="","",BE54)</f>
        <v/>
      </c>
      <c r="O54" s="34" t="str">
        <f>IF(BJ54="","",BJ54)</f>
        <v/>
      </c>
      <c r="P54" s="27"/>
      <c r="Q54" s="18">
        <f>AD54+AI54+AN54+AS54+AX54+BC54+BH54</f>
        <v>19</v>
      </c>
      <c r="R54" s="34" t="str">
        <f>IF($F54&gt;=5,IF(AB54="","",AB54),"")</f>
        <v/>
      </c>
      <c r="S54" s="22" t="str">
        <f>IF($F54&gt;=5,IF(AG54="","",AG54),"")</f>
        <v/>
      </c>
      <c r="T54" s="22" t="str">
        <f>IF($F54&gt;=5,IF(AL54="","",AL54),"")</f>
        <v/>
      </c>
      <c r="U54" s="22" t="str">
        <f>IF($F54&gt;=5,IF(AQ54="","",AQ54),"")</f>
        <v/>
      </c>
      <c r="V54" s="22" t="str">
        <f>IF($F54&gt;=5,IF(AV54="","",AV54),"")</f>
        <v/>
      </c>
      <c r="W54" s="34" t="str">
        <f>IF($F54&gt;=5,IF(BA54="","",BA54),"")</f>
        <v/>
      </c>
      <c r="X54" s="34" t="str">
        <f>IF($F54&gt;=5,IF(BF54="","",BF54),"")</f>
        <v/>
      </c>
      <c r="Y54" s="34" t="str">
        <f>IF($F54&gt;=5,IF(BK54="","",BK54),"")</f>
        <v/>
      </c>
      <c r="Z54" s="27"/>
      <c r="AA54" s="22"/>
      <c r="AB54" s="22">
        <f>IF(ISNUMBER(AA54),(VLOOKUP(AA54,$BO$6:$BP$50,2)),0)</f>
        <v>0</v>
      </c>
      <c r="AC54" s="22">
        <f>IF(AA54&lt;&gt;"",5,0)</f>
        <v>0</v>
      </c>
      <c r="AD54" s="22">
        <f>AB54+AC54</f>
        <v>0</v>
      </c>
      <c r="AE54" s="27"/>
      <c r="AF54" s="22">
        <v>17</v>
      </c>
      <c r="AG54" s="22">
        <f>IF(ISNUMBER(AF54),(VLOOKUP(AF54,$BO$6:$BP$50,2)),0)</f>
        <v>14</v>
      </c>
      <c r="AH54" s="22">
        <f>IF(AF54&lt;&gt;"",5,0)</f>
        <v>5</v>
      </c>
      <c r="AI54" s="22">
        <f>AG54+AH54</f>
        <v>19</v>
      </c>
      <c r="AJ54" s="27"/>
      <c r="AK54" s="28"/>
      <c r="AL54" s="22">
        <f>IF(ISNUMBER(AK54),(VLOOKUP(AK54,$BO$6:$BP$50,2)),0)</f>
        <v>0</v>
      </c>
      <c r="AM54" s="22">
        <f>IF(AK54&lt;&gt;"",5,0)</f>
        <v>0</v>
      </c>
      <c r="AN54" s="22">
        <f>AL54+AM54</f>
        <v>0</v>
      </c>
      <c r="AO54" s="27"/>
      <c r="AP54" s="22"/>
      <c r="AQ54" s="22">
        <f>IF(ISNUMBER(AP54),(VLOOKUP(AP54,$BO$6:$BP$50,2)),0)</f>
        <v>0</v>
      </c>
      <c r="AR54" s="22">
        <f>IF(AP54&lt;&gt;"",5,0)</f>
        <v>0</v>
      </c>
      <c r="AS54" s="22">
        <f>AQ54+AR54</f>
        <v>0</v>
      </c>
      <c r="AT54" s="27"/>
      <c r="AU54" s="22"/>
      <c r="AV54" s="22">
        <f>IF(ISNUMBER(AU54),(VLOOKUP(AU54,$BO$6:$BP$50,2)),0)</f>
        <v>0</v>
      </c>
      <c r="AW54" s="22">
        <f>IF(AU54&lt;&gt;"",5,0)</f>
        <v>0</v>
      </c>
      <c r="AX54" s="22">
        <f>AV54+AW54</f>
        <v>0</v>
      </c>
      <c r="AY54" s="27"/>
      <c r="AZ54" s="22"/>
      <c r="BA54" s="22">
        <f>IF(ISNUMBER(AZ54),(VLOOKUP(AZ54,$BO$6:$BP$50,2)),0)</f>
        <v>0</v>
      </c>
      <c r="BB54" s="22">
        <f>IF(AZ54&lt;&gt;"",5,0)</f>
        <v>0</v>
      </c>
      <c r="BC54" s="22">
        <f>BA54+BB54</f>
        <v>0</v>
      </c>
      <c r="BD54" s="27"/>
      <c r="BE54" s="22"/>
      <c r="BF54" s="22">
        <f>IF(ISNUMBER(BE54),(VLOOKUP(BE54,$BO$6:$BP$50,2)),0)</f>
        <v>0</v>
      </c>
      <c r="BG54" s="22">
        <f>IF(BE54&lt;&gt;"",5,0)</f>
        <v>0</v>
      </c>
      <c r="BH54" s="22">
        <f>BF54+BG54</f>
        <v>0</v>
      </c>
      <c r="BI54" s="27"/>
      <c r="BJ54" s="22"/>
      <c r="BK54" s="22">
        <f>IF(ISNUMBER(BJ54),(VLOOKUP(BJ54,$BO$6:$BP$50,2)),0)</f>
        <v>0</v>
      </c>
      <c r="BL54" s="22">
        <f>IF(BJ54&lt;&gt;"",5,0)</f>
        <v>0</v>
      </c>
      <c r="BM54" s="22">
        <f>BK54+BL54</f>
        <v>0</v>
      </c>
      <c r="BN54" s="27"/>
      <c r="BO54" s="22">
        <v>49</v>
      </c>
      <c r="BP54" s="22">
        <v>0</v>
      </c>
      <c r="BQ54" s="22">
        <f t="shared" si="7"/>
        <v>0</v>
      </c>
      <c r="BR54" s="22">
        <f t="shared" si="22"/>
        <v>0</v>
      </c>
      <c r="BS54" s="22">
        <f t="shared" si="23"/>
        <v>0</v>
      </c>
      <c r="BT54" s="22">
        <f t="shared" si="24"/>
        <v>0</v>
      </c>
      <c r="BU54" s="22">
        <f t="shared" si="25"/>
        <v>0</v>
      </c>
      <c r="BV54" s="22">
        <f t="shared" si="26"/>
        <v>0</v>
      </c>
      <c r="BW54" s="22">
        <f t="shared" si="27"/>
        <v>0</v>
      </c>
      <c r="BX54" s="22">
        <f t="shared" si="28"/>
        <v>1</v>
      </c>
    </row>
    <row r="55" spans="1:76" x14ac:dyDescent="0.25">
      <c r="A55" s="18">
        <f>IF(E55&lt;E54,BO56,A54)</f>
        <v>51</v>
      </c>
      <c r="B55" s="46" t="s">
        <v>329</v>
      </c>
      <c r="C55" s="46" t="s">
        <v>330</v>
      </c>
      <c r="D55" s="46" t="s">
        <v>20</v>
      </c>
      <c r="E55" s="18">
        <f>IF(F55&lt;=4,Q55,(Q55-SUM(SMALL(R55:Y55,{1;2;3;4}))))</f>
        <v>16</v>
      </c>
      <c r="F55" s="18">
        <f>(IF(AC55=5,1,0)+IF(AH55=5,1,0)+IF(AM55=5,1,0)+IF(AR55=5,1,0)+IF(AW55=5,1,0)+IF(BB55=5,1,0)+IF(BG55=5,1,0)+IF(BL55=5,1,0))</f>
        <v>3</v>
      </c>
      <c r="G55" s="27"/>
      <c r="H55" s="34" t="str">
        <f>IF(AA55="","",AA55)</f>
        <v/>
      </c>
      <c r="I55" s="22" t="str">
        <f>IF(AF55="","",AF55)</f>
        <v/>
      </c>
      <c r="J55" s="22">
        <f>IF(AK55="","",AK55)</f>
        <v>38</v>
      </c>
      <c r="K55" s="22">
        <f>IF(AP55="","",AP55)</f>
        <v>30</v>
      </c>
      <c r="L55" s="22">
        <f>IF(AU55="","",AU55)</f>
        <v>36</v>
      </c>
      <c r="M55" s="34" t="str">
        <f>IF(AZ55="","",AZ55)</f>
        <v/>
      </c>
      <c r="N55" s="34" t="str">
        <f>IF(BE55="","",BE55)</f>
        <v/>
      </c>
      <c r="O55" s="34" t="str">
        <f>IF(BJ55="","",BJ55)</f>
        <v/>
      </c>
      <c r="P55" s="27"/>
      <c r="Q55" s="18">
        <f>AD55+AI55+AN55+AS55+AX55+BC55+BH55</f>
        <v>16</v>
      </c>
      <c r="R55" s="34" t="str">
        <f>IF($F55&gt;=5,IF(AB55="","",AB55),"")</f>
        <v/>
      </c>
      <c r="S55" s="22" t="str">
        <f>IF($F55&gt;=5,IF(AG55="","",AG55),"")</f>
        <v/>
      </c>
      <c r="T55" s="22" t="str">
        <f>IF($F55&gt;=5,IF(AL55="","",AL55),"")</f>
        <v/>
      </c>
      <c r="U55" s="22" t="str">
        <f>IF($F55&gt;=5,IF(AQ55="","",AQ55),"")</f>
        <v/>
      </c>
      <c r="V55" s="22" t="str">
        <f>IF($F55&gt;=5,IF(AV55="","",AV55),"")</f>
        <v/>
      </c>
      <c r="W55" s="34" t="str">
        <f>IF($F55&gt;=5,IF(BA55="","",BA55),"")</f>
        <v/>
      </c>
      <c r="X55" s="34" t="str">
        <f>IF($F55&gt;=5,IF(BF55="","",BF55),"")</f>
        <v/>
      </c>
      <c r="Y55" s="34" t="str">
        <f>IF($F55&gt;=5,IF(BK55="","",BK55),"")</f>
        <v/>
      </c>
      <c r="Z55" s="27"/>
      <c r="AA55" s="22"/>
      <c r="AB55" s="22">
        <f>IF(ISNUMBER(AA55),(VLOOKUP(AA55,$BO$6:$BP$50,2)),0)</f>
        <v>0</v>
      </c>
      <c r="AC55" s="22">
        <f>IF(AA55&lt;&gt;"",5,0)</f>
        <v>0</v>
      </c>
      <c r="AD55" s="22">
        <f>AB55+AC55</f>
        <v>0</v>
      </c>
      <c r="AE55" s="27"/>
      <c r="AF55" s="22"/>
      <c r="AG55" s="22">
        <f>IF(ISNUMBER(AF55),(VLOOKUP(AF55,$BO$6:$BP$50,2)),0)</f>
        <v>0</v>
      </c>
      <c r="AH55" s="22">
        <f>IF(AF55&lt;&gt;"",5,0)</f>
        <v>0</v>
      </c>
      <c r="AI55" s="22">
        <f>AG55+AH55</f>
        <v>0</v>
      </c>
      <c r="AJ55" s="27"/>
      <c r="AK55" s="3">
        <v>38</v>
      </c>
      <c r="AL55" s="3">
        <f>IF(ISNUMBER(AK55),(VLOOKUP(AK55,$BO$6:$BP$50,2)),0)</f>
        <v>0</v>
      </c>
      <c r="AM55" s="3">
        <f>IF(AK55&lt;&gt;"",5,0)</f>
        <v>5</v>
      </c>
      <c r="AN55" s="3">
        <f>AL55+AM55</f>
        <v>5</v>
      </c>
      <c r="AO55" s="27"/>
      <c r="AP55" s="3">
        <v>30</v>
      </c>
      <c r="AQ55" s="22">
        <f>IF(ISNUMBER(AP55),(VLOOKUP(AP55,$BO$6:$BP$50,2)),0)</f>
        <v>1</v>
      </c>
      <c r="AR55" s="22">
        <f>IF(AP55&lt;&gt;"",5,0)</f>
        <v>5</v>
      </c>
      <c r="AS55" s="22">
        <f>AQ55+AR55</f>
        <v>6</v>
      </c>
      <c r="AT55" s="27"/>
      <c r="AU55" s="22">
        <v>36</v>
      </c>
      <c r="AV55" s="22">
        <f>IF(ISNUMBER(AU55),(VLOOKUP(AU55,$BO$6:$BP$50,2)),0)</f>
        <v>0</v>
      </c>
      <c r="AW55" s="22">
        <f>IF(AU55&lt;&gt;"",5,0)</f>
        <v>5</v>
      </c>
      <c r="AX55" s="22">
        <f>AV55+AW55</f>
        <v>5</v>
      </c>
      <c r="AY55" s="27"/>
      <c r="AZ55" s="22"/>
      <c r="BA55" s="22">
        <f>IF(ISNUMBER(AZ55),(VLOOKUP(AZ55,$BO$6:$BP$50,2)),0)</f>
        <v>0</v>
      </c>
      <c r="BB55" s="22">
        <f>IF(AZ55&lt;&gt;"",5,0)</f>
        <v>0</v>
      </c>
      <c r="BC55" s="22">
        <f>BA55+BB55</f>
        <v>0</v>
      </c>
      <c r="BD55" s="27"/>
      <c r="BE55" s="22"/>
      <c r="BF55" s="22">
        <f>IF(ISNUMBER(BE55),(VLOOKUP(BE55,$BO$6:$BP$50,2)),0)</f>
        <v>0</v>
      </c>
      <c r="BG55" s="22">
        <f>IF(BE55&lt;&gt;"",5,0)</f>
        <v>0</v>
      </c>
      <c r="BH55" s="22">
        <f>BF55+BG55</f>
        <v>0</v>
      </c>
      <c r="BI55" s="27"/>
      <c r="BJ55" s="22"/>
      <c r="BK55" s="22">
        <f>IF(ISNUMBER(BJ55),(VLOOKUP(BJ55,$BO$6:$BP$50,2)),0)</f>
        <v>0</v>
      </c>
      <c r="BL55" s="22">
        <f>IF(BJ55&lt;&gt;"",5,0)</f>
        <v>0</v>
      </c>
      <c r="BM55" s="22">
        <f>BK55+BL55</f>
        <v>0</v>
      </c>
      <c r="BN55" s="27"/>
      <c r="BO55" s="22">
        <v>50</v>
      </c>
      <c r="BP55" s="22">
        <v>0</v>
      </c>
      <c r="BQ55" s="22">
        <f t="shared" si="7"/>
        <v>0</v>
      </c>
      <c r="BR55" s="22">
        <f t="shared" si="22"/>
        <v>0</v>
      </c>
      <c r="BS55" s="22">
        <f t="shared" si="23"/>
        <v>0</v>
      </c>
      <c r="BT55" s="22">
        <f t="shared" si="24"/>
        <v>0</v>
      </c>
      <c r="BU55" s="22">
        <f t="shared" si="25"/>
        <v>0</v>
      </c>
      <c r="BV55" s="22">
        <f t="shared" si="26"/>
        <v>1</v>
      </c>
      <c r="BW55" s="22">
        <f t="shared" si="27"/>
        <v>0</v>
      </c>
      <c r="BX55" s="22">
        <f t="shared" si="28"/>
        <v>0</v>
      </c>
    </row>
    <row r="56" spans="1:76" x14ac:dyDescent="0.25">
      <c r="A56" s="18">
        <f>IF(E56&lt;E55,BO57,A55)</f>
        <v>51</v>
      </c>
      <c r="B56" s="47" t="s">
        <v>455</v>
      </c>
      <c r="C56" s="47" t="s">
        <v>104</v>
      </c>
      <c r="D56" s="47" t="s">
        <v>40</v>
      </c>
      <c r="E56" s="18">
        <f>IF(F56&lt;=4,Q56,(Q56-SUM(SMALL(R56:Y56,{1;2;3;4}))))</f>
        <v>16</v>
      </c>
      <c r="F56" s="18">
        <f>(IF(AC56=5,1,0)+IF(AH56=5,1,0)+IF(AM56=5,1,0)+IF(AR56=5,1,0)+IF(AW56=5,1,0)+IF(BB56=5,1,0)+IF(BG56=5,1,0)+IF(BL56=5,1,0))</f>
        <v>2</v>
      </c>
      <c r="G56" s="27"/>
      <c r="H56" s="34" t="str">
        <f>IF(AA56="","",AA56)</f>
        <v/>
      </c>
      <c r="I56" s="22" t="str">
        <f>IF(AF56="","",AF56)</f>
        <v/>
      </c>
      <c r="J56" s="22" t="str">
        <f>IF(AK56="","",AK56)</f>
        <v/>
      </c>
      <c r="K56" s="22" t="str">
        <f>IF(AP56="","",AP56)</f>
        <v/>
      </c>
      <c r="L56" s="22" t="str">
        <f>IF(AU56="","",AU56)</f>
        <v/>
      </c>
      <c r="M56" s="34">
        <f>IF(AZ56="","",AZ56)</f>
        <v>27</v>
      </c>
      <c r="N56" s="34">
        <f>IF(BE56="","",BE56)</f>
        <v>29</v>
      </c>
      <c r="O56" s="34" t="str">
        <f>IF(BJ56="","",BJ56)</f>
        <v/>
      </c>
      <c r="P56" s="27"/>
      <c r="Q56" s="18">
        <f>AD56+AI56+AN56+AS56+AX56+BC56+BH56</f>
        <v>16</v>
      </c>
      <c r="R56" s="34" t="str">
        <f>IF($F56&gt;=5,IF(AB56="","",AB56),"")</f>
        <v/>
      </c>
      <c r="S56" s="22" t="str">
        <f>IF($F56&gt;=5,IF(AG56="","",AG56),"")</f>
        <v/>
      </c>
      <c r="T56" s="22" t="str">
        <f>IF($F56&gt;=5,IF(AL56="","",AL56),"")</f>
        <v/>
      </c>
      <c r="U56" s="22" t="str">
        <f>IF($F56&gt;=5,IF(AQ56="","",AQ56),"")</f>
        <v/>
      </c>
      <c r="V56" s="22" t="str">
        <f>IF($F56&gt;=5,IF(AV56="","",AV56),"")</f>
        <v/>
      </c>
      <c r="W56" s="34" t="str">
        <f>IF($F56&gt;=5,IF(BA56="","",BA56),"")</f>
        <v/>
      </c>
      <c r="X56" s="34" t="str">
        <f>IF($F56&gt;=5,IF(BF56="","",BF56),"")</f>
        <v/>
      </c>
      <c r="Y56" s="34" t="str">
        <f>IF($F56&gt;=5,IF(BK56="","",BK56),"")</f>
        <v/>
      </c>
      <c r="Z56" s="27"/>
      <c r="AA56" s="22"/>
      <c r="AB56" s="22">
        <f>IF(ISNUMBER(AA56),(VLOOKUP(AA56,$BO$6:$BP$50,2)),0)</f>
        <v>0</v>
      </c>
      <c r="AC56" s="22">
        <f>IF(AA56&lt;&gt;"",5,0)</f>
        <v>0</v>
      </c>
      <c r="AD56" s="22">
        <f>AB56+AC56</f>
        <v>0</v>
      </c>
      <c r="AE56" s="27"/>
      <c r="AF56" s="22"/>
      <c r="AG56" s="22">
        <f>IF(ISNUMBER(AF56),(VLOOKUP(AF56,$BO$6:$BP$50,2)),0)</f>
        <v>0</v>
      </c>
      <c r="AH56" s="22">
        <f>IF(AF56&lt;&gt;"",5,0)</f>
        <v>0</v>
      </c>
      <c r="AI56" s="22">
        <f>AG56+AH56</f>
        <v>0</v>
      </c>
      <c r="AJ56" s="27"/>
      <c r="AL56" s="3">
        <f>IF(ISNUMBER(AK56),(VLOOKUP(AK56,$BO$6:$BP$50,2)),0)</f>
        <v>0</v>
      </c>
      <c r="AM56" s="3">
        <f>IF(AK56&lt;&gt;"",5,0)</f>
        <v>0</v>
      </c>
      <c r="AN56" s="3">
        <f>AL56+AM56</f>
        <v>0</v>
      </c>
      <c r="AO56" s="27"/>
      <c r="AQ56" s="22">
        <f>IF(ISNUMBER(AP56),(VLOOKUP(AP56,$BO$6:$BP$50,2)),0)</f>
        <v>0</v>
      </c>
      <c r="AR56" s="22">
        <f>IF(AP56&lt;&gt;"",5,0)</f>
        <v>0</v>
      </c>
      <c r="AS56" s="22">
        <f>AQ56+AR56</f>
        <v>0</v>
      </c>
      <c r="AT56" s="27"/>
      <c r="AU56"/>
      <c r="AV56" s="22">
        <f>IF(ISNUMBER(AU56),(VLOOKUP(AU56,$BO$6:$BP$50,2)),0)</f>
        <v>0</v>
      </c>
      <c r="AW56" s="22">
        <f>IF(AU56&lt;&gt;"",5,0)</f>
        <v>0</v>
      </c>
      <c r="AX56" s="22">
        <f>AV56+AW56</f>
        <v>0</v>
      </c>
      <c r="AY56" s="27"/>
      <c r="AZ56" s="22">
        <v>27</v>
      </c>
      <c r="BA56" s="22">
        <f>IF(ISNUMBER(AZ56),(VLOOKUP(AZ56,$BO$6:$BP$50,2)),0)</f>
        <v>4</v>
      </c>
      <c r="BB56" s="22">
        <f>IF(AZ56&lt;&gt;"",5,0)</f>
        <v>5</v>
      </c>
      <c r="BC56" s="22">
        <f>BA56+BB56</f>
        <v>9</v>
      </c>
      <c r="BD56" s="27"/>
      <c r="BE56" s="22">
        <v>29</v>
      </c>
      <c r="BF56" s="22">
        <f>IF(ISNUMBER(BE56),(VLOOKUP(BE56,$BO$6:$BP$50,2)),0)</f>
        <v>2</v>
      </c>
      <c r="BG56" s="22">
        <f>IF(BE56&lt;&gt;"",5,0)</f>
        <v>5</v>
      </c>
      <c r="BH56" s="22">
        <f>BF56+BG56</f>
        <v>7</v>
      </c>
      <c r="BI56" s="27"/>
      <c r="BJ56" s="22"/>
      <c r="BK56" s="22">
        <f>IF(ISNUMBER(BJ56),(VLOOKUP(BJ56,$BO$6:$BP$50,2)),0)</f>
        <v>0</v>
      </c>
      <c r="BL56" s="22">
        <f>IF(BJ56&lt;&gt;"",5,0)</f>
        <v>0</v>
      </c>
      <c r="BM56" s="22">
        <f>BK56+BL56</f>
        <v>0</v>
      </c>
      <c r="BN56" s="27"/>
      <c r="BO56" s="22">
        <v>51</v>
      </c>
      <c r="BP56" s="22">
        <v>0</v>
      </c>
      <c r="BQ56" s="22">
        <f t="shared" si="7"/>
        <v>0</v>
      </c>
      <c r="BR56" s="22">
        <f t="shared" si="22"/>
        <v>0</v>
      </c>
      <c r="BS56" s="22">
        <f t="shared" si="23"/>
        <v>0</v>
      </c>
      <c r="BT56" s="22">
        <f t="shared" si="24"/>
        <v>0</v>
      </c>
      <c r="BU56" s="22">
        <f t="shared" si="25"/>
        <v>0</v>
      </c>
      <c r="BV56" s="22">
        <f t="shared" si="26"/>
        <v>0</v>
      </c>
      <c r="BW56" s="22">
        <f t="shared" si="27"/>
        <v>1</v>
      </c>
      <c r="BX56" s="22">
        <f t="shared" si="28"/>
        <v>0</v>
      </c>
    </row>
    <row r="57" spans="1:76" x14ac:dyDescent="0.25">
      <c r="A57" s="18">
        <f>IF(E57&lt;E56,BO58,A56)</f>
        <v>51</v>
      </c>
      <c r="B57" s="47" t="s">
        <v>437</v>
      </c>
      <c r="C57" s="47" t="s">
        <v>438</v>
      </c>
      <c r="D57" s="47" t="s">
        <v>38</v>
      </c>
      <c r="E57" s="18">
        <f>IF(F57&lt;=4,Q57,(Q57-SUM(SMALL(R57:Y57,{1;2;3;4}))))</f>
        <v>16</v>
      </c>
      <c r="F57" s="18">
        <f>(IF(AC57=5,1,0)+IF(AH57=5,1,0)+IF(AM57=5,1,0)+IF(AR57=5,1,0)+IF(AW57=5,1,0)+IF(BB57=5,1,0)+IF(BG57=5,1,0)+IF(BL57=5,1,0))</f>
        <v>2</v>
      </c>
      <c r="G57" s="27"/>
      <c r="H57" s="34" t="str">
        <f>IF(AA57="","",AA57)</f>
        <v/>
      </c>
      <c r="I57" s="22" t="str">
        <f>IF(AF57="","",AF57)</f>
        <v/>
      </c>
      <c r="J57" s="22" t="str">
        <f>IF(AK57="","",AK57)</f>
        <v/>
      </c>
      <c r="K57" s="22" t="str">
        <f>IF(AP57="","",AP57)</f>
        <v/>
      </c>
      <c r="L57" s="22" t="str">
        <f>IF(AU57="","",AU57)</f>
        <v/>
      </c>
      <c r="M57" s="34" t="str">
        <f>IF(AZ57="","",AZ57)</f>
        <v>dsq</v>
      </c>
      <c r="N57" s="34">
        <f>IF(BE57="","",BE57)</f>
        <v>25</v>
      </c>
      <c r="O57" s="34" t="str">
        <f>IF(BJ57="","",BJ57)</f>
        <v/>
      </c>
      <c r="P57" s="27"/>
      <c r="Q57" s="18">
        <f>AD57+AI57+AN57+AS57+AX57+BC57+BH57</f>
        <v>16</v>
      </c>
      <c r="R57" s="34" t="str">
        <f>IF($F57&gt;=5,IF(AB57="","",AB57),"")</f>
        <v/>
      </c>
      <c r="S57" s="22" t="str">
        <f>IF($F57&gt;=5,IF(AG57="","",AG57),"")</f>
        <v/>
      </c>
      <c r="T57" s="22" t="str">
        <f>IF($F57&gt;=5,IF(AL57="","",AL57),"")</f>
        <v/>
      </c>
      <c r="U57" s="22" t="str">
        <f>IF($F57&gt;=5,IF(AQ57="","",AQ57),"")</f>
        <v/>
      </c>
      <c r="V57" s="22" t="str">
        <f>IF($F57&gt;=5,IF(AV57="","",AV57),"")</f>
        <v/>
      </c>
      <c r="W57" s="34" t="str">
        <f>IF($F57&gt;=5,IF(BA57="","",BA57),"")</f>
        <v/>
      </c>
      <c r="X57" s="34" t="str">
        <f>IF($F57&gt;=5,IF(BF57="","",BF57),"")</f>
        <v/>
      </c>
      <c r="Y57" s="34" t="str">
        <f>IF($F57&gt;=5,IF(BK57="","",BK57),"")</f>
        <v/>
      </c>
      <c r="Z57" s="27"/>
      <c r="AA57" s="22"/>
      <c r="AB57" s="22">
        <f>IF(ISNUMBER(AA57),(VLOOKUP(AA57,$BO$6:$BP$50,2)),0)</f>
        <v>0</v>
      </c>
      <c r="AC57" s="22">
        <f>IF(AA57&lt;&gt;"",5,0)</f>
        <v>0</v>
      </c>
      <c r="AD57" s="22">
        <f>AB57+AC57</f>
        <v>0</v>
      </c>
      <c r="AE57" s="27"/>
      <c r="AF57" s="22"/>
      <c r="AG57" s="22">
        <f>IF(ISNUMBER(AF57),(VLOOKUP(AF57,$BO$6:$BP$50,2)),0)</f>
        <v>0</v>
      </c>
      <c r="AH57" s="22">
        <f>IF(AF57&lt;&gt;"",5,0)</f>
        <v>0</v>
      </c>
      <c r="AI57" s="22">
        <f>AG57+AH57</f>
        <v>0</v>
      </c>
      <c r="AJ57" s="27"/>
      <c r="AL57" s="3">
        <f>IF(ISNUMBER(AK57),(VLOOKUP(AK57,$BO$6:$BP$50,2)),0)</f>
        <v>0</v>
      </c>
      <c r="AM57" s="3">
        <f>IF(AK57&lt;&gt;"",5,0)</f>
        <v>0</v>
      </c>
      <c r="AN57" s="3">
        <f>AL57+AM57</f>
        <v>0</v>
      </c>
      <c r="AO57" s="27"/>
      <c r="AQ57" s="22">
        <f>IF(ISNUMBER(AP57),(VLOOKUP(AP57,$BO$6:$BP$50,2)),0)</f>
        <v>0</v>
      </c>
      <c r="AR57" s="22">
        <f>IF(AP57&lt;&gt;"",5,0)</f>
        <v>0</v>
      </c>
      <c r="AS57" s="22">
        <f>AQ57+AR57</f>
        <v>0</v>
      </c>
      <c r="AT57" s="27"/>
      <c r="AU57"/>
      <c r="AV57" s="22">
        <f>IF(ISNUMBER(AU57),(VLOOKUP(AU57,$BO$6:$BP$50,2)),0)</f>
        <v>0</v>
      </c>
      <c r="AW57" s="22">
        <f>IF(AU57&lt;&gt;"",5,0)</f>
        <v>0</v>
      </c>
      <c r="AX57" s="22">
        <f>AV57+AW57</f>
        <v>0</v>
      </c>
      <c r="AY57" s="27"/>
      <c r="AZ57" s="53" t="s">
        <v>219</v>
      </c>
      <c r="BA57" s="22">
        <f>IF(ISNUMBER(AZ57),(VLOOKUP(AZ57,$BO$6:$BP$50,2)),0)</f>
        <v>0</v>
      </c>
      <c r="BB57" s="22">
        <f>IF(AZ57&lt;&gt;"",5,0)</f>
        <v>5</v>
      </c>
      <c r="BC57" s="22">
        <f>BA57+BB57</f>
        <v>5</v>
      </c>
      <c r="BD57" s="27"/>
      <c r="BE57" s="22">
        <v>25</v>
      </c>
      <c r="BF57" s="22">
        <f>IF(ISNUMBER(BE57),(VLOOKUP(BE57,$BO$6:$BP$50,2)),0)</f>
        <v>6</v>
      </c>
      <c r="BG57" s="22">
        <f>IF(BE57&lt;&gt;"",5,0)</f>
        <v>5</v>
      </c>
      <c r="BH57" s="22">
        <f>BF57+BG57</f>
        <v>11</v>
      </c>
      <c r="BI57" s="27"/>
      <c r="BJ57" s="22"/>
      <c r="BK57" s="22">
        <f>IF(ISNUMBER(BJ57),(VLOOKUP(BJ57,$BO$6:$BP$50,2)),0)</f>
        <v>0</v>
      </c>
      <c r="BL57" s="22">
        <f>IF(BJ57&lt;&gt;"",5,0)</f>
        <v>0</v>
      </c>
      <c r="BM57" s="22">
        <f>BK57+BL57</f>
        <v>0</v>
      </c>
      <c r="BN57" s="27"/>
      <c r="BO57" s="22">
        <v>52</v>
      </c>
      <c r="BP57" s="22">
        <v>0</v>
      </c>
      <c r="BQ57" s="22">
        <f t="shared" si="7"/>
        <v>0</v>
      </c>
      <c r="BR57" s="22">
        <f t="shared" si="22"/>
        <v>0</v>
      </c>
      <c r="BS57" s="22">
        <f t="shared" si="23"/>
        <v>0</v>
      </c>
      <c r="BT57" s="22">
        <f t="shared" si="24"/>
        <v>0</v>
      </c>
      <c r="BU57" s="22">
        <f t="shared" si="25"/>
        <v>0</v>
      </c>
      <c r="BV57" s="22">
        <f t="shared" si="26"/>
        <v>0</v>
      </c>
      <c r="BW57" s="22">
        <f t="shared" si="27"/>
        <v>1</v>
      </c>
      <c r="BX57" s="22">
        <f t="shared" si="28"/>
        <v>0</v>
      </c>
    </row>
    <row r="58" spans="1:76" x14ac:dyDescent="0.25">
      <c r="A58" s="18">
        <f>IF(E58&lt;E57,BO59,A57)</f>
        <v>54</v>
      </c>
      <c r="B58" s="46" t="s">
        <v>238</v>
      </c>
      <c r="C58" s="46" t="s">
        <v>111</v>
      </c>
      <c r="D58" s="46" t="s">
        <v>239</v>
      </c>
      <c r="E58" s="18">
        <f>IF(F58&lt;=4,Q58,(Q58-SUM(SMALL(R58:Y58,{1;2;3;4}))))</f>
        <v>14</v>
      </c>
      <c r="F58" s="18">
        <f>(IF(AC58=5,1,0)+IF(AH58=5,1,0)+IF(AM58=5,1,0)+IF(AR58=5,1,0)+IF(AW58=5,1,0)+IF(BB58=5,1,0)+IF(BG58=5,1,0)+IF(BL58=5,1,0))</f>
        <v>2</v>
      </c>
      <c r="G58" s="27"/>
      <c r="H58" s="34" t="str">
        <f>IF(AA58="","",AA58)</f>
        <v/>
      </c>
      <c r="I58" s="22" t="str">
        <f>IF(AF58="","",AF58)</f>
        <v>dsq</v>
      </c>
      <c r="J58" s="22" t="str">
        <f>IF(AK58="","",AK58)</f>
        <v/>
      </c>
      <c r="K58" s="22">
        <f>IF(AP58="","",AP58)</f>
        <v>27</v>
      </c>
      <c r="L58" s="22" t="str">
        <f>IF(AU58="","",AU58)</f>
        <v/>
      </c>
      <c r="M58" s="34" t="str">
        <f>IF(AZ58="","",AZ58)</f>
        <v/>
      </c>
      <c r="N58" s="34" t="str">
        <f>IF(BE58="","",BE58)</f>
        <v/>
      </c>
      <c r="O58" s="34" t="str">
        <f>IF(BJ58="","",BJ58)</f>
        <v/>
      </c>
      <c r="P58" s="27"/>
      <c r="Q58" s="18">
        <f>AD58+AI58+AN58+AS58+AX58+BC58+BH58</f>
        <v>14</v>
      </c>
      <c r="R58" s="34" t="str">
        <f>IF($F58&gt;=5,IF(AB58="","",AB58),"")</f>
        <v/>
      </c>
      <c r="S58" s="22" t="str">
        <f>IF($F58&gt;=5,IF(AG58="","",AG58),"")</f>
        <v/>
      </c>
      <c r="T58" s="22" t="str">
        <f>IF($F58&gt;=5,IF(AL58="","",AL58),"")</f>
        <v/>
      </c>
      <c r="U58" s="22" t="str">
        <f>IF($F58&gt;=5,IF(AQ58="","",AQ58),"")</f>
        <v/>
      </c>
      <c r="V58" s="22" t="str">
        <f>IF($F58&gt;=5,IF(AV58="","",AV58),"")</f>
        <v/>
      </c>
      <c r="W58" s="34" t="str">
        <f>IF($F58&gt;=5,IF(BA58="","",BA58),"")</f>
        <v/>
      </c>
      <c r="X58" s="34" t="str">
        <f>IF($F58&gt;=5,IF(BF58="","",BF58),"")</f>
        <v/>
      </c>
      <c r="Y58" s="34" t="str">
        <f>IF($F58&gt;=5,IF(BK58="","",BK58),"")</f>
        <v/>
      </c>
      <c r="Z58" s="27"/>
      <c r="AA58" s="22"/>
      <c r="AB58" s="22">
        <f>IF(ISNUMBER(AA58),(VLOOKUP(AA58,$BO$6:$BP$50,2)),0)</f>
        <v>0</v>
      </c>
      <c r="AC58" s="22">
        <f>IF(AA58&lt;&gt;"",5,0)</f>
        <v>0</v>
      </c>
      <c r="AD58" s="22">
        <f>AB58+AC58</f>
        <v>0</v>
      </c>
      <c r="AE58" s="27"/>
      <c r="AF58" s="40" t="s">
        <v>219</v>
      </c>
      <c r="AG58" s="22">
        <f>IF(ISNUMBER(AF58),(VLOOKUP(AF58,$BO$6:$BP$50,2)),0)</f>
        <v>0</v>
      </c>
      <c r="AH58" s="22">
        <f>IF(AF58&lt;&gt;"",5,0)</f>
        <v>5</v>
      </c>
      <c r="AI58" s="22">
        <f>AG58+AH58</f>
        <v>5</v>
      </c>
      <c r="AJ58" s="27"/>
      <c r="AK58" s="22"/>
      <c r="AL58" s="22">
        <f>IF(ISNUMBER(AK58),(VLOOKUP(AK58,$BO$6:$BP$50,2)),0)</f>
        <v>0</v>
      </c>
      <c r="AM58" s="22">
        <f>IF(AK58&lt;&gt;"",5,0)</f>
        <v>0</v>
      </c>
      <c r="AN58" s="22">
        <f>AL58+AM58</f>
        <v>0</v>
      </c>
      <c r="AO58" s="27"/>
      <c r="AP58" s="22">
        <v>27</v>
      </c>
      <c r="AQ58" s="22">
        <f>IF(ISNUMBER(AP58),(VLOOKUP(AP58,$BO$6:$BP$50,2)),0)</f>
        <v>4</v>
      </c>
      <c r="AR58" s="22">
        <f>IF(AP58&lt;&gt;"",5,0)</f>
        <v>5</v>
      </c>
      <c r="AS58" s="22">
        <f>AQ58+AR58</f>
        <v>9</v>
      </c>
      <c r="AT58" s="27"/>
      <c r="AU58" s="22"/>
      <c r="AV58" s="22">
        <f>IF(ISNUMBER(AU58),(VLOOKUP(AU58,$BO$6:$BP$50,2)),0)</f>
        <v>0</v>
      </c>
      <c r="AW58" s="22">
        <f>IF(AU58&lt;&gt;"",5,0)</f>
        <v>0</v>
      </c>
      <c r="AX58" s="22">
        <f>AV58+AW58</f>
        <v>0</v>
      </c>
      <c r="AY58" s="27"/>
      <c r="AZ58" s="22"/>
      <c r="BA58" s="22">
        <f>IF(ISNUMBER(AZ58),(VLOOKUP(AZ58,$BO$6:$BP$50,2)),0)</f>
        <v>0</v>
      </c>
      <c r="BB58" s="22">
        <f>IF(AZ58&lt;&gt;"",5,0)</f>
        <v>0</v>
      </c>
      <c r="BC58" s="22">
        <f>BA58+BB58</f>
        <v>0</v>
      </c>
      <c r="BD58" s="27"/>
      <c r="BE58" s="22"/>
      <c r="BF58" s="22">
        <f>IF(ISNUMBER(BE58),(VLOOKUP(BE58,$BO$6:$BP$50,2)),0)</f>
        <v>0</v>
      </c>
      <c r="BG58" s="22">
        <f>IF(BE58&lt;&gt;"",5,0)</f>
        <v>0</v>
      </c>
      <c r="BH58" s="22">
        <f>BF58+BG58</f>
        <v>0</v>
      </c>
      <c r="BI58" s="27"/>
      <c r="BJ58" s="22"/>
      <c r="BK58" s="22">
        <f>IF(ISNUMBER(BJ58),(VLOOKUP(BJ58,$BO$6:$BP$50,2)),0)</f>
        <v>0</v>
      </c>
      <c r="BL58" s="22">
        <f>IF(BJ58&lt;&gt;"",5,0)</f>
        <v>0</v>
      </c>
      <c r="BM58" s="22">
        <f>BK58+BL58</f>
        <v>0</v>
      </c>
      <c r="BN58" s="27"/>
      <c r="BO58" s="22">
        <v>53</v>
      </c>
      <c r="BP58" s="22">
        <v>0</v>
      </c>
      <c r="BQ58" s="22">
        <f t="shared" si="7"/>
        <v>0</v>
      </c>
      <c r="BR58" s="22">
        <f t="shared" si="22"/>
        <v>0</v>
      </c>
      <c r="BS58" s="22">
        <f t="shared" si="23"/>
        <v>0</v>
      </c>
      <c r="BT58" s="22">
        <f t="shared" si="24"/>
        <v>0</v>
      </c>
      <c r="BU58" s="22">
        <f t="shared" si="25"/>
        <v>0</v>
      </c>
      <c r="BV58" s="22">
        <f t="shared" si="26"/>
        <v>0</v>
      </c>
      <c r="BW58" s="22">
        <f t="shared" si="27"/>
        <v>1</v>
      </c>
      <c r="BX58" s="22">
        <f t="shared" si="28"/>
        <v>0</v>
      </c>
    </row>
    <row r="59" spans="1:76" x14ac:dyDescent="0.25">
      <c r="A59" s="18">
        <f>IF(E59&lt;E58,BO60,A58)</f>
        <v>55</v>
      </c>
      <c r="B59" s="46" t="s">
        <v>407</v>
      </c>
      <c r="C59" s="46" t="s">
        <v>408</v>
      </c>
      <c r="D59" s="46" t="s">
        <v>39</v>
      </c>
      <c r="E59" s="18">
        <f>IF(F59&lt;=4,Q59,(Q59-SUM(SMALL(R59:Y59,{1;2;3;4}))))</f>
        <v>13</v>
      </c>
      <c r="F59" s="18">
        <f>(IF(AC59=5,1,0)+IF(AH59=5,1,0)+IF(AM59=5,1,0)+IF(AR59=5,1,0)+IF(AW59=5,1,0)+IF(BB59=5,1,0)+IF(BG59=5,1,0)+IF(BL59=5,1,0))</f>
        <v>1</v>
      </c>
      <c r="G59" s="27"/>
      <c r="H59" s="34" t="str">
        <f>IF(AA59="","",AA59)</f>
        <v/>
      </c>
      <c r="I59" s="22" t="str">
        <f>IF(AF59="","",AF59)</f>
        <v/>
      </c>
      <c r="J59" s="22" t="str">
        <f>IF(AK59="","",AK59)</f>
        <v/>
      </c>
      <c r="K59" s="22" t="str">
        <f>IF(AP59="","",AP59)</f>
        <v/>
      </c>
      <c r="L59" s="22">
        <f>IF(AU59="","",AU59)</f>
        <v>23</v>
      </c>
      <c r="M59" s="34" t="str">
        <f>IF(AZ59="","",AZ59)</f>
        <v/>
      </c>
      <c r="N59" s="34" t="str">
        <f>IF(BE59="","",BE59)</f>
        <v/>
      </c>
      <c r="O59" s="34" t="str">
        <f>IF(BJ59="","",BJ59)</f>
        <v/>
      </c>
      <c r="P59" s="27"/>
      <c r="Q59" s="18">
        <f>AD59+AI59+AN59+AS59+AX59+BC59+BH59</f>
        <v>13</v>
      </c>
      <c r="R59" s="34" t="str">
        <f>IF($F59&gt;=5,IF(AB59="","",AB59),"")</f>
        <v/>
      </c>
      <c r="S59" s="22" t="str">
        <f>IF($F59&gt;=5,IF(AG59="","",AG59),"")</f>
        <v/>
      </c>
      <c r="T59" s="22" t="str">
        <f>IF($F59&gt;=5,IF(AL59="","",AL59),"")</f>
        <v/>
      </c>
      <c r="U59" s="22" t="str">
        <f>IF($F59&gt;=5,IF(AQ59="","",AQ59),"")</f>
        <v/>
      </c>
      <c r="V59" s="22" t="str">
        <f>IF($F59&gt;=5,IF(AV59="","",AV59),"")</f>
        <v/>
      </c>
      <c r="W59" s="34" t="str">
        <f>IF($F59&gt;=5,IF(BA59="","",BA59),"")</f>
        <v/>
      </c>
      <c r="X59" s="34" t="str">
        <f>IF($F59&gt;=5,IF(BF59="","",BF59),"")</f>
        <v/>
      </c>
      <c r="Y59" s="34" t="str">
        <f>IF($F59&gt;=5,IF(BK59="","",BK59),"")</f>
        <v/>
      </c>
      <c r="Z59" s="27"/>
      <c r="AA59" s="22"/>
      <c r="AB59" s="22">
        <f>IF(ISNUMBER(AA59),(VLOOKUP(AA59,$BO$6:$BP$50,2)),0)</f>
        <v>0</v>
      </c>
      <c r="AC59" s="22">
        <f>IF(AA59&lt;&gt;"",5,0)</f>
        <v>0</v>
      </c>
      <c r="AD59" s="22">
        <f>AB59+AC59</f>
        <v>0</v>
      </c>
      <c r="AE59" s="27"/>
      <c r="AF59" s="22"/>
      <c r="AG59" s="22">
        <f>IF(ISNUMBER(AF59),(VLOOKUP(AF59,$BO$6:$BP$50,2)),0)</f>
        <v>0</v>
      </c>
      <c r="AH59" s="22">
        <f>IF(AF59&lt;&gt;"",5,0)</f>
        <v>0</v>
      </c>
      <c r="AI59" s="22">
        <f>AG59+AH59</f>
        <v>0</v>
      </c>
      <c r="AJ59" s="27"/>
      <c r="AL59" s="3">
        <f>IF(ISNUMBER(AK59),(VLOOKUP(AK59,$BO$6:$BP$50,2)),0)</f>
        <v>0</v>
      </c>
      <c r="AM59" s="3">
        <f>IF(AK59&lt;&gt;"",5,0)</f>
        <v>0</v>
      </c>
      <c r="AN59" s="3">
        <f>AL59+AM59</f>
        <v>0</v>
      </c>
      <c r="AO59" s="27"/>
      <c r="AQ59" s="22">
        <f>IF(ISNUMBER(AP59),(VLOOKUP(AP59,$BO$6:$BP$50,2)),0)</f>
        <v>0</v>
      </c>
      <c r="AR59" s="22">
        <f>IF(AP59&lt;&gt;"",5,0)</f>
        <v>0</v>
      </c>
      <c r="AS59" s="22">
        <f>AQ59+AR59</f>
        <v>0</v>
      </c>
      <c r="AT59" s="27"/>
      <c r="AU59" s="3">
        <v>23</v>
      </c>
      <c r="AV59" s="22">
        <f>IF(ISNUMBER(AU59),(VLOOKUP(AU59,$BO$6:$BP$50,2)),0)</f>
        <v>8</v>
      </c>
      <c r="AW59" s="22">
        <f>IF(AU59&lt;&gt;"",5,0)</f>
        <v>5</v>
      </c>
      <c r="AX59" s="22">
        <f>AV59+AW59</f>
        <v>13</v>
      </c>
      <c r="AY59" s="27"/>
      <c r="AZ59" s="22"/>
      <c r="BA59" s="22">
        <f>IF(ISNUMBER(AZ59),(VLOOKUP(AZ59,$BO$6:$BP$50,2)),0)</f>
        <v>0</v>
      </c>
      <c r="BB59" s="22">
        <f>IF(AZ59&lt;&gt;"",5,0)</f>
        <v>0</v>
      </c>
      <c r="BC59" s="22">
        <f>BA59+BB59</f>
        <v>0</v>
      </c>
      <c r="BD59" s="27"/>
      <c r="BE59" s="22"/>
      <c r="BF59" s="22">
        <f>IF(ISNUMBER(BE59),(VLOOKUP(BE59,$BO$6:$BP$50,2)),0)</f>
        <v>0</v>
      </c>
      <c r="BG59" s="22">
        <f>IF(BE59&lt;&gt;"",5,0)</f>
        <v>0</v>
      </c>
      <c r="BH59" s="22">
        <f>BF59+BG59</f>
        <v>0</v>
      </c>
      <c r="BI59" s="27"/>
      <c r="BJ59" s="22"/>
      <c r="BK59" s="22">
        <f>IF(ISNUMBER(BJ59),(VLOOKUP(BJ59,$BO$6:$BP$50,2)),0)</f>
        <v>0</v>
      </c>
      <c r="BL59" s="22">
        <f>IF(BJ59&lt;&gt;"",5,0)</f>
        <v>0</v>
      </c>
      <c r="BM59" s="22">
        <f>BK59+BL59</f>
        <v>0</v>
      </c>
      <c r="BN59" s="27"/>
      <c r="BO59" s="22">
        <v>54</v>
      </c>
      <c r="BP59" s="22">
        <v>0</v>
      </c>
      <c r="BQ59" s="22">
        <f t="shared" si="7"/>
        <v>0</v>
      </c>
      <c r="BR59" s="22">
        <f t="shared" si="22"/>
        <v>0</v>
      </c>
      <c r="BS59" s="22">
        <f t="shared" si="23"/>
        <v>0</v>
      </c>
      <c r="BT59" s="22">
        <f t="shared" si="24"/>
        <v>0</v>
      </c>
      <c r="BU59" s="22">
        <f t="shared" si="25"/>
        <v>0</v>
      </c>
      <c r="BV59" s="22">
        <f t="shared" si="26"/>
        <v>1</v>
      </c>
      <c r="BW59" s="22">
        <f t="shared" si="27"/>
        <v>0</v>
      </c>
      <c r="BX59" s="22">
        <f t="shared" si="28"/>
        <v>0</v>
      </c>
    </row>
    <row r="60" spans="1:76" x14ac:dyDescent="0.25">
      <c r="A60" s="18">
        <f>IF(E60&lt;E59,BO61,A59)</f>
        <v>56</v>
      </c>
      <c r="B60" s="46" t="s">
        <v>107</v>
      </c>
      <c r="C60" s="46" t="s">
        <v>181</v>
      </c>
      <c r="D60" s="46" t="s">
        <v>6</v>
      </c>
      <c r="E60" s="18">
        <f>IF(F60&lt;=4,Q60,(Q60-SUM(SMALL(R60:Y60,{1;2;3;4}))))</f>
        <v>12</v>
      </c>
      <c r="F60" s="18">
        <f>(IF(AC60=5,1,0)+IF(AH60=5,1,0)+IF(AM60=5,1,0)+IF(AR60=5,1,0)+IF(AW60=5,1,0)+IF(BB60=5,1,0)+IF(BG60=5,1,0)+IF(BL60=5,1,0))</f>
        <v>1</v>
      </c>
      <c r="G60" s="27"/>
      <c r="H60" s="34" t="str">
        <f>IF(AA60="","",AA60)</f>
        <v/>
      </c>
      <c r="I60" s="22" t="str">
        <f>IF(AF60="","",AF60)</f>
        <v/>
      </c>
      <c r="J60" s="22">
        <f>IF(AK60="","",AK60)</f>
        <v>24</v>
      </c>
      <c r="K60" s="22" t="str">
        <f>IF(AP60="","",AP60)</f>
        <v/>
      </c>
      <c r="L60" s="22" t="str">
        <f>IF(AU60="","",AU60)</f>
        <v/>
      </c>
      <c r="M60" s="34" t="str">
        <f>IF(AZ60="","",AZ60)</f>
        <v/>
      </c>
      <c r="N60" s="34" t="str">
        <f>IF(BE60="","",BE60)</f>
        <v/>
      </c>
      <c r="O60" s="34" t="str">
        <f>IF(BJ60="","",BJ60)</f>
        <v/>
      </c>
      <c r="P60" s="27"/>
      <c r="Q60" s="18">
        <f>AD60+AI60+AN60+AS60+AX60+BC60+BH60</f>
        <v>12</v>
      </c>
      <c r="R60" s="34" t="str">
        <f>IF($F60&gt;=5,IF(AB60="","",AB60),"")</f>
        <v/>
      </c>
      <c r="S60" s="22" t="str">
        <f>IF($F60&gt;=5,IF(AG60="","",AG60),"")</f>
        <v/>
      </c>
      <c r="T60" s="22" t="str">
        <f>IF($F60&gt;=5,IF(AL60="","",AL60),"")</f>
        <v/>
      </c>
      <c r="U60" s="22" t="str">
        <f>IF($F60&gt;=5,IF(AQ60="","",AQ60),"")</f>
        <v/>
      </c>
      <c r="V60" s="22" t="str">
        <f>IF($F60&gt;=5,IF(AV60="","",AV60),"")</f>
        <v/>
      </c>
      <c r="W60" s="34" t="str">
        <f>IF($F60&gt;=5,IF(BA60="","",BA60),"")</f>
        <v/>
      </c>
      <c r="X60" s="34" t="str">
        <f>IF($F60&gt;=5,IF(BF60="","",BF60),"")</f>
        <v/>
      </c>
      <c r="Y60" s="34" t="str">
        <f>IF($F60&gt;=5,IF(BK60="","",BK60),"")</f>
        <v/>
      </c>
      <c r="Z60" s="27"/>
      <c r="AA60" s="22"/>
      <c r="AB60" s="22">
        <f>IF(ISNUMBER(AA60),(VLOOKUP(AA60,$BO$6:$BP$50,2)),0)</f>
        <v>0</v>
      </c>
      <c r="AC60" s="22">
        <f>IF(AA60&lt;&gt;"",5,0)</f>
        <v>0</v>
      </c>
      <c r="AD60" s="22">
        <f>AB60+AC60</f>
        <v>0</v>
      </c>
      <c r="AE60" s="27"/>
      <c r="AF60" s="22"/>
      <c r="AG60" s="22">
        <f>IF(ISNUMBER(AF60),(VLOOKUP(AF60,$BO$6:$BP$50,2)),0)</f>
        <v>0</v>
      </c>
      <c r="AH60" s="22">
        <f>IF(AF60&lt;&gt;"",5,0)</f>
        <v>0</v>
      </c>
      <c r="AI60" s="22">
        <f>AG60+AH60</f>
        <v>0</v>
      </c>
      <c r="AJ60" s="27"/>
      <c r="AK60" s="22">
        <v>24</v>
      </c>
      <c r="AL60" s="22">
        <f>IF(ISNUMBER(AK60),(VLOOKUP(AK60,$BO$6:$BP$50,2)),0)</f>
        <v>7</v>
      </c>
      <c r="AM60" s="22">
        <f>IF(AK60&lt;&gt;"",5,0)</f>
        <v>5</v>
      </c>
      <c r="AN60" s="22">
        <f>AL60+AM60</f>
        <v>12</v>
      </c>
      <c r="AO60" s="27"/>
      <c r="AP60" s="22"/>
      <c r="AQ60" s="22">
        <f>IF(ISNUMBER(AP60),(VLOOKUP(AP60,$BO$6:$BP$50,2)),0)</f>
        <v>0</v>
      </c>
      <c r="AR60" s="22">
        <f>IF(AP60&lt;&gt;"",5,0)</f>
        <v>0</v>
      </c>
      <c r="AS60" s="22">
        <f>AQ60+AR60</f>
        <v>0</v>
      </c>
      <c r="AT60" s="27"/>
      <c r="AU60" s="22"/>
      <c r="AV60" s="22">
        <f>IF(ISNUMBER(AU60),(VLOOKUP(AU60,$BO$6:$BP$50,2)),0)</f>
        <v>0</v>
      </c>
      <c r="AW60" s="22">
        <f>IF(AU60&lt;&gt;"",5,0)</f>
        <v>0</v>
      </c>
      <c r="AX60" s="22">
        <f>AV60+AW60</f>
        <v>0</v>
      </c>
      <c r="AY60" s="27"/>
      <c r="AZ60" s="22"/>
      <c r="BA60" s="22">
        <f>IF(ISNUMBER(AZ60),(VLOOKUP(AZ60,$BO$6:$BP$50,2)),0)</f>
        <v>0</v>
      </c>
      <c r="BB60" s="22">
        <f>IF(AZ60&lt;&gt;"",5,0)</f>
        <v>0</v>
      </c>
      <c r="BC60" s="22">
        <f>BA60+BB60</f>
        <v>0</v>
      </c>
      <c r="BD60" s="27"/>
      <c r="BE60" s="22"/>
      <c r="BF60" s="22">
        <f>IF(ISNUMBER(BE60),(VLOOKUP(BE60,$BO$6:$BP$50,2)),0)</f>
        <v>0</v>
      </c>
      <c r="BG60" s="22">
        <f>IF(BE60&lt;&gt;"",5,0)</f>
        <v>0</v>
      </c>
      <c r="BH60" s="22">
        <f>BF60+BG60</f>
        <v>0</v>
      </c>
      <c r="BI60" s="27"/>
      <c r="BJ60" s="22"/>
      <c r="BK60" s="22">
        <f>IF(ISNUMBER(BJ60),(VLOOKUP(BJ60,$BO$6:$BP$50,2)),0)</f>
        <v>0</v>
      </c>
      <c r="BL60" s="22">
        <f>IF(BJ60&lt;&gt;"",5,0)</f>
        <v>0</v>
      </c>
      <c r="BM60" s="22">
        <f>BK60+BL60</f>
        <v>0</v>
      </c>
      <c r="BN60" s="27"/>
      <c r="BO60" s="22">
        <v>55</v>
      </c>
      <c r="BP60" s="22">
        <v>0</v>
      </c>
      <c r="BQ60" s="22">
        <f t="shared" si="7"/>
        <v>0</v>
      </c>
      <c r="BR60" s="22">
        <f t="shared" si="22"/>
        <v>0</v>
      </c>
      <c r="BS60" s="22">
        <f t="shared" si="23"/>
        <v>0</v>
      </c>
      <c r="BT60" s="22">
        <f t="shared" si="24"/>
        <v>0</v>
      </c>
      <c r="BU60" s="22">
        <f t="shared" si="25"/>
        <v>1</v>
      </c>
      <c r="BV60" s="22">
        <f t="shared" si="26"/>
        <v>0</v>
      </c>
      <c r="BW60" s="22">
        <f t="shared" si="27"/>
        <v>0</v>
      </c>
      <c r="BX60" s="22">
        <f t="shared" si="28"/>
        <v>0</v>
      </c>
    </row>
    <row r="61" spans="1:76" x14ac:dyDescent="0.25">
      <c r="A61" s="18">
        <f>IF(E61&lt;E60,BO62,A60)</f>
        <v>56</v>
      </c>
      <c r="B61" s="46" t="s">
        <v>41</v>
      </c>
      <c r="C61" s="46" t="s">
        <v>216</v>
      </c>
      <c r="D61" s="46" t="s">
        <v>6</v>
      </c>
      <c r="E61" s="18">
        <f>IF(F61&lt;=4,Q61,(Q61-SUM(SMALL(R61:Y61,{1;2;3;4}))))</f>
        <v>12</v>
      </c>
      <c r="F61" s="18">
        <f>(IF(AC61=5,1,0)+IF(AH61=5,1,0)+IF(AM61=5,1,0)+IF(AR61=5,1,0)+IF(AW61=5,1,0)+IF(BB61=5,1,0)+IF(BG61=5,1,0)+IF(BL61=5,1,0))</f>
        <v>1</v>
      </c>
      <c r="G61" s="27"/>
      <c r="H61" s="34" t="str">
        <f>IF(AA61="","",AA61)</f>
        <v/>
      </c>
      <c r="I61" s="22" t="str">
        <f>IF(AF61="","",AF61)</f>
        <v/>
      </c>
      <c r="J61" s="22" t="str">
        <f>IF(AK61="","",AK61)</f>
        <v/>
      </c>
      <c r="K61" s="22" t="str">
        <f>IF(AP61="","",AP61)</f>
        <v/>
      </c>
      <c r="L61" s="22">
        <f>IF(AU61="","",AU61)</f>
        <v>24</v>
      </c>
      <c r="M61" s="34" t="str">
        <f>IF(AZ61="","",AZ61)</f>
        <v/>
      </c>
      <c r="N61" s="34" t="str">
        <f>IF(BE61="","",BE61)</f>
        <v/>
      </c>
      <c r="O61" s="34" t="str">
        <f>IF(BJ61="","",BJ61)</f>
        <v/>
      </c>
      <c r="P61" s="27"/>
      <c r="Q61" s="18">
        <f>AD61+AI61+AN61+AS61+AX61+BC61+BH61</f>
        <v>12</v>
      </c>
      <c r="R61" s="34" t="str">
        <f>IF($F61&gt;=5,IF(AB61="","",AB61),"")</f>
        <v/>
      </c>
      <c r="S61" s="22" t="str">
        <f>IF($F61&gt;=5,IF(AG61="","",AG61),"")</f>
        <v/>
      </c>
      <c r="T61" s="22" t="str">
        <f>IF($F61&gt;=5,IF(AL61="","",AL61),"")</f>
        <v/>
      </c>
      <c r="U61" s="22" t="str">
        <f>IF($F61&gt;=5,IF(AQ61="","",AQ61),"")</f>
        <v/>
      </c>
      <c r="V61" s="22" t="str">
        <f>IF($F61&gt;=5,IF(AV61="","",AV61),"")</f>
        <v/>
      </c>
      <c r="W61" s="34" t="str">
        <f>IF($F61&gt;=5,IF(BA61="","",BA61),"")</f>
        <v/>
      </c>
      <c r="X61" s="34" t="str">
        <f>IF($F61&gt;=5,IF(BF61="","",BF61),"")</f>
        <v/>
      </c>
      <c r="Y61" s="34" t="str">
        <f>IF($F61&gt;=5,IF(BK61="","",BK61),"")</f>
        <v/>
      </c>
      <c r="Z61" s="27"/>
      <c r="AA61" s="22"/>
      <c r="AB61" s="22">
        <f>IF(ISNUMBER(AA61),(VLOOKUP(AA61,$BO$6:$BP$50,2)),0)</f>
        <v>0</v>
      </c>
      <c r="AC61" s="22">
        <f>IF(AA61&lt;&gt;"",5,0)</f>
        <v>0</v>
      </c>
      <c r="AD61" s="22">
        <f>AB61+AC61</f>
        <v>0</v>
      </c>
      <c r="AE61" s="27"/>
      <c r="AF61" s="22"/>
      <c r="AG61" s="22">
        <f>IF(ISNUMBER(AF61),(VLOOKUP(AF61,$BO$6:$BP$50,2)),0)</f>
        <v>0</v>
      </c>
      <c r="AH61" s="22">
        <f>IF(AF61&lt;&gt;"",5,0)</f>
        <v>0</v>
      </c>
      <c r="AI61" s="22">
        <f>AG61+AH61</f>
        <v>0</v>
      </c>
      <c r="AJ61" s="27"/>
      <c r="AL61" s="3">
        <f>IF(ISNUMBER(AK61),(VLOOKUP(AK61,$BO$6:$BP$50,2)),0)</f>
        <v>0</v>
      </c>
      <c r="AM61" s="3">
        <f>IF(AK61&lt;&gt;"",5,0)</f>
        <v>0</v>
      </c>
      <c r="AN61" s="3">
        <f>AL61+AM61</f>
        <v>0</v>
      </c>
      <c r="AO61" s="27"/>
      <c r="AQ61" s="22">
        <f>IF(ISNUMBER(AP61),(VLOOKUP(AP61,$BO$6:$BP$50,2)),0)</f>
        <v>0</v>
      </c>
      <c r="AR61" s="22">
        <f>IF(AP61&lt;&gt;"",5,0)</f>
        <v>0</v>
      </c>
      <c r="AS61" s="22">
        <f>AQ61+AR61</f>
        <v>0</v>
      </c>
      <c r="AT61" s="27"/>
      <c r="AU61" s="3">
        <v>24</v>
      </c>
      <c r="AV61" s="22">
        <f>IF(ISNUMBER(AU61),(VLOOKUP(AU61,$BO$6:$BP$50,2)),0)</f>
        <v>7</v>
      </c>
      <c r="AW61" s="22">
        <f>IF(AU61&lt;&gt;"",5,0)</f>
        <v>5</v>
      </c>
      <c r="AX61" s="22">
        <f>AV61+AW61</f>
        <v>12</v>
      </c>
      <c r="AY61" s="27"/>
      <c r="AZ61" s="22"/>
      <c r="BA61" s="22">
        <f>IF(ISNUMBER(AZ61),(VLOOKUP(AZ61,$BO$6:$BP$50,2)),0)</f>
        <v>0</v>
      </c>
      <c r="BB61" s="22">
        <f>IF(AZ61&lt;&gt;"",5,0)</f>
        <v>0</v>
      </c>
      <c r="BC61" s="22">
        <f>BA61+BB61</f>
        <v>0</v>
      </c>
      <c r="BD61" s="27"/>
      <c r="BE61" s="22"/>
      <c r="BF61" s="22">
        <f>IF(ISNUMBER(BE61),(VLOOKUP(BE61,$BO$6:$BP$50,2)),0)</f>
        <v>0</v>
      </c>
      <c r="BG61" s="22">
        <f>IF(BE61&lt;&gt;"",5,0)</f>
        <v>0</v>
      </c>
      <c r="BH61" s="22">
        <f>BF61+BG61</f>
        <v>0</v>
      </c>
      <c r="BI61" s="27"/>
      <c r="BJ61" s="22"/>
      <c r="BK61" s="22">
        <f>IF(ISNUMBER(BJ61),(VLOOKUP(BJ61,$BO$6:$BP$50,2)),0)</f>
        <v>0</v>
      </c>
      <c r="BL61" s="22">
        <f>IF(BJ61&lt;&gt;"",5,0)</f>
        <v>0</v>
      </c>
      <c r="BM61" s="22">
        <f>BK61+BL61</f>
        <v>0</v>
      </c>
      <c r="BN61" s="27"/>
      <c r="BO61" s="22">
        <v>56</v>
      </c>
      <c r="BP61" s="22">
        <v>0</v>
      </c>
      <c r="BQ61" s="22">
        <f t="shared" si="7"/>
        <v>0</v>
      </c>
      <c r="BR61" s="22">
        <f t="shared" si="22"/>
        <v>0</v>
      </c>
      <c r="BS61" s="22">
        <f t="shared" si="23"/>
        <v>0</v>
      </c>
      <c r="BT61" s="22">
        <f t="shared" si="24"/>
        <v>0</v>
      </c>
      <c r="BU61" s="22">
        <f t="shared" si="25"/>
        <v>0</v>
      </c>
      <c r="BV61" s="22">
        <f t="shared" si="26"/>
        <v>1</v>
      </c>
      <c r="BW61" s="22">
        <f t="shared" si="27"/>
        <v>0</v>
      </c>
      <c r="BX61" s="22">
        <f t="shared" si="28"/>
        <v>0</v>
      </c>
    </row>
    <row r="62" spans="1:76" x14ac:dyDescent="0.25">
      <c r="A62" s="18">
        <f>IF(E62&lt;E61,BO63,A61)</f>
        <v>56</v>
      </c>
      <c r="B62" s="47" t="s">
        <v>453</v>
      </c>
      <c r="C62" s="47" t="s">
        <v>454</v>
      </c>
      <c r="D62" s="47" t="s">
        <v>6</v>
      </c>
      <c r="E62" s="18">
        <f>IF(F62&lt;=4,Q62,(Q62-SUM(SMALL(R62:Y62,{1;2;3;4}))))</f>
        <v>12</v>
      </c>
      <c r="F62" s="18">
        <f>(IF(AC62=5,1,0)+IF(AH62=5,1,0)+IF(AM62=5,1,0)+IF(AR62=5,1,0)+IF(AW62=5,1,0)+IF(BB62=5,1,0)+IF(BG62=5,1,0)+IF(BL62=5,1,0))</f>
        <v>1</v>
      </c>
      <c r="G62" s="27"/>
      <c r="H62" s="34" t="str">
        <f>IF(AA62="","",AA62)</f>
        <v/>
      </c>
      <c r="I62" s="22" t="str">
        <f>IF(AF62="","",AF62)</f>
        <v/>
      </c>
      <c r="J62" s="22" t="str">
        <f>IF(AK62="","",AK62)</f>
        <v/>
      </c>
      <c r="K62" s="22" t="str">
        <f>IF(AP62="","",AP62)</f>
        <v/>
      </c>
      <c r="L62" s="22" t="str">
        <f>IF(AU62="","",AU62)</f>
        <v/>
      </c>
      <c r="M62" s="34" t="str">
        <f>IF(AZ62="","",AZ62)</f>
        <v/>
      </c>
      <c r="N62" s="34">
        <f>IF(BE62="","",BE62)</f>
        <v>24</v>
      </c>
      <c r="O62" s="34" t="str">
        <f>IF(BJ62="","",BJ62)</f>
        <v/>
      </c>
      <c r="P62" s="27"/>
      <c r="Q62" s="18">
        <f>AD62+AI62+AN62+AS62+AX62+BC62+BH62</f>
        <v>12</v>
      </c>
      <c r="R62" s="34" t="str">
        <f>IF($F62&gt;=5,IF(AB62="","",AB62),"")</f>
        <v/>
      </c>
      <c r="S62" s="22" t="str">
        <f>IF($F62&gt;=5,IF(AG62="","",AG62),"")</f>
        <v/>
      </c>
      <c r="T62" s="22" t="str">
        <f>IF($F62&gt;=5,IF(AL62="","",AL62),"")</f>
        <v/>
      </c>
      <c r="U62" s="22" t="str">
        <f>IF($F62&gt;=5,IF(AQ62="","",AQ62),"")</f>
        <v/>
      </c>
      <c r="V62" s="22" t="str">
        <f>IF($F62&gt;=5,IF(AV62="","",AV62),"")</f>
        <v/>
      </c>
      <c r="W62" s="34" t="str">
        <f>IF($F62&gt;=5,IF(BA62="","",BA62),"")</f>
        <v/>
      </c>
      <c r="X62" s="34" t="str">
        <f>IF($F62&gt;=5,IF(BF62="","",BF62),"")</f>
        <v/>
      </c>
      <c r="Y62" s="34" t="str">
        <f>IF($F62&gt;=5,IF(BK62="","",BK62),"")</f>
        <v/>
      </c>
      <c r="Z62" s="27"/>
      <c r="AA62" s="22"/>
      <c r="AB62" s="22">
        <f>IF(ISNUMBER(AA62),(VLOOKUP(AA62,$BO$6:$BP$50,2)),0)</f>
        <v>0</v>
      </c>
      <c r="AC62" s="22">
        <f>IF(AA62&lt;&gt;"",5,0)</f>
        <v>0</v>
      </c>
      <c r="AD62" s="22">
        <f>AB62+AC62</f>
        <v>0</v>
      </c>
      <c r="AE62" s="27"/>
      <c r="AF62" s="22"/>
      <c r="AG62" s="22">
        <f>IF(ISNUMBER(AF62),(VLOOKUP(AF62,$BO$6:$BP$50,2)),0)</f>
        <v>0</v>
      </c>
      <c r="AH62" s="22">
        <f>IF(AF62&lt;&gt;"",5,0)</f>
        <v>0</v>
      </c>
      <c r="AI62" s="22">
        <f>AG62+AH62</f>
        <v>0</v>
      </c>
      <c r="AJ62" s="27"/>
      <c r="AL62" s="3">
        <f>IF(ISNUMBER(AK62),(VLOOKUP(AK62,$BO$6:$BP$50,2)),0)</f>
        <v>0</v>
      </c>
      <c r="AM62" s="3">
        <f>IF(AK62&lt;&gt;"",5,0)</f>
        <v>0</v>
      </c>
      <c r="AN62" s="3">
        <f>AL62+AM62</f>
        <v>0</v>
      </c>
      <c r="AO62" s="27"/>
      <c r="AQ62" s="22">
        <f>IF(ISNUMBER(AP62),(VLOOKUP(AP62,$BO$6:$BP$50,2)),0)</f>
        <v>0</v>
      </c>
      <c r="AR62" s="22">
        <f>IF(AP62&lt;&gt;"",5,0)</f>
        <v>0</v>
      </c>
      <c r="AS62" s="22">
        <f>AQ62+AR62</f>
        <v>0</v>
      </c>
      <c r="AT62" s="27"/>
      <c r="AU62"/>
      <c r="AV62" s="22">
        <f>IF(ISNUMBER(AU62),(VLOOKUP(AU62,$BO$6:$BP$50,2)),0)</f>
        <v>0</v>
      </c>
      <c r="AW62" s="22">
        <f>IF(AU62&lt;&gt;"",5,0)</f>
        <v>0</v>
      </c>
      <c r="AX62" s="22">
        <f>AV62+AW62</f>
        <v>0</v>
      </c>
      <c r="AY62" s="27"/>
      <c r="AZ62" s="22"/>
      <c r="BA62" s="22">
        <f>IF(ISNUMBER(AZ62),(VLOOKUP(AZ62,$BO$6:$BP$50,2)),0)</f>
        <v>0</v>
      </c>
      <c r="BB62" s="22">
        <f>IF(AZ62&lt;&gt;"",5,0)</f>
        <v>0</v>
      </c>
      <c r="BC62" s="22">
        <f>BA62+BB62</f>
        <v>0</v>
      </c>
      <c r="BD62" s="27"/>
      <c r="BE62" s="22">
        <v>24</v>
      </c>
      <c r="BF62" s="22">
        <f>IF(ISNUMBER(BE62),(VLOOKUP(BE62,$BO$6:$BP$50,2)),0)</f>
        <v>7</v>
      </c>
      <c r="BG62" s="22">
        <f>IF(BE62&lt;&gt;"",5,0)</f>
        <v>5</v>
      </c>
      <c r="BH62" s="22">
        <f>BF62+BG62</f>
        <v>12</v>
      </c>
      <c r="BI62" s="27"/>
      <c r="BJ62" s="22"/>
      <c r="BK62" s="22">
        <f>IF(ISNUMBER(BJ62),(VLOOKUP(BJ62,$BO$6:$BP$50,2)),0)</f>
        <v>0</v>
      </c>
      <c r="BL62" s="22">
        <f>IF(BJ62&lt;&gt;"",5,0)</f>
        <v>0</v>
      </c>
      <c r="BM62" s="22">
        <f>BK62+BL62</f>
        <v>0</v>
      </c>
      <c r="BN62" s="27"/>
      <c r="BO62" s="22">
        <v>57</v>
      </c>
      <c r="BP62" s="22">
        <v>0</v>
      </c>
      <c r="BQ62" s="22">
        <f t="shared" si="7"/>
        <v>0</v>
      </c>
      <c r="BR62" s="22">
        <f t="shared" si="22"/>
        <v>0</v>
      </c>
      <c r="BS62" s="22">
        <f t="shared" si="23"/>
        <v>0</v>
      </c>
      <c r="BT62" s="22">
        <f t="shared" si="24"/>
        <v>0</v>
      </c>
      <c r="BU62" s="22">
        <f t="shared" si="25"/>
        <v>0</v>
      </c>
      <c r="BV62" s="22">
        <f t="shared" si="26"/>
        <v>0</v>
      </c>
      <c r="BW62" s="22">
        <f t="shared" si="27"/>
        <v>1</v>
      </c>
      <c r="BX62" s="22">
        <f t="shared" si="28"/>
        <v>0</v>
      </c>
    </row>
    <row r="63" spans="1:76" x14ac:dyDescent="0.25">
      <c r="A63" s="18">
        <f>IF(E63&lt;E62,BO64,A62)</f>
        <v>59</v>
      </c>
      <c r="B63" s="47" t="s">
        <v>456</v>
      </c>
      <c r="C63" s="47" t="s">
        <v>457</v>
      </c>
      <c r="D63" s="47" t="s">
        <v>40</v>
      </c>
      <c r="E63" s="18">
        <f>IF(F63&lt;=4,Q63,(Q63-SUM(SMALL(R63:Y63,{1;2;3;4}))))</f>
        <v>6</v>
      </c>
      <c r="F63" s="18">
        <f>(IF(AC63=5,1,0)+IF(AH63=5,1,0)+IF(AM63=5,1,0)+IF(AR63=5,1,0)+IF(AW63=5,1,0)+IF(BB63=5,1,0)+IF(BG63=5,1,0)+IF(BL63=5,1,0))</f>
        <v>1</v>
      </c>
      <c r="G63" s="27"/>
      <c r="H63" s="34" t="str">
        <f>IF(AA63="","",AA63)</f>
        <v/>
      </c>
      <c r="I63" s="22" t="str">
        <f>IF(AF63="","",AF63)</f>
        <v/>
      </c>
      <c r="J63" s="22" t="str">
        <f>IF(AK63="","",AK63)</f>
        <v/>
      </c>
      <c r="K63" s="22" t="str">
        <f>IF(AP63="","",AP63)</f>
        <v/>
      </c>
      <c r="L63" s="22" t="str">
        <f>IF(AU63="","",AU63)</f>
        <v/>
      </c>
      <c r="M63" s="34" t="str">
        <f>IF(AZ63="","",AZ63)</f>
        <v/>
      </c>
      <c r="N63" s="34">
        <f>IF(BE63="","",BE63)</f>
        <v>30</v>
      </c>
      <c r="O63" s="34" t="str">
        <f>IF(BJ63="","",BJ63)</f>
        <v/>
      </c>
      <c r="P63" s="27"/>
      <c r="Q63" s="18">
        <f>AD63+AI63+AN63+AS63+AX63+BC63+BH63</f>
        <v>6</v>
      </c>
      <c r="R63" s="34" t="str">
        <f>IF($F63&gt;=5,IF(AB63="","",AB63),"")</f>
        <v/>
      </c>
      <c r="S63" s="22" t="str">
        <f>IF($F63&gt;=5,IF(AG63="","",AG63),"")</f>
        <v/>
      </c>
      <c r="T63" s="22" t="str">
        <f>IF($F63&gt;=5,IF(AL63="","",AL63),"")</f>
        <v/>
      </c>
      <c r="U63" s="22" t="str">
        <f>IF($F63&gt;=5,IF(AQ63="","",AQ63),"")</f>
        <v/>
      </c>
      <c r="V63" s="22" t="str">
        <f>IF($F63&gt;=5,IF(AV63="","",AV63),"")</f>
        <v/>
      </c>
      <c r="W63" s="34" t="str">
        <f>IF($F63&gt;=5,IF(BA63="","",BA63),"")</f>
        <v/>
      </c>
      <c r="X63" s="34" t="str">
        <f>IF($F63&gt;=5,IF(BF63="","",BF63),"")</f>
        <v/>
      </c>
      <c r="Y63" s="34" t="str">
        <f>IF($F63&gt;=5,IF(BK63="","",BK63),"")</f>
        <v/>
      </c>
      <c r="Z63" s="27"/>
      <c r="AA63" s="22"/>
      <c r="AB63" s="22">
        <f>IF(ISNUMBER(AA63),(VLOOKUP(AA63,$BO$6:$BP$50,2)),0)</f>
        <v>0</v>
      </c>
      <c r="AC63" s="22">
        <f>IF(AA63&lt;&gt;"",5,0)</f>
        <v>0</v>
      </c>
      <c r="AD63" s="22">
        <f>AB63+AC63</f>
        <v>0</v>
      </c>
      <c r="AE63" s="27"/>
      <c r="AF63" s="22"/>
      <c r="AG63" s="22">
        <f>IF(ISNUMBER(AF63),(VLOOKUP(AF63,$BO$6:$BP$50,2)),0)</f>
        <v>0</v>
      </c>
      <c r="AH63" s="22">
        <f>IF(AF63&lt;&gt;"",5,0)</f>
        <v>0</v>
      </c>
      <c r="AI63" s="22">
        <f>AG63+AH63</f>
        <v>0</v>
      </c>
      <c r="AJ63" s="27"/>
      <c r="AL63" s="3">
        <f>IF(ISNUMBER(AK63),(VLOOKUP(AK63,$BO$6:$BP$50,2)),0)</f>
        <v>0</v>
      </c>
      <c r="AM63" s="3">
        <f>IF(AK63&lt;&gt;"",5,0)</f>
        <v>0</v>
      </c>
      <c r="AN63" s="3">
        <f>AL63+AM63</f>
        <v>0</v>
      </c>
      <c r="AO63" s="27"/>
      <c r="AQ63" s="22">
        <f>IF(ISNUMBER(AP63),(VLOOKUP(AP63,$BO$6:$BP$50,2)),0)</f>
        <v>0</v>
      </c>
      <c r="AR63" s="22">
        <f>IF(AP63&lt;&gt;"",5,0)</f>
        <v>0</v>
      </c>
      <c r="AS63" s="22">
        <f>AQ63+AR63</f>
        <v>0</v>
      </c>
      <c r="AT63" s="27"/>
      <c r="AU63"/>
      <c r="AV63" s="22">
        <f>IF(ISNUMBER(AU63),(VLOOKUP(AU63,$BO$6:$BP$50,2)),0)</f>
        <v>0</v>
      </c>
      <c r="AW63" s="22">
        <f>IF(AU63&lt;&gt;"",5,0)</f>
        <v>0</v>
      </c>
      <c r="AX63" s="22">
        <f>AV63+AW63</f>
        <v>0</v>
      </c>
      <c r="AY63" s="27"/>
      <c r="AZ63" s="22"/>
      <c r="BA63" s="22">
        <f>IF(ISNUMBER(AZ63),(VLOOKUP(AZ63,$BO$6:$BP$50,2)),0)</f>
        <v>0</v>
      </c>
      <c r="BB63" s="22">
        <f>IF(AZ63&lt;&gt;"",5,0)</f>
        <v>0</v>
      </c>
      <c r="BC63" s="22">
        <f>BA63+BB63</f>
        <v>0</v>
      </c>
      <c r="BD63" s="27"/>
      <c r="BE63" s="22">
        <v>30</v>
      </c>
      <c r="BF63" s="22">
        <f>IF(ISNUMBER(BE63),(VLOOKUP(BE63,$BO$6:$BP$50,2)),0)</f>
        <v>1</v>
      </c>
      <c r="BG63" s="22">
        <f>IF(BE63&lt;&gt;"",5,0)</f>
        <v>5</v>
      </c>
      <c r="BH63" s="22">
        <f>BF63+BG63</f>
        <v>6</v>
      </c>
      <c r="BI63" s="27"/>
      <c r="BJ63" s="22"/>
      <c r="BK63" s="22">
        <f>IF(ISNUMBER(BJ63),(VLOOKUP(BJ63,$BO$6:$BP$50,2)),0)</f>
        <v>0</v>
      </c>
      <c r="BL63" s="22">
        <f>IF(BJ63&lt;&gt;"",5,0)</f>
        <v>0</v>
      </c>
      <c r="BM63" s="22">
        <f>BK63+BL63</f>
        <v>0</v>
      </c>
      <c r="BN63" s="27"/>
      <c r="BO63" s="22">
        <v>58</v>
      </c>
      <c r="BP63" s="22">
        <v>0</v>
      </c>
      <c r="BQ63" s="22">
        <f t="shared" si="7"/>
        <v>0</v>
      </c>
      <c r="BR63" s="22">
        <f t="shared" si="22"/>
        <v>0</v>
      </c>
      <c r="BS63" s="22">
        <f t="shared" si="23"/>
        <v>0</v>
      </c>
      <c r="BT63" s="22">
        <f t="shared" si="24"/>
        <v>0</v>
      </c>
      <c r="BU63" s="22">
        <f t="shared" si="25"/>
        <v>0</v>
      </c>
      <c r="BV63" s="22">
        <f t="shared" si="26"/>
        <v>0</v>
      </c>
      <c r="BW63" s="22">
        <f t="shared" si="27"/>
        <v>0</v>
      </c>
      <c r="BX63" s="22">
        <f t="shared" si="28"/>
        <v>1</v>
      </c>
    </row>
    <row r="64" spans="1:76" x14ac:dyDescent="0.25">
      <c r="A64" s="18">
        <f>IF(E64&lt;E63,BO65,A63)</f>
        <v>60</v>
      </c>
      <c r="B64" s="46" t="s">
        <v>241</v>
      </c>
      <c r="C64" s="46" t="s">
        <v>209</v>
      </c>
      <c r="D64" s="46" t="s">
        <v>85</v>
      </c>
      <c r="E64" s="18">
        <f>IF(F64&lt;=4,Q64,(Q64-SUM(SMALL(R64:Y64,{1;2;3;4}))))</f>
        <v>5</v>
      </c>
      <c r="F64" s="18">
        <f>(IF(AC64=5,1,0)+IF(AH64=5,1,0)+IF(AM64=5,1,0)+IF(AR64=5,1,0)+IF(AW64=5,1,0)+IF(BB64=5,1,0)+IF(BG64=5,1,0)+IF(BL64=5,1,0))</f>
        <v>1</v>
      </c>
      <c r="G64" s="27"/>
      <c r="H64" s="34" t="str">
        <f>IF(AA64="","",AA64)</f>
        <v/>
      </c>
      <c r="I64" s="22" t="str">
        <f>IF(AF64="","",AF64)</f>
        <v>dsq</v>
      </c>
      <c r="J64" s="22" t="str">
        <f>IF(AK64="","",AK64)</f>
        <v/>
      </c>
      <c r="K64" s="22" t="str">
        <f>IF(AP64="","",AP64)</f>
        <v/>
      </c>
      <c r="L64" s="22" t="str">
        <f>IF(AU64="","",AU64)</f>
        <v/>
      </c>
      <c r="M64" s="34" t="str">
        <f>IF(AZ64="","",AZ64)</f>
        <v/>
      </c>
      <c r="N64" s="34" t="str">
        <f>IF(BE64="","",BE64)</f>
        <v/>
      </c>
      <c r="O64" s="34" t="str">
        <f>IF(BJ64="","",BJ64)</f>
        <v/>
      </c>
      <c r="P64" s="27"/>
      <c r="Q64" s="18">
        <f>AD64+AI64+AN64+AS64+AX64+BC64+BH64</f>
        <v>5</v>
      </c>
      <c r="R64" s="34" t="str">
        <f>IF($F64&gt;=5,IF(AB64="","",AB64),"")</f>
        <v/>
      </c>
      <c r="S64" s="22" t="str">
        <f>IF($F64&gt;=5,IF(AG64="","",AG64),"")</f>
        <v/>
      </c>
      <c r="T64" s="22" t="str">
        <f>IF($F64&gt;=5,IF(AL64="","",AL64),"")</f>
        <v/>
      </c>
      <c r="U64" s="22" t="str">
        <f>IF($F64&gt;=5,IF(AQ64="","",AQ64),"")</f>
        <v/>
      </c>
      <c r="V64" s="22" t="str">
        <f>IF($F64&gt;=5,IF(AV64="","",AV64),"")</f>
        <v/>
      </c>
      <c r="W64" s="34" t="str">
        <f>IF($F64&gt;=5,IF(BA64="","",BA64),"")</f>
        <v/>
      </c>
      <c r="X64" s="34" t="str">
        <f>IF($F64&gt;=5,IF(BF64="","",BF64),"")</f>
        <v/>
      </c>
      <c r="Y64" s="34" t="str">
        <f>IF($F64&gt;=5,IF(BK64="","",BK64),"")</f>
        <v/>
      </c>
      <c r="Z64" s="27"/>
      <c r="AA64" s="22"/>
      <c r="AB64" s="22">
        <f>IF(ISNUMBER(AA64),(VLOOKUP(AA64,$BO$6:$BP$50,2)),0)</f>
        <v>0</v>
      </c>
      <c r="AC64" s="22">
        <f>IF(AA64&lt;&gt;"",5,0)</f>
        <v>0</v>
      </c>
      <c r="AD64" s="22">
        <f>AB64+AC64</f>
        <v>0</v>
      </c>
      <c r="AE64" s="27"/>
      <c r="AF64" s="40" t="s">
        <v>219</v>
      </c>
      <c r="AG64" s="22">
        <f>IF(ISNUMBER(AF64),(VLOOKUP(AF64,$BO$6:$BP$50,2)),0)</f>
        <v>0</v>
      </c>
      <c r="AH64" s="22">
        <f>IF(AF64&lt;&gt;"",5,0)</f>
        <v>5</v>
      </c>
      <c r="AI64" s="22">
        <f>AG64+AH64</f>
        <v>5</v>
      </c>
      <c r="AJ64" s="27"/>
      <c r="AK64" s="22"/>
      <c r="AL64" s="22">
        <f>IF(ISNUMBER(AK64),(VLOOKUP(AK64,$BO$6:$BP$50,2)),0)</f>
        <v>0</v>
      </c>
      <c r="AM64" s="22">
        <f>IF(AK64&lt;&gt;"",5,0)</f>
        <v>0</v>
      </c>
      <c r="AN64" s="22">
        <f>AL64+AM64</f>
        <v>0</v>
      </c>
      <c r="AO64" s="27"/>
      <c r="AP64" s="22"/>
      <c r="AQ64" s="22">
        <f>IF(ISNUMBER(AP64),(VLOOKUP(AP64,$BO$6:$BP$50,2)),0)</f>
        <v>0</v>
      </c>
      <c r="AR64" s="22">
        <f>IF(AP64&lt;&gt;"",5,0)</f>
        <v>0</v>
      </c>
      <c r="AS64" s="22">
        <f>AQ64+AR64</f>
        <v>0</v>
      </c>
      <c r="AT64" s="27"/>
      <c r="AU64" s="22"/>
      <c r="AV64" s="22">
        <f>IF(ISNUMBER(AU64),(VLOOKUP(AU64,$BO$6:$BP$50,2)),0)</f>
        <v>0</v>
      </c>
      <c r="AW64" s="22">
        <f>IF(AU64&lt;&gt;"",5,0)</f>
        <v>0</v>
      </c>
      <c r="AX64" s="22">
        <f>AV64+AW64</f>
        <v>0</v>
      </c>
      <c r="AY64" s="27"/>
      <c r="AZ64" s="22"/>
      <c r="BA64" s="22">
        <f>IF(ISNUMBER(AZ64),(VLOOKUP(AZ64,$BO$6:$BP$50,2)),0)</f>
        <v>0</v>
      </c>
      <c r="BB64" s="22">
        <f>IF(AZ64&lt;&gt;"",5,0)</f>
        <v>0</v>
      </c>
      <c r="BC64" s="22">
        <f>BA64+BB64</f>
        <v>0</v>
      </c>
      <c r="BD64" s="27"/>
      <c r="BE64" s="22"/>
      <c r="BF64" s="22">
        <f>IF(ISNUMBER(BE64),(VLOOKUP(BE64,$BO$6:$BP$50,2)),0)</f>
        <v>0</v>
      </c>
      <c r="BG64" s="22">
        <f>IF(BE64&lt;&gt;"",5,0)</f>
        <v>0</v>
      </c>
      <c r="BH64" s="22">
        <f>BF64+BG64</f>
        <v>0</v>
      </c>
      <c r="BI64" s="27"/>
      <c r="BJ64" s="22"/>
      <c r="BK64" s="22">
        <f>IF(ISNUMBER(BJ64),(VLOOKUP(BJ64,$BO$6:$BP$50,2)),0)</f>
        <v>0</v>
      </c>
      <c r="BL64" s="22">
        <f>IF(BJ64&lt;&gt;"",5,0)</f>
        <v>0</v>
      </c>
      <c r="BM64" s="22">
        <f>BK64+BL64</f>
        <v>0</v>
      </c>
      <c r="BN64" s="27"/>
      <c r="BO64" s="22">
        <v>59</v>
      </c>
      <c r="BP64" s="22">
        <v>0</v>
      </c>
      <c r="BQ64" s="22">
        <f t="shared" si="7"/>
        <v>0</v>
      </c>
      <c r="BR64" s="22">
        <f t="shared" si="22"/>
        <v>0</v>
      </c>
      <c r="BS64" s="22">
        <f t="shared" si="23"/>
        <v>0</v>
      </c>
      <c r="BT64" s="22">
        <f t="shared" si="24"/>
        <v>0</v>
      </c>
      <c r="BU64" s="22">
        <f t="shared" si="25"/>
        <v>0</v>
      </c>
      <c r="BV64" s="22">
        <f t="shared" si="26"/>
        <v>1</v>
      </c>
      <c r="BW64" s="22">
        <f t="shared" si="27"/>
        <v>0</v>
      </c>
      <c r="BX64" s="22">
        <f t="shared" si="28"/>
        <v>0</v>
      </c>
    </row>
    <row r="65" spans="1:76" x14ac:dyDescent="0.25">
      <c r="A65" s="18">
        <f>IF(E65&lt;E64,BO66,A64)</f>
        <v>60</v>
      </c>
      <c r="B65" s="46" t="s">
        <v>240</v>
      </c>
      <c r="C65" s="46" t="s">
        <v>108</v>
      </c>
      <c r="D65" s="46" t="s">
        <v>85</v>
      </c>
      <c r="E65" s="18">
        <f>IF(F65&lt;=4,Q65,(Q65-SUM(SMALL(R65:Y65,{1;2;3;4}))))</f>
        <v>5</v>
      </c>
      <c r="F65" s="18">
        <f>(IF(AC65=5,1,0)+IF(AH65=5,1,0)+IF(AM65=5,1,0)+IF(AR65=5,1,0)+IF(AW65=5,1,0)+IF(BB65=5,1,0)+IF(BG65=5,1,0)+IF(BL65=5,1,0))</f>
        <v>1</v>
      </c>
      <c r="G65" s="27"/>
      <c r="H65" s="34" t="str">
        <f>IF(AA65="","",AA65)</f>
        <v/>
      </c>
      <c r="I65" s="22" t="str">
        <f>IF(AF65="","",AF65)</f>
        <v>dsq</v>
      </c>
      <c r="J65" s="22" t="str">
        <f>IF(AK65="","",AK65)</f>
        <v/>
      </c>
      <c r="K65" s="22" t="str">
        <f>IF(AP65="","",AP65)</f>
        <v/>
      </c>
      <c r="L65" s="22" t="str">
        <f>IF(AU65="","",AU65)</f>
        <v/>
      </c>
      <c r="M65" s="34" t="str">
        <f>IF(AZ65="","",AZ65)</f>
        <v/>
      </c>
      <c r="N65" s="34" t="str">
        <f>IF(BE65="","",BE65)</f>
        <v/>
      </c>
      <c r="O65" s="34" t="str">
        <f>IF(BJ65="","",BJ65)</f>
        <v/>
      </c>
      <c r="P65" s="27"/>
      <c r="Q65" s="18">
        <f>AD65+AI65+AN65+AS65+AX65+BC65+BH65</f>
        <v>5</v>
      </c>
      <c r="R65" s="34" t="str">
        <f>IF($F65&gt;=5,IF(AB65="","",AB65),"")</f>
        <v/>
      </c>
      <c r="S65" s="22" t="str">
        <f>IF($F65&gt;=5,IF(AG65="","",AG65),"")</f>
        <v/>
      </c>
      <c r="T65" s="22" t="str">
        <f>IF($F65&gt;=5,IF(AL65="","",AL65),"")</f>
        <v/>
      </c>
      <c r="U65" s="22" t="str">
        <f>IF($F65&gt;=5,IF(AQ65="","",AQ65),"")</f>
        <v/>
      </c>
      <c r="V65" s="22" t="str">
        <f>IF($F65&gt;=5,IF(AV65="","",AV65),"")</f>
        <v/>
      </c>
      <c r="W65" s="34" t="str">
        <f>IF($F65&gt;=5,IF(BA65="","",BA65),"")</f>
        <v/>
      </c>
      <c r="X65" s="34" t="str">
        <f>IF($F65&gt;=5,IF(BF65="","",BF65),"")</f>
        <v/>
      </c>
      <c r="Y65" s="34" t="str">
        <f>IF($F65&gt;=5,IF(BK65="","",BK65),"")</f>
        <v/>
      </c>
      <c r="Z65" s="27"/>
      <c r="AA65" s="22"/>
      <c r="AB65" s="22">
        <f>IF(ISNUMBER(AA65),(VLOOKUP(AA65,$BO$6:$BP$50,2)),0)</f>
        <v>0</v>
      </c>
      <c r="AC65" s="22">
        <f>IF(AA65&lt;&gt;"",5,0)</f>
        <v>0</v>
      </c>
      <c r="AD65" s="22">
        <f>AB65+AC65</f>
        <v>0</v>
      </c>
      <c r="AE65" s="27"/>
      <c r="AF65" s="40" t="s">
        <v>219</v>
      </c>
      <c r="AG65" s="22">
        <f>IF(ISNUMBER(AF65),(VLOOKUP(AF65,$BO$6:$BP$50,2)),0)</f>
        <v>0</v>
      </c>
      <c r="AH65" s="22">
        <f>IF(AF65&lt;&gt;"",5,0)</f>
        <v>5</v>
      </c>
      <c r="AI65" s="22">
        <f>AG65+AH65</f>
        <v>5</v>
      </c>
      <c r="AJ65" s="27"/>
      <c r="AK65" s="22"/>
      <c r="AL65" s="22">
        <f>IF(ISNUMBER(AK65),(VLOOKUP(AK65,$BO$6:$BP$50,2)),0)</f>
        <v>0</v>
      </c>
      <c r="AM65" s="22">
        <f>IF(AK65&lt;&gt;"",5,0)</f>
        <v>0</v>
      </c>
      <c r="AN65" s="22">
        <f>AL65+AM65</f>
        <v>0</v>
      </c>
      <c r="AO65" s="27"/>
      <c r="AP65" s="22"/>
      <c r="AQ65" s="22">
        <f>IF(ISNUMBER(AP65),(VLOOKUP(AP65,$BO$6:$BP$50,2)),0)</f>
        <v>0</v>
      </c>
      <c r="AR65" s="22">
        <f>IF(AP65&lt;&gt;"",5,0)</f>
        <v>0</v>
      </c>
      <c r="AS65" s="22">
        <f>AQ65+AR65</f>
        <v>0</v>
      </c>
      <c r="AT65" s="27"/>
      <c r="AU65" s="22"/>
      <c r="AV65" s="22">
        <f>IF(ISNUMBER(AU65),(VLOOKUP(AU65,$BO$6:$BP$50,2)),0)</f>
        <v>0</v>
      </c>
      <c r="AW65" s="22">
        <f>IF(AU65&lt;&gt;"",5,0)</f>
        <v>0</v>
      </c>
      <c r="AX65" s="22">
        <f>AV65+AW65</f>
        <v>0</v>
      </c>
      <c r="AY65" s="27"/>
      <c r="AZ65" s="22"/>
      <c r="BA65" s="22">
        <f>IF(ISNUMBER(AZ65),(VLOOKUP(AZ65,$BO$6:$BP$50,2)),0)</f>
        <v>0</v>
      </c>
      <c r="BB65" s="22">
        <f>IF(AZ65&lt;&gt;"",5,0)</f>
        <v>0</v>
      </c>
      <c r="BC65" s="22">
        <f>BA65+BB65</f>
        <v>0</v>
      </c>
      <c r="BD65" s="27"/>
      <c r="BE65" s="22"/>
      <c r="BF65" s="22">
        <f>IF(ISNUMBER(BE65),(VLOOKUP(BE65,$BO$6:$BP$50,2)),0)</f>
        <v>0</v>
      </c>
      <c r="BG65" s="22">
        <f>IF(BE65&lt;&gt;"",5,0)</f>
        <v>0</v>
      </c>
      <c r="BH65" s="22">
        <f>BF65+BG65</f>
        <v>0</v>
      </c>
      <c r="BI65" s="27"/>
      <c r="BJ65" s="22"/>
      <c r="BK65" s="22">
        <f>IF(ISNUMBER(BJ65),(VLOOKUP(BJ65,$BO$6:$BP$50,2)),0)</f>
        <v>0</v>
      </c>
      <c r="BL65" s="22">
        <f>IF(BJ65&lt;&gt;"",5,0)</f>
        <v>0</v>
      </c>
      <c r="BM65" s="22">
        <f>BK65+BL65</f>
        <v>0</v>
      </c>
      <c r="BN65" s="27"/>
      <c r="BO65" s="22">
        <v>60</v>
      </c>
      <c r="BP65" s="22">
        <v>0</v>
      </c>
      <c r="BQ65" s="22">
        <f t="shared" si="7"/>
        <v>0</v>
      </c>
      <c r="BR65" s="22">
        <f t="shared" si="22"/>
        <v>0</v>
      </c>
      <c r="BS65" s="22">
        <f t="shared" si="23"/>
        <v>0</v>
      </c>
      <c r="BT65" s="22">
        <f t="shared" si="24"/>
        <v>0</v>
      </c>
      <c r="BU65" s="22">
        <f t="shared" si="25"/>
        <v>0</v>
      </c>
      <c r="BV65" s="22">
        <f t="shared" si="26"/>
        <v>0</v>
      </c>
      <c r="BW65" s="22">
        <f t="shared" si="27"/>
        <v>1</v>
      </c>
      <c r="BX65" s="22">
        <f t="shared" si="28"/>
        <v>0</v>
      </c>
    </row>
    <row r="66" spans="1:76" x14ac:dyDescent="0.25">
      <c r="A66" s="18">
        <f>IF(E66&lt;E65,BO67,A65)</f>
        <v>60</v>
      </c>
      <c r="B66" s="46" t="s">
        <v>242</v>
      </c>
      <c r="C66" s="46" t="s">
        <v>243</v>
      </c>
      <c r="D66" s="46" t="s">
        <v>85</v>
      </c>
      <c r="E66" s="18">
        <f>IF(F66&lt;=4,Q66,(Q66-SUM(SMALL(R66:Y66,{1;2;3;4}))))</f>
        <v>5</v>
      </c>
      <c r="F66" s="18">
        <f>(IF(AC66=5,1,0)+IF(AH66=5,1,0)+IF(AM66=5,1,0)+IF(AR66=5,1,0)+IF(AW66=5,1,0)+IF(BB66=5,1,0)+IF(BG66=5,1,0)+IF(BL66=5,1,0))</f>
        <v>1</v>
      </c>
      <c r="G66" s="27"/>
      <c r="H66" s="34" t="str">
        <f>IF(AA66="","",AA66)</f>
        <v/>
      </c>
      <c r="I66" s="22" t="str">
        <f>IF(AF66="","",AF66)</f>
        <v>dsq</v>
      </c>
      <c r="J66" s="22" t="str">
        <f>IF(AK66="","",AK66)</f>
        <v/>
      </c>
      <c r="K66" s="22" t="str">
        <f>IF(AP66="","",AP66)</f>
        <v/>
      </c>
      <c r="L66" s="22" t="str">
        <f>IF(AU66="","",AU66)</f>
        <v/>
      </c>
      <c r="M66" s="34" t="str">
        <f>IF(AZ66="","",AZ66)</f>
        <v/>
      </c>
      <c r="N66" s="34" t="str">
        <f>IF(BE66="","",BE66)</f>
        <v/>
      </c>
      <c r="O66" s="34" t="str">
        <f>IF(BJ66="","",BJ66)</f>
        <v/>
      </c>
      <c r="P66" s="27"/>
      <c r="Q66" s="18">
        <f>AD66+AI66+AN66+AS66+AX66+BC66+BH66</f>
        <v>5</v>
      </c>
      <c r="R66" s="34" t="str">
        <f>IF($F66&gt;=5,IF(AB66="","",AB66),"")</f>
        <v/>
      </c>
      <c r="S66" s="22" t="str">
        <f>IF($F66&gt;=5,IF(AG66="","",AG66),"")</f>
        <v/>
      </c>
      <c r="T66" s="22" t="str">
        <f>IF($F66&gt;=5,IF(AL66="","",AL66),"")</f>
        <v/>
      </c>
      <c r="U66" s="22" t="str">
        <f>IF($F66&gt;=5,IF(AQ66="","",AQ66),"")</f>
        <v/>
      </c>
      <c r="V66" s="22" t="str">
        <f>IF($F66&gt;=5,IF(AV66="","",AV66),"")</f>
        <v/>
      </c>
      <c r="W66" s="34" t="str">
        <f>IF($F66&gt;=5,IF(BA66="","",BA66),"")</f>
        <v/>
      </c>
      <c r="X66" s="34" t="str">
        <f>IF($F66&gt;=5,IF(BF66="","",BF66),"")</f>
        <v/>
      </c>
      <c r="Y66" s="34" t="str">
        <f>IF($F66&gt;=5,IF(BK66="","",BK66),"")</f>
        <v/>
      </c>
      <c r="Z66" s="27"/>
      <c r="AA66" s="22"/>
      <c r="AB66" s="22">
        <f>IF(ISNUMBER(AA66),(VLOOKUP(AA66,$BO$6:$BP$50,2)),0)</f>
        <v>0</v>
      </c>
      <c r="AC66" s="22">
        <f>IF(AA66&lt;&gt;"",5,0)</f>
        <v>0</v>
      </c>
      <c r="AD66" s="22">
        <f>AB66+AC66</f>
        <v>0</v>
      </c>
      <c r="AE66" s="27"/>
      <c r="AF66" s="40" t="s">
        <v>219</v>
      </c>
      <c r="AG66" s="22">
        <f>IF(ISNUMBER(AF66),(VLOOKUP(AF66,$BO$6:$BP$50,2)),0)</f>
        <v>0</v>
      </c>
      <c r="AH66" s="22">
        <f>IF(AF66&lt;&gt;"",5,0)</f>
        <v>5</v>
      </c>
      <c r="AI66" s="22">
        <f>AG66+AH66</f>
        <v>5</v>
      </c>
      <c r="AJ66" s="27"/>
      <c r="AK66" s="22"/>
      <c r="AL66" s="22">
        <f>IF(ISNUMBER(AK66),(VLOOKUP(AK66,$BO$6:$BP$50,2)),0)</f>
        <v>0</v>
      </c>
      <c r="AM66" s="22">
        <f>IF(AK66&lt;&gt;"",5,0)</f>
        <v>0</v>
      </c>
      <c r="AN66" s="22">
        <f>AL66+AM66</f>
        <v>0</v>
      </c>
      <c r="AO66" s="27"/>
      <c r="AP66" s="22"/>
      <c r="AQ66" s="22">
        <f>IF(ISNUMBER(AP66),(VLOOKUP(AP66,$BO$6:$BP$50,2)),0)</f>
        <v>0</v>
      </c>
      <c r="AR66" s="22">
        <f>IF(AP66&lt;&gt;"",5,0)</f>
        <v>0</v>
      </c>
      <c r="AS66" s="22">
        <f>AQ66+AR66</f>
        <v>0</v>
      </c>
      <c r="AT66" s="27"/>
      <c r="AU66" s="22"/>
      <c r="AV66" s="22">
        <f>IF(ISNUMBER(AU66),(VLOOKUP(AU66,$BO$6:$BP$50,2)),0)</f>
        <v>0</v>
      </c>
      <c r="AW66" s="22">
        <f>IF(AU66&lt;&gt;"",5,0)</f>
        <v>0</v>
      </c>
      <c r="AX66" s="22">
        <f>AV66+AW66</f>
        <v>0</v>
      </c>
      <c r="AY66" s="27"/>
      <c r="AZ66" s="22"/>
      <c r="BA66" s="22">
        <f>IF(ISNUMBER(AZ66),(VLOOKUP(AZ66,$BO$6:$BP$50,2)),0)</f>
        <v>0</v>
      </c>
      <c r="BB66" s="22">
        <f>IF(AZ66&lt;&gt;"",5,0)</f>
        <v>0</v>
      </c>
      <c r="BC66" s="22">
        <f>BA66+BB66</f>
        <v>0</v>
      </c>
      <c r="BD66" s="27"/>
      <c r="BE66" s="22"/>
      <c r="BF66" s="22">
        <f>IF(ISNUMBER(BE66),(VLOOKUP(BE66,$BO$6:$BP$50,2)),0)</f>
        <v>0</v>
      </c>
      <c r="BG66" s="22">
        <f>IF(BE66&lt;&gt;"",5,0)</f>
        <v>0</v>
      </c>
      <c r="BH66" s="22">
        <f>BF66+BG66</f>
        <v>0</v>
      </c>
      <c r="BI66" s="27"/>
      <c r="BJ66" s="22"/>
      <c r="BK66" s="22">
        <f>IF(ISNUMBER(BJ66),(VLOOKUP(BJ66,$BO$6:$BP$50,2)),0)</f>
        <v>0</v>
      </c>
      <c r="BL66" s="22">
        <f>IF(BJ66&lt;&gt;"",5,0)</f>
        <v>0</v>
      </c>
      <c r="BM66" s="22">
        <f>BK66+BL66</f>
        <v>0</v>
      </c>
      <c r="BN66" s="27"/>
      <c r="BO66" s="22">
        <v>61</v>
      </c>
      <c r="BP66" s="22">
        <v>0</v>
      </c>
      <c r="BQ66" s="22">
        <f t="shared" si="7"/>
        <v>0</v>
      </c>
      <c r="BR66" s="22">
        <f t="shared" si="22"/>
        <v>0</v>
      </c>
      <c r="BS66" s="22">
        <f t="shared" si="23"/>
        <v>0</v>
      </c>
      <c r="BT66" s="22">
        <f t="shared" si="24"/>
        <v>0</v>
      </c>
      <c r="BU66" s="22">
        <f t="shared" si="25"/>
        <v>0</v>
      </c>
      <c r="BV66" s="22">
        <f t="shared" si="26"/>
        <v>0</v>
      </c>
      <c r="BW66" s="22">
        <f t="shared" si="27"/>
        <v>1</v>
      </c>
      <c r="BX66" s="22">
        <f t="shared" si="28"/>
        <v>0</v>
      </c>
    </row>
    <row r="67" spans="1:76" x14ac:dyDescent="0.25">
      <c r="A67" s="18">
        <f>IF(E67&lt;E66,BO68,A66)</f>
        <v>60</v>
      </c>
      <c r="B67" s="46" t="s">
        <v>325</v>
      </c>
      <c r="C67" s="46" t="s">
        <v>326</v>
      </c>
      <c r="D67" s="46" t="s">
        <v>85</v>
      </c>
      <c r="E67" s="18">
        <f>IF(F67&lt;=4,Q67,(Q67-SUM(SMALL(R67:Y67,{1;2;3;4}))))</f>
        <v>5</v>
      </c>
      <c r="F67" s="18">
        <f>(IF(AC67=5,1,0)+IF(AH67=5,1,0)+IF(AM67=5,1,0)+IF(AR67=5,1,0)+IF(AW67=5,1,0)+IF(BB67=5,1,0)+IF(BG67=5,1,0)+IF(BL67=5,1,0))</f>
        <v>1</v>
      </c>
      <c r="G67" s="27"/>
      <c r="H67" s="34" t="str">
        <f>IF(AA67="","",AA67)</f>
        <v/>
      </c>
      <c r="I67" s="22" t="str">
        <f>IF(AF67="","",AF67)</f>
        <v/>
      </c>
      <c r="J67" s="22">
        <f>IF(AK67="","",AK67)</f>
        <v>32</v>
      </c>
      <c r="K67" s="22" t="str">
        <f>IF(AP67="","",AP67)</f>
        <v/>
      </c>
      <c r="L67" s="22" t="str">
        <f>IF(AU67="","",AU67)</f>
        <v/>
      </c>
      <c r="M67" s="34" t="str">
        <f>IF(AZ67="","",AZ67)</f>
        <v/>
      </c>
      <c r="N67" s="34" t="str">
        <f>IF(BE67="","",BE67)</f>
        <v/>
      </c>
      <c r="O67" s="34" t="str">
        <f>IF(BJ67="","",BJ67)</f>
        <v/>
      </c>
      <c r="P67" s="27"/>
      <c r="Q67" s="18">
        <f>AD67+AI67+AN67+AS67+AX67+BC67+BH67</f>
        <v>5</v>
      </c>
      <c r="R67" s="34" t="str">
        <f>IF($F67&gt;=5,IF(AB67="","",AB67),"")</f>
        <v/>
      </c>
      <c r="S67" s="22" t="str">
        <f>IF($F67&gt;=5,IF(AG67="","",AG67),"")</f>
        <v/>
      </c>
      <c r="T67" s="22" t="str">
        <f>IF($F67&gt;=5,IF(AL67="","",AL67),"")</f>
        <v/>
      </c>
      <c r="U67" s="22" t="str">
        <f>IF($F67&gt;=5,IF(AQ67="","",AQ67),"")</f>
        <v/>
      </c>
      <c r="V67" s="22" t="str">
        <f>IF($F67&gt;=5,IF(AV67="","",AV67),"")</f>
        <v/>
      </c>
      <c r="W67" s="34" t="str">
        <f>IF($F67&gt;=5,IF(BA67="","",BA67),"")</f>
        <v/>
      </c>
      <c r="X67" s="34" t="str">
        <f>IF($F67&gt;=5,IF(BF67="","",BF67),"")</f>
        <v/>
      </c>
      <c r="Y67" s="34" t="str">
        <f>IF($F67&gt;=5,IF(BK67="","",BK67),"")</f>
        <v/>
      </c>
      <c r="Z67" s="27"/>
      <c r="AA67" s="22"/>
      <c r="AB67" s="22">
        <f>IF(ISNUMBER(AA67),(VLOOKUP(AA67,$BO$6:$BP$50,2)),0)</f>
        <v>0</v>
      </c>
      <c r="AC67" s="22">
        <f>IF(AA67&lt;&gt;"",5,0)</f>
        <v>0</v>
      </c>
      <c r="AD67" s="22">
        <f>AB67+AC67</f>
        <v>0</v>
      </c>
      <c r="AE67" s="27"/>
      <c r="AF67" s="22"/>
      <c r="AG67" s="22">
        <f>IF(ISNUMBER(AF67),(VLOOKUP(AF67,$BO$6:$BP$50,2)),0)</f>
        <v>0</v>
      </c>
      <c r="AH67" s="22">
        <f>IF(AF67&lt;&gt;"",5,0)</f>
        <v>0</v>
      </c>
      <c r="AI67" s="22">
        <f>AG67+AH67</f>
        <v>0</v>
      </c>
      <c r="AJ67" s="27"/>
      <c r="AK67" s="22">
        <v>32</v>
      </c>
      <c r="AL67" s="22">
        <f>IF(ISNUMBER(AK67),(VLOOKUP(AK67,$BO$6:$BP$50,2)),0)</f>
        <v>0</v>
      </c>
      <c r="AM67" s="22">
        <f>IF(AK67&lt;&gt;"",5,0)</f>
        <v>5</v>
      </c>
      <c r="AN67" s="22">
        <f>AL67+AM67</f>
        <v>5</v>
      </c>
      <c r="AO67" s="27"/>
      <c r="AP67" s="22"/>
      <c r="AQ67" s="22">
        <f>IF(ISNUMBER(AP67),(VLOOKUP(AP67,$BO$6:$BP$50,2)),0)</f>
        <v>0</v>
      </c>
      <c r="AR67" s="22">
        <f>IF(AP67&lt;&gt;"",5,0)</f>
        <v>0</v>
      </c>
      <c r="AS67" s="22">
        <f>AQ67+AR67</f>
        <v>0</v>
      </c>
      <c r="AT67" s="27"/>
      <c r="AU67" s="22"/>
      <c r="AV67" s="22">
        <f>IF(ISNUMBER(AU67),(VLOOKUP(AU67,$BO$6:$BP$50,2)),0)</f>
        <v>0</v>
      </c>
      <c r="AW67" s="22">
        <f>IF(AU67&lt;&gt;"",5,0)</f>
        <v>0</v>
      </c>
      <c r="AX67" s="22">
        <f>AV67+AW67</f>
        <v>0</v>
      </c>
      <c r="AY67" s="27"/>
      <c r="AZ67" s="22"/>
      <c r="BA67" s="22">
        <f>IF(ISNUMBER(AZ67),(VLOOKUP(AZ67,$BO$6:$BP$50,2)),0)</f>
        <v>0</v>
      </c>
      <c r="BB67" s="22">
        <f>IF(AZ67&lt;&gt;"",5,0)</f>
        <v>0</v>
      </c>
      <c r="BC67" s="22">
        <f>BA67+BB67</f>
        <v>0</v>
      </c>
      <c r="BD67" s="27"/>
      <c r="BE67" s="22"/>
      <c r="BF67" s="22">
        <f>IF(ISNUMBER(BE67),(VLOOKUP(BE67,$BO$6:$BP$50,2)),0)</f>
        <v>0</v>
      </c>
      <c r="BG67" s="22">
        <f>IF(BE67&lt;&gt;"",5,0)</f>
        <v>0</v>
      </c>
      <c r="BH67" s="22">
        <f>BF67+BG67</f>
        <v>0</v>
      </c>
      <c r="BI67" s="27"/>
      <c r="BJ67" s="22"/>
      <c r="BK67" s="22">
        <f>IF(ISNUMBER(BJ67),(VLOOKUP(BJ67,$BO$6:$BP$50,2)),0)</f>
        <v>0</v>
      </c>
      <c r="BL67" s="22">
        <f>IF(BJ67&lt;&gt;"",5,0)</f>
        <v>0</v>
      </c>
      <c r="BM67" s="22">
        <f>BK67+BL67</f>
        <v>0</v>
      </c>
      <c r="BN67" s="27"/>
      <c r="BO67" s="22">
        <v>62</v>
      </c>
      <c r="BP67" s="22">
        <v>0</v>
      </c>
      <c r="BQ67" s="22">
        <f t="shared" si="7"/>
        <v>0</v>
      </c>
      <c r="BR67" s="22">
        <f t="shared" si="22"/>
        <v>0</v>
      </c>
      <c r="BS67" s="22">
        <f t="shared" si="23"/>
        <v>0</v>
      </c>
      <c r="BT67" s="22">
        <f t="shared" si="24"/>
        <v>0</v>
      </c>
      <c r="BU67" s="22">
        <f t="shared" si="25"/>
        <v>0</v>
      </c>
      <c r="BV67" s="22">
        <f t="shared" si="26"/>
        <v>0</v>
      </c>
      <c r="BW67" s="22">
        <f t="shared" si="27"/>
        <v>1</v>
      </c>
      <c r="BX67" s="22">
        <f t="shared" si="28"/>
        <v>0</v>
      </c>
    </row>
    <row r="68" spans="1:76" x14ac:dyDescent="0.25">
      <c r="A68" s="18">
        <f>IF(E68&lt;E67,BO69,A67)</f>
        <v>60</v>
      </c>
      <c r="B68" s="46" t="s">
        <v>193</v>
      </c>
      <c r="C68" s="46" t="s">
        <v>104</v>
      </c>
      <c r="D68" s="47"/>
      <c r="E68" s="18">
        <f>IF(F68&lt;=4,Q68,(Q68-SUM(SMALL(R68:Y68,{1;2;3;4}))))</f>
        <v>5</v>
      </c>
      <c r="F68" s="18">
        <f>(IF(AC68=5,1,0)+IF(AH68=5,1,0)+IF(AM68=5,1,0)+IF(AR68=5,1,0)+IF(AW68=5,1,0)+IF(BB68=5,1,0)+IF(BG68=5,1,0)+IF(BL68=5,1,0))</f>
        <v>1</v>
      </c>
      <c r="G68" s="27"/>
      <c r="H68" s="34" t="str">
        <f>IF(AA68="","",AA68)</f>
        <v/>
      </c>
      <c r="I68" s="22" t="str">
        <f>IF(AF68="","",AF68)</f>
        <v/>
      </c>
      <c r="J68" s="22" t="str">
        <f>IF(AK68="","",AK68)</f>
        <v/>
      </c>
      <c r="K68" s="22" t="str">
        <f>IF(AP68="","",AP68)</f>
        <v/>
      </c>
      <c r="L68" s="22">
        <f>IF(AU68="","",AU68)</f>
        <v>31</v>
      </c>
      <c r="M68" s="34" t="str">
        <f>IF(AZ68="","",AZ68)</f>
        <v/>
      </c>
      <c r="N68" s="34" t="str">
        <f>IF(BE68="","",BE68)</f>
        <v/>
      </c>
      <c r="O68" s="34" t="str">
        <f>IF(BJ68="","",BJ68)</f>
        <v/>
      </c>
      <c r="P68" s="27"/>
      <c r="Q68" s="18">
        <f>AD68+AI68+AN68+AS68+AX68+BC68+BH68</f>
        <v>5</v>
      </c>
      <c r="R68" s="34" t="str">
        <f>IF($F68&gt;=5,IF(AB68="","",AB68),"")</f>
        <v/>
      </c>
      <c r="S68" s="22" t="str">
        <f>IF($F68&gt;=5,IF(AG68="","",AG68),"")</f>
        <v/>
      </c>
      <c r="T68" s="22" t="str">
        <f>IF($F68&gt;=5,IF(AL68="","",AL68),"")</f>
        <v/>
      </c>
      <c r="U68" s="22" t="str">
        <f>IF($F68&gt;=5,IF(AQ68="","",AQ68),"")</f>
        <v/>
      </c>
      <c r="V68" s="22" t="str">
        <f>IF($F68&gt;=5,IF(AV68="","",AV68),"")</f>
        <v/>
      </c>
      <c r="W68" s="34" t="str">
        <f>IF($F68&gt;=5,IF(BA68="","",BA68),"")</f>
        <v/>
      </c>
      <c r="X68" s="34" t="str">
        <f>IF($F68&gt;=5,IF(BF68="","",BF68),"")</f>
        <v/>
      </c>
      <c r="Y68" s="34" t="str">
        <f>IF($F68&gt;=5,IF(BK68="","",BK68),"")</f>
        <v/>
      </c>
      <c r="Z68" s="27"/>
      <c r="AA68" s="22"/>
      <c r="AB68" s="22">
        <f>IF(ISNUMBER(AA68),(VLOOKUP(AA68,$BO$6:$BP$50,2)),0)</f>
        <v>0</v>
      </c>
      <c r="AC68" s="22">
        <f>IF(AA68&lt;&gt;"",5,0)</f>
        <v>0</v>
      </c>
      <c r="AD68" s="22">
        <f>AB68+AC68</f>
        <v>0</v>
      </c>
      <c r="AE68" s="27"/>
      <c r="AF68" s="22"/>
      <c r="AG68" s="22">
        <f>IF(ISNUMBER(AF68),(VLOOKUP(AF68,$BO$6:$BP$50,2)),0)</f>
        <v>0</v>
      </c>
      <c r="AH68" s="22">
        <f>IF(AF68&lt;&gt;"",5,0)</f>
        <v>0</v>
      </c>
      <c r="AI68" s="22">
        <f>AG68+AH68</f>
        <v>0</v>
      </c>
      <c r="AJ68" s="27"/>
      <c r="AL68" s="3">
        <f>IF(ISNUMBER(AK68),(VLOOKUP(AK68,$BO$6:$BP$50,2)),0)</f>
        <v>0</v>
      </c>
      <c r="AM68" s="3">
        <f>IF(AK68&lt;&gt;"",5,0)</f>
        <v>0</v>
      </c>
      <c r="AN68" s="3">
        <f>AL68+AM68</f>
        <v>0</v>
      </c>
      <c r="AO68" s="27"/>
      <c r="AQ68" s="22">
        <f>IF(ISNUMBER(AP68),(VLOOKUP(AP68,$BO$6:$BP$50,2)),0)</f>
        <v>0</v>
      </c>
      <c r="AR68" s="22">
        <f>IF(AP68&lt;&gt;"",5,0)</f>
        <v>0</v>
      </c>
      <c r="AS68" s="22">
        <f>AQ68+AR68</f>
        <v>0</v>
      </c>
      <c r="AT68" s="27"/>
      <c r="AU68" s="3">
        <v>31</v>
      </c>
      <c r="AV68" s="22">
        <f>IF(ISNUMBER(AU68),(VLOOKUP(AU68,$BO$6:$BP$50,2)),0)</f>
        <v>0</v>
      </c>
      <c r="AW68" s="22">
        <f>IF(AU68&lt;&gt;"",5,0)</f>
        <v>5</v>
      </c>
      <c r="AX68" s="22">
        <f>AV68+AW68</f>
        <v>5</v>
      </c>
      <c r="AY68" s="27"/>
      <c r="AZ68" s="22"/>
      <c r="BA68" s="22">
        <f>IF(ISNUMBER(AZ68),(VLOOKUP(AZ68,$BO$6:$BP$50,2)),0)</f>
        <v>0</v>
      </c>
      <c r="BB68" s="22">
        <f>IF(AZ68&lt;&gt;"",5,0)</f>
        <v>0</v>
      </c>
      <c r="BC68" s="22">
        <f>BA68+BB68</f>
        <v>0</v>
      </c>
      <c r="BD68" s="27"/>
      <c r="BE68" s="22"/>
      <c r="BF68" s="22">
        <f>IF(ISNUMBER(BE68),(VLOOKUP(BE68,$BO$6:$BP$50,2)),0)</f>
        <v>0</v>
      </c>
      <c r="BG68" s="22">
        <f>IF(BE68&lt;&gt;"",5,0)</f>
        <v>0</v>
      </c>
      <c r="BH68" s="22">
        <f>BF68+BG68</f>
        <v>0</v>
      </c>
      <c r="BI68" s="27"/>
      <c r="BJ68" s="22"/>
      <c r="BK68" s="22">
        <f>IF(ISNUMBER(BJ68),(VLOOKUP(BJ68,$BO$6:$BP$50,2)),0)</f>
        <v>0</v>
      </c>
      <c r="BL68" s="22">
        <f>IF(BJ68&lt;&gt;"",5,0)</f>
        <v>0</v>
      </c>
      <c r="BM68" s="22">
        <f>BK68+BL68</f>
        <v>0</v>
      </c>
      <c r="BN68" s="27"/>
      <c r="BO68" s="22">
        <v>63</v>
      </c>
      <c r="BP68" s="22">
        <v>0</v>
      </c>
      <c r="BQ68" s="22">
        <f t="shared" si="7"/>
        <v>0</v>
      </c>
      <c r="BR68" s="22">
        <f t="shared" si="22"/>
        <v>0</v>
      </c>
      <c r="BS68" s="22">
        <f t="shared" si="23"/>
        <v>0</v>
      </c>
      <c r="BT68" s="22">
        <f t="shared" si="24"/>
        <v>0</v>
      </c>
      <c r="BU68" s="22">
        <f t="shared" si="25"/>
        <v>0</v>
      </c>
      <c r="BV68" s="22">
        <f t="shared" si="26"/>
        <v>0</v>
      </c>
      <c r="BW68" s="22">
        <f t="shared" si="27"/>
        <v>0</v>
      </c>
      <c r="BX68" s="22">
        <f t="shared" si="28"/>
        <v>1</v>
      </c>
    </row>
    <row r="69" spans="1:76" x14ac:dyDescent="0.25">
      <c r="A69" s="18">
        <f>IF(E69&lt;E68,BO70,A68)</f>
        <v>60</v>
      </c>
      <c r="B69" s="46" t="s">
        <v>218</v>
      </c>
      <c r="C69" s="46" t="s">
        <v>376</v>
      </c>
      <c r="D69" s="47"/>
      <c r="E69" s="18">
        <f>IF(F69&lt;=4,Q69,(Q69-SUM(SMALL(R69:Y69,{1;2;3;4}))))</f>
        <v>5</v>
      </c>
      <c r="F69" s="18">
        <f>(IF(AC69=5,1,0)+IF(AH69=5,1,0)+IF(AM69=5,1,0)+IF(AR69=5,1,0)+IF(AW69=5,1,0)+IF(BB69=5,1,0)+IF(BG69=5,1,0)+IF(BL69=5,1,0))</f>
        <v>1</v>
      </c>
      <c r="G69" s="27"/>
      <c r="H69" s="34" t="str">
        <f>IF(AA69="","",AA69)</f>
        <v/>
      </c>
      <c r="I69" s="22" t="str">
        <f>IF(AF69="","",AF69)</f>
        <v/>
      </c>
      <c r="J69" s="22" t="str">
        <f>IF(AK69="","",AK69)</f>
        <v/>
      </c>
      <c r="K69" s="22" t="str">
        <f>IF(AP69="","",AP69)</f>
        <v/>
      </c>
      <c r="L69" s="22">
        <f>IF(AU69="","",AU69)</f>
        <v>33</v>
      </c>
      <c r="M69" s="34" t="str">
        <f>IF(AZ69="","",AZ69)</f>
        <v/>
      </c>
      <c r="N69" s="34" t="str">
        <f>IF(BE69="","",BE69)</f>
        <v/>
      </c>
      <c r="O69" s="34" t="str">
        <f>IF(BJ69="","",BJ69)</f>
        <v/>
      </c>
      <c r="P69" s="27"/>
      <c r="Q69" s="18">
        <f>AD69+AI69+AN69+AS69+AX69+BC69+BH69</f>
        <v>5</v>
      </c>
      <c r="R69" s="34" t="str">
        <f>IF($F69&gt;=5,IF(AB69="","",AB69),"")</f>
        <v/>
      </c>
      <c r="S69" s="22" t="str">
        <f>IF($F69&gt;=5,IF(AG69="","",AG69),"")</f>
        <v/>
      </c>
      <c r="T69" s="22" t="str">
        <f>IF($F69&gt;=5,IF(AL69="","",AL69),"")</f>
        <v/>
      </c>
      <c r="U69" s="22" t="str">
        <f>IF($F69&gt;=5,IF(AQ69="","",AQ69),"")</f>
        <v/>
      </c>
      <c r="V69" s="22" t="str">
        <f>IF($F69&gt;=5,IF(AV69="","",AV69),"")</f>
        <v/>
      </c>
      <c r="W69" s="34" t="str">
        <f>IF($F69&gt;=5,IF(BA69="","",BA69),"")</f>
        <v/>
      </c>
      <c r="X69" s="34" t="str">
        <f>IF($F69&gt;=5,IF(BF69="","",BF69),"")</f>
        <v/>
      </c>
      <c r="Y69" s="34" t="str">
        <f>IF($F69&gt;=5,IF(BK69="","",BK69),"")</f>
        <v/>
      </c>
      <c r="Z69" s="27"/>
      <c r="AA69" s="22"/>
      <c r="AB69" s="22">
        <f>IF(ISNUMBER(AA69),(VLOOKUP(AA69,$BO$6:$BP$50,2)),0)</f>
        <v>0</v>
      </c>
      <c r="AC69" s="22">
        <f>IF(AA69&lt;&gt;"",5,0)</f>
        <v>0</v>
      </c>
      <c r="AD69" s="22">
        <f>AB69+AC69</f>
        <v>0</v>
      </c>
      <c r="AE69" s="27"/>
      <c r="AF69" s="22"/>
      <c r="AG69" s="22">
        <f>IF(ISNUMBER(AF69),(VLOOKUP(AF69,$BO$6:$BP$50,2)),0)</f>
        <v>0</v>
      </c>
      <c r="AH69" s="22">
        <f>IF(AF69&lt;&gt;"",5,0)</f>
        <v>0</v>
      </c>
      <c r="AI69" s="22">
        <f>AG69+AH69</f>
        <v>0</v>
      </c>
      <c r="AJ69" s="27"/>
      <c r="AL69" s="3">
        <f>IF(ISNUMBER(AK69),(VLOOKUP(AK69,$BO$6:$BP$50,2)),0)</f>
        <v>0</v>
      </c>
      <c r="AM69" s="3">
        <f>IF(AK69&lt;&gt;"",5,0)</f>
        <v>0</v>
      </c>
      <c r="AN69" s="3">
        <f>AL69+AM69</f>
        <v>0</v>
      </c>
      <c r="AO69" s="27"/>
      <c r="AQ69" s="22">
        <f>IF(ISNUMBER(AP69),(VLOOKUP(AP69,$BO$6:$BP$50,2)),0)</f>
        <v>0</v>
      </c>
      <c r="AR69" s="22">
        <f>IF(AP69&lt;&gt;"",5,0)</f>
        <v>0</v>
      </c>
      <c r="AS69" s="22">
        <f>AQ69+AR69</f>
        <v>0</v>
      </c>
      <c r="AT69" s="27"/>
      <c r="AU69" s="3">
        <v>33</v>
      </c>
      <c r="AV69" s="22">
        <f>IF(ISNUMBER(AU69),(VLOOKUP(AU69,$BO$6:$BP$50,2)),0)</f>
        <v>0</v>
      </c>
      <c r="AW69" s="22">
        <f>IF(AU69&lt;&gt;"",5,0)</f>
        <v>5</v>
      </c>
      <c r="AX69" s="22">
        <f>AV69+AW69</f>
        <v>5</v>
      </c>
      <c r="AY69" s="27"/>
      <c r="AZ69" s="22"/>
      <c r="BA69" s="22">
        <f>IF(ISNUMBER(AZ69),(VLOOKUP(AZ69,$BO$6:$BP$50,2)),0)</f>
        <v>0</v>
      </c>
      <c r="BB69" s="22">
        <f>IF(AZ69&lt;&gt;"",5,0)</f>
        <v>0</v>
      </c>
      <c r="BC69" s="22">
        <f>BA69+BB69</f>
        <v>0</v>
      </c>
      <c r="BD69" s="27"/>
      <c r="BE69" s="22"/>
      <c r="BF69" s="22">
        <f>IF(ISNUMBER(BE69),(VLOOKUP(BE69,$BO$6:$BP$50,2)),0)</f>
        <v>0</v>
      </c>
      <c r="BG69" s="22">
        <f>IF(BE69&lt;&gt;"",5,0)</f>
        <v>0</v>
      </c>
      <c r="BH69" s="22">
        <f>BF69+BG69</f>
        <v>0</v>
      </c>
      <c r="BI69" s="27"/>
      <c r="BJ69" s="22"/>
      <c r="BK69" s="22">
        <f>IF(ISNUMBER(BJ69),(VLOOKUP(BJ69,$BO$6:$BP$50,2)),0)</f>
        <v>0</v>
      </c>
      <c r="BL69" s="22">
        <f>IF(BJ69&lt;&gt;"",5,0)</f>
        <v>0</v>
      </c>
      <c r="BM69" s="22">
        <f>BK69+BL69</f>
        <v>0</v>
      </c>
      <c r="BN69" s="27"/>
      <c r="BO69" s="22">
        <v>64</v>
      </c>
      <c r="BP69" s="22">
        <v>0</v>
      </c>
      <c r="BQ69" s="22">
        <f t="shared" si="7"/>
        <v>0</v>
      </c>
      <c r="BR69" s="22">
        <f t="shared" si="22"/>
        <v>0</v>
      </c>
      <c r="BS69" s="22">
        <f t="shared" si="23"/>
        <v>0</v>
      </c>
      <c r="BT69" s="22">
        <f t="shared" si="24"/>
        <v>0</v>
      </c>
      <c r="BU69" s="22">
        <f t="shared" si="25"/>
        <v>0</v>
      </c>
      <c r="BV69" s="22">
        <f t="shared" si="26"/>
        <v>0</v>
      </c>
      <c r="BW69" s="22">
        <f t="shared" si="27"/>
        <v>0</v>
      </c>
      <c r="BX69" s="22">
        <f t="shared" si="28"/>
        <v>1</v>
      </c>
    </row>
    <row r="70" spans="1:76" x14ac:dyDescent="0.25">
      <c r="A70" s="18">
        <f>IF(E70&lt;E69,BO71,A69)</f>
        <v>60</v>
      </c>
      <c r="B70" s="46" t="s">
        <v>409</v>
      </c>
      <c r="C70" s="46" t="s">
        <v>5</v>
      </c>
      <c r="D70" s="47" t="s">
        <v>185</v>
      </c>
      <c r="E70" s="18">
        <f>IF(F70&lt;=4,Q70,(Q70-SUM(SMALL(R70:Y70,{1;2;3;4}))))</f>
        <v>5</v>
      </c>
      <c r="F70" s="18">
        <f>(IF(AC70=5,1,0)+IF(AH70=5,1,0)+IF(AM70=5,1,0)+IF(AR70=5,1,0)+IF(AW70=5,1,0)+IF(BB70=5,1,0)+IF(BG70=5,1,0)+IF(BL70=5,1,0))</f>
        <v>1</v>
      </c>
      <c r="G70" s="27"/>
      <c r="H70" s="34" t="str">
        <f>IF(AA70="","",AA70)</f>
        <v/>
      </c>
      <c r="I70" s="22" t="str">
        <f>IF(AF70="","",AF70)</f>
        <v/>
      </c>
      <c r="J70" s="22" t="str">
        <f>IF(AK70="","",AK70)</f>
        <v/>
      </c>
      <c r="K70" s="22" t="str">
        <f>IF(AP70="","",AP70)</f>
        <v/>
      </c>
      <c r="L70" s="22">
        <f>IF(AU70="","",AU70)</f>
        <v>34</v>
      </c>
      <c r="M70" s="34" t="str">
        <f>IF(AZ70="","",AZ70)</f>
        <v/>
      </c>
      <c r="N70" s="34" t="str">
        <f>IF(BE70="","",BE70)</f>
        <v/>
      </c>
      <c r="O70" s="34" t="str">
        <f>IF(BJ70="","",BJ70)</f>
        <v/>
      </c>
      <c r="P70" s="27"/>
      <c r="Q70" s="18">
        <f>AD70+AI70+AN70+AS70+AX70+BC70+BH70</f>
        <v>5</v>
      </c>
      <c r="R70" s="34" t="str">
        <f>IF($F70&gt;=5,IF(AB70="","",AB70),"")</f>
        <v/>
      </c>
      <c r="S70" s="22" t="str">
        <f>IF($F70&gt;=5,IF(AG70="","",AG70),"")</f>
        <v/>
      </c>
      <c r="T70" s="22" t="str">
        <f>IF($F70&gt;=5,IF(AL70="","",AL70),"")</f>
        <v/>
      </c>
      <c r="U70" s="22" t="str">
        <f>IF($F70&gt;=5,IF(AQ70="","",AQ70),"")</f>
        <v/>
      </c>
      <c r="V70" s="22" t="str">
        <f>IF($F70&gt;=5,IF(AV70="","",AV70),"")</f>
        <v/>
      </c>
      <c r="W70" s="34" t="str">
        <f>IF($F70&gt;=5,IF(BA70="","",BA70),"")</f>
        <v/>
      </c>
      <c r="X70" s="34" t="str">
        <f>IF($F70&gt;=5,IF(BF70="","",BF70),"")</f>
        <v/>
      </c>
      <c r="Y70" s="34" t="str">
        <f>IF($F70&gt;=5,IF(BK70="","",BK70),"")</f>
        <v/>
      </c>
      <c r="Z70" s="27"/>
      <c r="AA70" s="22"/>
      <c r="AB70" s="22">
        <f>IF(ISNUMBER(AA70),(VLOOKUP(AA70,$BO$6:$BP$50,2)),0)</f>
        <v>0</v>
      </c>
      <c r="AC70" s="22">
        <f>IF(AA70&lt;&gt;"",5,0)</f>
        <v>0</v>
      </c>
      <c r="AD70" s="22">
        <f>AB70+AC70</f>
        <v>0</v>
      </c>
      <c r="AE70" s="27"/>
      <c r="AF70" s="22"/>
      <c r="AG70" s="22">
        <f>IF(ISNUMBER(AF70),(VLOOKUP(AF70,$BO$6:$BP$50,2)),0)</f>
        <v>0</v>
      </c>
      <c r="AH70" s="22">
        <f>IF(AF70&lt;&gt;"",5,0)</f>
        <v>0</v>
      </c>
      <c r="AI70" s="22">
        <f>AG70+AH70</f>
        <v>0</v>
      </c>
      <c r="AJ70" s="27"/>
      <c r="AL70" s="3">
        <f>IF(ISNUMBER(AK70),(VLOOKUP(AK70,$BO$6:$BP$50,2)),0)</f>
        <v>0</v>
      </c>
      <c r="AM70" s="3">
        <f>IF(AK70&lt;&gt;"",5,0)</f>
        <v>0</v>
      </c>
      <c r="AN70" s="3">
        <f>AL70+AM70</f>
        <v>0</v>
      </c>
      <c r="AO70" s="27"/>
      <c r="AQ70" s="22">
        <f>IF(ISNUMBER(AP70),(VLOOKUP(AP70,$BO$6:$BP$50,2)),0)</f>
        <v>0</v>
      </c>
      <c r="AR70" s="22">
        <f>IF(AP70&lt;&gt;"",5,0)</f>
        <v>0</v>
      </c>
      <c r="AS70" s="22">
        <f>AQ70+AR70</f>
        <v>0</v>
      </c>
      <c r="AT70" s="27"/>
      <c r="AU70" s="3">
        <v>34</v>
      </c>
      <c r="AV70" s="22">
        <f>IF(ISNUMBER(AU70),(VLOOKUP(AU70,$BO$6:$BP$50,2)),0)</f>
        <v>0</v>
      </c>
      <c r="AW70" s="22">
        <f>IF(AU70&lt;&gt;"",5,0)</f>
        <v>5</v>
      </c>
      <c r="AX70" s="22">
        <f>AV70+AW70</f>
        <v>5</v>
      </c>
      <c r="AY70" s="27"/>
      <c r="AZ70" s="22"/>
      <c r="BA70" s="22">
        <f>IF(ISNUMBER(AZ70),(VLOOKUP(AZ70,$BO$6:$BP$50,2)),0)</f>
        <v>0</v>
      </c>
      <c r="BB70" s="22">
        <f>IF(AZ70&lt;&gt;"",5,0)</f>
        <v>0</v>
      </c>
      <c r="BC70" s="22">
        <f>BA70+BB70</f>
        <v>0</v>
      </c>
      <c r="BD70" s="27"/>
      <c r="BE70" s="22"/>
      <c r="BF70" s="22">
        <f>IF(ISNUMBER(BE70),(VLOOKUP(BE70,$BO$6:$BP$50,2)),0)</f>
        <v>0</v>
      </c>
      <c r="BG70" s="22">
        <f>IF(BE70&lt;&gt;"",5,0)</f>
        <v>0</v>
      </c>
      <c r="BH70" s="22">
        <f>BF70+BG70</f>
        <v>0</v>
      </c>
      <c r="BI70" s="27"/>
      <c r="BJ70" s="22"/>
      <c r="BK70" s="22">
        <f>IF(ISNUMBER(BJ70),(VLOOKUP(BJ70,$BO$6:$BP$50,2)),0)</f>
        <v>0</v>
      </c>
      <c r="BL70" s="22">
        <f>IF(BJ70&lt;&gt;"",5,0)</f>
        <v>0</v>
      </c>
      <c r="BM70" s="22">
        <f>BK70+BL70</f>
        <v>0</v>
      </c>
      <c r="BN70" s="27"/>
      <c r="BO70" s="22">
        <v>65</v>
      </c>
      <c r="BP70" s="22">
        <v>0</v>
      </c>
      <c r="BQ70" s="22">
        <f t="shared" si="7"/>
        <v>0</v>
      </c>
      <c r="BR70" s="22">
        <f t="shared" si="22"/>
        <v>0</v>
      </c>
      <c r="BS70" s="22">
        <f t="shared" si="23"/>
        <v>0</v>
      </c>
      <c r="BT70" s="22">
        <f t="shared" si="24"/>
        <v>0</v>
      </c>
      <c r="BU70" s="22">
        <f t="shared" si="25"/>
        <v>0</v>
      </c>
      <c r="BV70" s="22">
        <f t="shared" si="26"/>
        <v>0</v>
      </c>
      <c r="BW70" s="22">
        <f t="shared" si="27"/>
        <v>0</v>
      </c>
      <c r="BX70" s="22">
        <f t="shared" si="28"/>
        <v>1</v>
      </c>
    </row>
    <row r="71" spans="1:76" x14ac:dyDescent="0.25">
      <c r="A71" s="18">
        <f>IF(E71&lt;E70,BO72,A70)</f>
        <v>60</v>
      </c>
      <c r="B71" s="46" t="s">
        <v>201</v>
      </c>
      <c r="C71" s="46" t="s">
        <v>410</v>
      </c>
      <c r="D71" s="47" t="s">
        <v>185</v>
      </c>
      <c r="E71" s="18">
        <f>IF(F71&lt;=4,Q71,(Q71-SUM(SMALL(R71:Y71,{1;2;3;4}))))</f>
        <v>5</v>
      </c>
      <c r="F71" s="18">
        <f>(IF(AC71=5,1,0)+IF(AH71=5,1,0)+IF(AM71=5,1,0)+IF(AR71=5,1,0)+IF(AW71=5,1,0)+IF(BB71=5,1,0)+IF(BG71=5,1,0)+IF(BL71=5,1,0))</f>
        <v>1</v>
      </c>
      <c r="G71" s="27"/>
      <c r="H71" s="34" t="str">
        <f>IF(AA71="","",AA71)</f>
        <v/>
      </c>
      <c r="I71" s="22" t="str">
        <f>IF(AF71="","",AF71)</f>
        <v/>
      </c>
      <c r="J71" s="22" t="str">
        <f>IF(AK71="","",AK71)</f>
        <v/>
      </c>
      <c r="K71" s="22" t="str">
        <f>IF(AP71="","",AP71)</f>
        <v/>
      </c>
      <c r="L71" s="22" t="str">
        <f>IF(AU71="","",AU71)</f>
        <v>dnf</v>
      </c>
      <c r="M71" s="34" t="str">
        <f>IF(AZ71="","",AZ71)</f>
        <v/>
      </c>
      <c r="N71" s="34" t="str">
        <f>IF(BE71="","",BE71)</f>
        <v/>
      </c>
      <c r="O71" s="34" t="str">
        <f>IF(BJ71="","",BJ71)</f>
        <v/>
      </c>
      <c r="P71" s="27"/>
      <c r="Q71" s="18">
        <f>AD71+AI71+AN71+AS71+AX71+BC71+BH71</f>
        <v>5</v>
      </c>
      <c r="R71" s="34" t="str">
        <f>IF($F71&gt;=5,IF(AB71="","",AB71),"")</f>
        <v/>
      </c>
      <c r="S71" s="22" t="str">
        <f>IF($F71&gt;=5,IF(AG71="","",AG71),"")</f>
        <v/>
      </c>
      <c r="T71" s="22" t="str">
        <f>IF($F71&gt;=5,IF(AL71="","",AL71),"")</f>
        <v/>
      </c>
      <c r="U71" s="22" t="str">
        <f>IF($F71&gt;=5,IF(AQ71="","",AQ71),"")</f>
        <v/>
      </c>
      <c r="V71" s="22" t="str">
        <f>IF($F71&gt;=5,IF(AV71="","",AV71),"")</f>
        <v/>
      </c>
      <c r="W71" s="34" t="str">
        <f>IF($F71&gt;=5,IF(BA71="","",BA71),"")</f>
        <v/>
      </c>
      <c r="X71" s="34" t="str">
        <f>IF($F71&gt;=5,IF(BF71="","",BF71),"")</f>
        <v/>
      </c>
      <c r="Y71" s="34" t="str">
        <f>IF($F71&gt;=5,IF(BK71="","",BK71),"")</f>
        <v/>
      </c>
      <c r="Z71" s="27"/>
      <c r="AA71" s="22"/>
      <c r="AB71" s="22">
        <f>IF(ISNUMBER(AA71),(VLOOKUP(AA71,$BO$6:$BP$50,2)),0)</f>
        <v>0</v>
      </c>
      <c r="AC71" s="22">
        <f>IF(AA71&lt;&gt;"",5,0)</f>
        <v>0</v>
      </c>
      <c r="AD71" s="22">
        <f>AB71+AC71</f>
        <v>0</v>
      </c>
      <c r="AE71" s="27"/>
      <c r="AF71" s="22"/>
      <c r="AG71" s="22">
        <f>IF(ISNUMBER(AF71),(VLOOKUP(AF71,$BO$6:$BP$50,2)),0)</f>
        <v>0</v>
      </c>
      <c r="AH71" s="22">
        <f>IF(AF71&lt;&gt;"",5,0)</f>
        <v>0</v>
      </c>
      <c r="AI71" s="22">
        <f>AG71+AH71</f>
        <v>0</v>
      </c>
      <c r="AJ71" s="27"/>
      <c r="AL71" s="3">
        <f>IF(ISNUMBER(AK71),(VLOOKUP(AK71,$BO$6:$BP$50,2)),0)</f>
        <v>0</v>
      </c>
      <c r="AM71" s="3">
        <f>IF(AK71&lt;&gt;"",5,0)</f>
        <v>0</v>
      </c>
      <c r="AN71" s="3">
        <f>AL71+AM71</f>
        <v>0</v>
      </c>
      <c r="AO71" s="27"/>
      <c r="AQ71" s="22">
        <f>IF(ISNUMBER(AP71),(VLOOKUP(AP71,$BO$6:$BP$50,2)),0)</f>
        <v>0</v>
      </c>
      <c r="AR71" s="22">
        <f>IF(AP71&lt;&gt;"",5,0)</f>
        <v>0</v>
      </c>
      <c r="AS71" s="22">
        <f>AQ71+AR71</f>
        <v>0</v>
      </c>
      <c r="AT71" s="27"/>
      <c r="AU71" t="s">
        <v>257</v>
      </c>
      <c r="AV71" s="22">
        <f>IF(ISNUMBER(AU71),(VLOOKUP(AU71,$BO$6:$BP$50,2)),0)</f>
        <v>0</v>
      </c>
      <c r="AW71" s="22">
        <f>IF(AU71&lt;&gt;"",5,0)</f>
        <v>5</v>
      </c>
      <c r="AX71" s="22">
        <f>AV71+AW71</f>
        <v>5</v>
      </c>
      <c r="AY71" s="27"/>
      <c r="AZ71" s="22"/>
      <c r="BA71" s="22">
        <f>IF(ISNUMBER(AZ71),(VLOOKUP(AZ71,$BO$6:$BP$50,2)),0)</f>
        <v>0</v>
      </c>
      <c r="BB71" s="22">
        <f>IF(AZ71&lt;&gt;"",5,0)</f>
        <v>0</v>
      </c>
      <c r="BC71" s="22">
        <f>BA71+BB71</f>
        <v>0</v>
      </c>
      <c r="BD71" s="27"/>
      <c r="BE71" s="22"/>
      <c r="BF71" s="22">
        <f>IF(ISNUMBER(BE71),(VLOOKUP(BE71,$BO$6:$BP$50,2)),0)</f>
        <v>0</v>
      </c>
      <c r="BG71" s="22">
        <f>IF(BE71&lt;&gt;"",5,0)</f>
        <v>0</v>
      </c>
      <c r="BH71" s="22">
        <f>BF71+BG71</f>
        <v>0</v>
      </c>
      <c r="BI71" s="27"/>
      <c r="BJ71" s="22"/>
      <c r="BK71" s="22">
        <f>IF(ISNUMBER(BJ71),(VLOOKUP(BJ71,$BO$6:$BP$50,2)),0)</f>
        <v>0</v>
      </c>
      <c r="BL71" s="22">
        <f>IF(BJ71&lt;&gt;"",5,0)</f>
        <v>0</v>
      </c>
      <c r="BM71" s="22">
        <f>BK71+BL71</f>
        <v>0</v>
      </c>
      <c r="BN71" s="27"/>
      <c r="BO71" s="22">
        <v>66</v>
      </c>
      <c r="BP71" s="22">
        <v>0</v>
      </c>
      <c r="BQ71" s="22">
        <f t="shared" ref="BQ71:BQ72" si="29">IF($F71=8,1,0)</f>
        <v>0</v>
      </c>
      <c r="BR71" s="22">
        <f t="shared" si="22"/>
        <v>0</v>
      </c>
      <c r="BS71" s="22">
        <f t="shared" si="23"/>
        <v>0</v>
      </c>
      <c r="BT71" s="22">
        <f t="shared" si="24"/>
        <v>0</v>
      </c>
      <c r="BU71" s="22">
        <f t="shared" si="25"/>
        <v>0</v>
      </c>
      <c r="BV71" s="22">
        <f t="shared" si="26"/>
        <v>0</v>
      </c>
      <c r="BW71" s="22">
        <f t="shared" si="27"/>
        <v>0</v>
      </c>
      <c r="BX71" s="22">
        <f t="shared" si="28"/>
        <v>1</v>
      </c>
    </row>
    <row r="72" spans="1:76" x14ac:dyDescent="0.25">
      <c r="A72" s="18">
        <f>IF(E72&lt;E71,BO73,A71)</f>
        <v>0</v>
      </c>
      <c r="B72" s="47"/>
      <c r="C72" s="47"/>
      <c r="D72" s="47"/>
      <c r="E72" s="18">
        <f>IF(F72&lt;=4,Q72,(Q72-SUM(SMALL(R72:Y72,{1;2;3;4}))))</f>
        <v>0</v>
      </c>
      <c r="F72" s="18">
        <f>(IF(AC72=5,1,0)+IF(AH72=5,1,0)+IF(AM72=5,1,0)+IF(AR72=5,1,0)+IF(AW72=5,1,0)+IF(BB72=5,1,0)+IF(BG72=5,1,0)+IF(BL72=5,1,0))</f>
        <v>0</v>
      </c>
      <c r="G72" s="27"/>
      <c r="H72" s="34" t="str">
        <f>IF(AA72="","",AA72)</f>
        <v/>
      </c>
      <c r="I72" s="22" t="str">
        <f>IF(AF72="","",AF72)</f>
        <v/>
      </c>
      <c r="J72" s="22" t="str">
        <f>IF(AK72="","",AK72)</f>
        <v/>
      </c>
      <c r="K72" s="22" t="str">
        <f>IF(AP72="","",AP72)</f>
        <v/>
      </c>
      <c r="L72" s="22" t="str">
        <f>IF(AU72="","",AU72)</f>
        <v/>
      </c>
      <c r="M72" s="34" t="str">
        <f>IF(AZ72="","",AZ72)</f>
        <v/>
      </c>
      <c r="N72" s="34" t="str">
        <f>IF(BE72="","",BE72)</f>
        <v/>
      </c>
      <c r="O72" s="34" t="str">
        <f>IF(BJ72="","",BJ72)</f>
        <v/>
      </c>
      <c r="P72" s="27"/>
      <c r="Q72" s="18">
        <f>AD72+AI72+AN72+AS72+AX72+BC72+BH72</f>
        <v>0</v>
      </c>
      <c r="R72" s="34" t="str">
        <f>IF($F72&gt;=5,IF(AB72="","",AB72),"")</f>
        <v/>
      </c>
      <c r="S72" s="22" t="str">
        <f>IF($F72&gt;=5,IF(AG72="","",AG72),"")</f>
        <v/>
      </c>
      <c r="T72" s="22" t="str">
        <f>IF($F72&gt;=5,IF(AL72="","",AL72),"")</f>
        <v/>
      </c>
      <c r="U72" s="22" t="str">
        <f>IF($F72&gt;=5,IF(AQ72="","",AQ72),"")</f>
        <v/>
      </c>
      <c r="V72" s="22" t="str">
        <f>IF($F72&gt;=5,IF(AV72="","",AV72),"")</f>
        <v/>
      </c>
      <c r="W72" s="34" t="str">
        <f>IF($F72&gt;=5,IF(BA72="","",BA72),"")</f>
        <v/>
      </c>
      <c r="X72" s="34" t="str">
        <f>IF($F72&gt;=5,IF(BF72="","",BF72),"")</f>
        <v/>
      </c>
      <c r="Y72" s="34" t="str">
        <f>IF($F72&gt;=5,IF(BK72="","",BK72),"")</f>
        <v/>
      </c>
      <c r="Z72" s="27"/>
      <c r="AA72" s="22"/>
      <c r="AB72" s="22">
        <f>IF(ISNUMBER(AA72),(VLOOKUP(AA72,$BO$6:$BP$50,2)),0)</f>
        <v>0</v>
      </c>
      <c r="AC72" s="22">
        <f>IF(AA72&lt;&gt;"",5,0)</f>
        <v>0</v>
      </c>
      <c r="AD72" s="22">
        <f>AB72+AC72</f>
        <v>0</v>
      </c>
      <c r="AE72" s="27"/>
      <c r="AF72" s="22"/>
      <c r="AG72" s="22">
        <f>IF(ISNUMBER(AF72),(VLOOKUP(AF72,$BO$6:$BP$50,2)),0)</f>
        <v>0</v>
      </c>
      <c r="AH72" s="22">
        <f>IF(AF72&lt;&gt;"",5,0)</f>
        <v>0</v>
      </c>
      <c r="AI72" s="22">
        <f>AG72+AH72</f>
        <v>0</v>
      </c>
      <c r="AJ72" s="27"/>
      <c r="AL72" s="3">
        <f>IF(ISNUMBER(AK72),(VLOOKUP(AK72,$BO$6:$BP$50,2)),0)</f>
        <v>0</v>
      </c>
      <c r="AM72" s="3">
        <f>IF(AK72&lt;&gt;"",5,0)</f>
        <v>0</v>
      </c>
      <c r="AN72" s="3">
        <f>AL72+AM72</f>
        <v>0</v>
      </c>
      <c r="AO72" s="27"/>
      <c r="AQ72" s="22">
        <f>IF(ISNUMBER(AP72),(VLOOKUP(AP72,$BO$6:$BP$50,2)),0)</f>
        <v>0</v>
      </c>
      <c r="AR72" s="22">
        <f>IF(AP72&lt;&gt;"",5,0)</f>
        <v>0</v>
      </c>
      <c r="AS72" s="22">
        <f>AQ72+AR72</f>
        <v>0</v>
      </c>
      <c r="AT72" s="27"/>
      <c r="AU72"/>
      <c r="AV72" s="22">
        <f>IF(ISNUMBER(AU72),(VLOOKUP(AU72,$BO$6:$BP$50,2)),0)</f>
        <v>0</v>
      </c>
      <c r="AW72" s="22">
        <f>IF(AU72&lt;&gt;"",5,0)</f>
        <v>0</v>
      </c>
      <c r="AX72" s="22">
        <f>AV72+AW72</f>
        <v>0</v>
      </c>
      <c r="AY72" s="27"/>
      <c r="AZ72" s="22"/>
      <c r="BA72" s="22">
        <f>IF(ISNUMBER(AZ72),(VLOOKUP(AZ72,$BO$6:$BP$50,2)),0)</f>
        <v>0</v>
      </c>
      <c r="BB72" s="22">
        <f>IF(AZ72&lt;&gt;"",5,0)</f>
        <v>0</v>
      </c>
      <c r="BC72" s="22">
        <f>BA72+BB72</f>
        <v>0</v>
      </c>
      <c r="BD72" s="27"/>
      <c r="BE72" s="22"/>
      <c r="BF72" s="22">
        <f>IF(ISNUMBER(BE72),(VLOOKUP(BE72,$BO$6:$BP$50,2)),0)</f>
        <v>0</v>
      </c>
      <c r="BG72" s="22">
        <f>IF(BE72&lt;&gt;"",5,0)</f>
        <v>0</v>
      </c>
      <c r="BH72" s="22">
        <f>BF72+BG72</f>
        <v>0</v>
      </c>
      <c r="BI72" s="27"/>
      <c r="BJ72" s="22"/>
      <c r="BK72" s="22">
        <f>IF(ISNUMBER(BJ72),(VLOOKUP(BJ72,$BO$6:$BP$50,2)),0)</f>
        <v>0</v>
      </c>
      <c r="BL72" s="22">
        <f>IF(BJ72&lt;&gt;"",5,0)</f>
        <v>0</v>
      </c>
      <c r="BM72" s="22">
        <f>BK72+BL72</f>
        <v>0</v>
      </c>
      <c r="BN72" s="27"/>
      <c r="BO72" s="22">
        <v>67</v>
      </c>
      <c r="BP72" s="22">
        <v>0</v>
      </c>
      <c r="BQ72" s="22">
        <f t="shared" si="29"/>
        <v>0</v>
      </c>
      <c r="BR72" s="22">
        <f t="shared" si="22"/>
        <v>0</v>
      </c>
      <c r="BS72" s="22">
        <f t="shared" si="23"/>
        <v>0</v>
      </c>
      <c r="BT72" s="22">
        <f t="shared" si="24"/>
        <v>0</v>
      </c>
      <c r="BU72" s="22">
        <f t="shared" si="25"/>
        <v>0</v>
      </c>
      <c r="BV72" s="22">
        <f t="shared" si="26"/>
        <v>0</v>
      </c>
      <c r="BW72" s="22">
        <f t="shared" si="27"/>
        <v>0</v>
      </c>
      <c r="BX72" s="22">
        <f t="shared" si="28"/>
        <v>1</v>
      </c>
    </row>
    <row r="73" spans="1:76" x14ac:dyDescent="0.25">
      <c r="G73"/>
      <c r="H73" s="34"/>
      <c r="I73" s="22"/>
      <c r="J73" s="22"/>
      <c r="K73" s="22"/>
      <c r="L73" s="22"/>
      <c r="M73" s="34"/>
      <c r="N73" s="34"/>
      <c r="O73" s="34"/>
      <c r="P73"/>
      <c r="Q73" s="18"/>
      <c r="R73" s="34"/>
      <c r="S73" s="22"/>
      <c r="T73" s="22"/>
      <c r="U73" s="22"/>
      <c r="V73" s="22"/>
      <c r="W73" s="34"/>
      <c r="X73" s="34"/>
      <c r="Y73" s="34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R73"/>
      <c r="BS73"/>
      <c r="BT73"/>
      <c r="BU73"/>
      <c r="BV73"/>
      <c r="BW73"/>
      <c r="BX73"/>
    </row>
    <row r="74" spans="1:76" x14ac:dyDescent="0.25">
      <c r="G74"/>
      <c r="H74" s="34"/>
      <c r="I74" s="22"/>
      <c r="J74" s="22"/>
      <c r="K74" s="22"/>
      <c r="L74" s="22"/>
      <c r="M74" s="34"/>
      <c r="N74" s="34"/>
      <c r="O74" s="34"/>
      <c r="P74"/>
      <c r="Q74" s="18"/>
      <c r="R74" s="34"/>
      <c r="S74" s="22"/>
      <c r="T74" s="22"/>
      <c r="U74" s="22"/>
      <c r="V74" s="22"/>
      <c r="W74" s="34"/>
      <c r="X74" s="34"/>
      <c r="Y74" s="3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R74"/>
      <c r="BS74"/>
      <c r="BT74"/>
      <c r="BU74"/>
      <c r="BV74"/>
      <c r="BW74"/>
      <c r="BX74"/>
    </row>
    <row r="75" spans="1:76" x14ac:dyDescent="0.25">
      <c r="G75"/>
      <c r="H75" s="34"/>
      <c r="I75" s="22"/>
      <c r="J75" s="22"/>
      <c r="K75" s="22"/>
      <c r="L75" s="22"/>
      <c r="M75" s="34"/>
      <c r="N75" s="34"/>
      <c r="O75" s="34"/>
      <c r="P75"/>
      <c r="Q75" s="18"/>
      <c r="R75" s="34"/>
      <c r="S75" s="22"/>
      <c r="T75" s="22"/>
      <c r="U75" s="22"/>
      <c r="V75" s="22"/>
      <c r="W75" s="34"/>
      <c r="X75" s="34"/>
      <c r="Y75" s="34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R75"/>
      <c r="BS75"/>
      <c r="BT75"/>
      <c r="BU75"/>
      <c r="BV75"/>
      <c r="BW75"/>
      <c r="BX75"/>
    </row>
    <row r="76" spans="1:76" x14ac:dyDescent="0.25">
      <c r="G76"/>
      <c r="H76" s="34"/>
      <c r="I76" s="22"/>
      <c r="J76" s="22"/>
      <c r="K76" s="22"/>
      <c r="L76" s="22"/>
      <c r="M76" s="34"/>
      <c r="N76" s="34"/>
      <c r="O76" s="34"/>
      <c r="P76"/>
      <c r="Q76" s="18"/>
      <c r="R76" s="34"/>
      <c r="S76" s="22"/>
      <c r="T76" s="22"/>
      <c r="U76" s="22"/>
      <c r="V76" s="22"/>
      <c r="W76" s="34"/>
      <c r="X76" s="34"/>
      <c r="Y76" s="34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R76"/>
      <c r="BS76"/>
      <c r="BT76"/>
      <c r="BU76"/>
      <c r="BV76"/>
      <c r="BW76"/>
      <c r="BX76"/>
    </row>
    <row r="77" spans="1:76" x14ac:dyDescent="0.25">
      <c r="G77"/>
      <c r="H77" s="34"/>
      <c r="I77" s="22"/>
      <c r="J77" s="22"/>
      <c r="K77" s="22"/>
      <c r="L77" s="22"/>
      <c r="M77" s="34"/>
      <c r="N77" s="34"/>
      <c r="O77" s="34"/>
      <c r="P77"/>
      <c r="Q77" s="18"/>
      <c r="R77" s="34"/>
      <c r="S77" s="22"/>
      <c r="T77" s="22"/>
      <c r="U77" s="22"/>
      <c r="V77" s="22"/>
      <c r="W77" s="34"/>
      <c r="X77" s="34"/>
      <c r="Y77" s="34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R77"/>
      <c r="BS77"/>
      <c r="BT77"/>
      <c r="BU77"/>
      <c r="BV77"/>
      <c r="BW77"/>
      <c r="BX77"/>
    </row>
    <row r="78" spans="1:76" x14ac:dyDescent="0.25">
      <c r="G78"/>
      <c r="H78" s="34"/>
      <c r="I78" s="22"/>
      <c r="J78" s="22"/>
      <c r="K78" s="22"/>
      <c r="L78" s="22"/>
      <c r="M78" s="34"/>
      <c r="N78" s="34"/>
      <c r="O78" s="34"/>
      <c r="P78"/>
      <c r="Q78" s="18"/>
      <c r="R78" s="34"/>
      <c r="S78" s="22"/>
      <c r="T78" s="22"/>
      <c r="U78" s="22"/>
      <c r="V78" s="22"/>
      <c r="W78" s="34"/>
      <c r="X78" s="34"/>
      <c r="Y78" s="34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R78"/>
      <c r="BS78"/>
      <c r="BT78"/>
      <c r="BU78"/>
      <c r="BV78"/>
      <c r="BW78"/>
      <c r="BX78"/>
    </row>
    <row r="79" spans="1:76" x14ac:dyDescent="0.25">
      <c r="G79"/>
      <c r="H79" s="34"/>
      <c r="I79" s="22"/>
      <c r="J79" s="22"/>
      <c r="K79" s="22"/>
      <c r="L79" s="22"/>
      <c r="M79" s="34"/>
      <c r="N79" s="34"/>
      <c r="O79" s="34"/>
      <c r="P79"/>
      <c r="Q79"/>
      <c r="R79" s="34"/>
      <c r="S79" s="22"/>
      <c r="T79" s="22"/>
      <c r="U79" s="22"/>
      <c r="V79" s="22"/>
      <c r="W79" s="34"/>
      <c r="X79" s="34"/>
      <c r="Y79" s="34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R79"/>
      <c r="BS79"/>
      <c r="BT79"/>
      <c r="BU79"/>
      <c r="BV79"/>
      <c r="BW79"/>
      <c r="BX79"/>
    </row>
    <row r="80" spans="1:76" x14ac:dyDescent="0.25">
      <c r="G80"/>
      <c r="H80" s="34"/>
      <c r="I80" s="22"/>
      <c r="J80" s="22"/>
      <c r="K80" s="22"/>
      <c r="L80" s="22"/>
      <c r="M80" s="34"/>
      <c r="N80" s="34"/>
      <c r="O80" s="34"/>
      <c r="P80"/>
      <c r="Q80"/>
      <c r="R80" s="34"/>
      <c r="S80" s="22"/>
      <c r="T80" s="22"/>
      <c r="U80" s="22"/>
      <c r="V80" s="22"/>
      <c r="W80" s="34"/>
      <c r="X80" s="34"/>
      <c r="Y80" s="34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R80"/>
      <c r="BS80"/>
      <c r="BT80"/>
      <c r="BU80"/>
      <c r="BV80"/>
      <c r="BW80"/>
      <c r="BX80"/>
    </row>
    <row r="81" spans="5:76" x14ac:dyDescent="0.25">
      <c r="G81"/>
      <c r="H81" s="34"/>
      <c r="I81" s="22"/>
      <c r="J81" s="22"/>
      <c r="K81" s="22"/>
      <c r="L81" s="22"/>
      <c r="M81" s="34"/>
      <c r="N81" s="34"/>
      <c r="O81" s="34"/>
      <c r="P81"/>
      <c r="Q81"/>
      <c r="R81" s="34"/>
      <c r="S81" s="22"/>
      <c r="T81" s="22"/>
      <c r="U81" s="22"/>
      <c r="V81" s="22"/>
      <c r="W81" s="34"/>
      <c r="X81" s="34"/>
      <c r="Y81" s="34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R81"/>
      <c r="BS81"/>
      <c r="BT81"/>
      <c r="BU81"/>
      <c r="BV81"/>
      <c r="BW81"/>
      <c r="BX81"/>
    </row>
    <row r="82" spans="5:76" x14ac:dyDescent="0.25">
      <c r="G82"/>
      <c r="H82" s="34"/>
      <c r="I82" s="22"/>
      <c r="J82" s="22"/>
      <c r="K82" s="22"/>
      <c r="L82" s="22"/>
      <c r="M82" s="34"/>
      <c r="N82" s="34"/>
      <c r="O82" s="34"/>
      <c r="P82"/>
      <c r="Q82"/>
      <c r="R82" s="34"/>
      <c r="S82" s="22"/>
      <c r="T82" s="22"/>
      <c r="U82" s="22"/>
      <c r="V82" s="22"/>
      <c r="W82" s="34"/>
      <c r="X82" s="34"/>
      <c r="Y82" s="34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R82"/>
      <c r="BS82"/>
      <c r="BT82"/>
      <c r="BU82"/>
      <c r="BV82"/>
      <c r="BW82"/>
      <c r="BX82"/>
    </row>
    <row r="83" spans="5:76" x14ac:dyDescent="0.25">
      <c r="G83"/>
      <c r="H83" s="34"/>
      <c r="I83" s="22"/>
      <c r="J83" s="22"/>
      <c r="K83" s="22"/>
      <c r="L83" s="22"/>
      <c r="M83" s="34"/>
      <c r="N83" s="34"/>
      <c r="O83" s="34"/>
      <c r="P83"/>
      <c r="Q83"/>
      <c r="R83" s="34"/>
      <c r="S83" s="22"/>
      <c r="T83" s="22"/>
      <c r="U83" s="22"/>
      <c r="V83" s="22"/>
      <c r="W83" s="34"/>
      <c r="X83" s="34"/>
      <c r="Y83" s="34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R83"/>
      <c r="BS83"/>
      <c r="BT83"/>
      <c r="BU83"/>
      <c r="BV83"/>
      <c r="BW83"/>
      <c r="BX83"/>
    </row>
    <row r="84" spans="5:76" x14ac:dyDescent="0.25">
      <c r="G84"/>
      <c r="H84"/>
      <c r="I84"/>
      <c r="J84"/>
      <c r="K84"/>
      <c r="L84"/>
      <c r="M84"/>
      <c r="N84"/>
      <c r="O84"/>
      <c r="P84"/>
      <c r="Q84"/>
      <c r="R84" s="34"/>
      <c r="S84" s="22"/>
      <c r="T84" s="22"/>
      <c r="U84" s="22"/>
      <c r="V84" s="22"/>
      <c r="W84" s="34"/>
      <c r="X84" s="34"/>
      <c r="Y84" s="3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R84"/>
      <c r="BS84"/>
      <c r="BT84"/>
      <c r="BU84"/>
      <c r="BV84"/>
      <c r="BW84"/>
      <c r="BX84"/>
    </row>
    <row r="85" spans="5:76" x14ac:dyDescent="0.25">
      <c r="G85"/>
      <c r="H85"/>
      <c r="I85"/>
      <c r="J85"/>
      <c r="K85"/>
      <c r="L85"/>
      <c r="M85"/>
      <c r="N85"/>
      <c r="O85"/>
      <c r="P85"/>
      <c r="Q85"/>
      <c r="R85" s="34"/>
      <c r="S85" s="22"/>
      <c r="T85" s="22"/>
      <c r="U85" s="22"/>
      <c r="V85" s="22"/>
      <c r="W85" s="34"/>
      <c r="X85" s="34"/>
      <c r="Y85" s="34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R85"/>
      <c r="BS85"/>
      <c r="BT85"/>
      <c r="BU85"/>
      <c r="BV85"/>
      <c r="BW85"/>
      <c r="BX85"/>
    </row>
    <row r="86" spans="5:76" x14ac:dyDescent="0.25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R86"/>
      <c r="BS86"/>
      <c r="BT86"/>
      <c r="BU86"/>
      <c r="BV86"/>
      <c r="BW86"/>
      <c r="BX86"/>
    </row>
    <row r="87" spans="5:76" x14ac:dyDescent="0.25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R87"/>
      <c r="BS87"/>
      <c r="BT87"/>
      <c r="BU87"/>
      <c r="BV87"/>
      <c r="BW87"/>
      <c r="BX87"/>
    </row>
    <row r="88" spans="5:76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R88"/>
      <c r="BS88"/>
      <c r="BT88"/>
      <c r="BU88"/>
      <c r="BV88"/>
      <c r="BW88"/>
      <c r="BX88"/>
    </row>
    <row r="89" spans="5:76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R89"/>
      <c r="BS89"/>
      <c r="BT89"/>
      <c r="BU89"/>
      <c r="BV89"/>
      <c r="BW89"/>
      <c r="BX89"/>
    </row>
    <row r="90" spans="5:76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R90"/>
      <c r="BS90"/>
      <c r="BT90"/>
      <c r="BU90"/>
      <c r="BV90"/>
      <c r="BW90"/>
      <c r="BX90"/>
    </row>
    <row r="91" spans="5:76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R91"/>
      <c r="BS91"/>
      <c r="BT91"/>
      <c r="BU91"/>
      <c r="BV91"/>
      <c r="BW91"/>
      <c r="BX91"/>
    </row>
    <row r="92" spans="5:76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R92"/>
      <c r="BS92"/>
      <c r="BT92"/>
      <c r="BU92"/>
      <c r="BV92"/>
      <c r="BW92"/>
      <c r="BX92"/>
    </row>
    <row r="93" spans="5:76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R93"/>
      <c r="BS93"/>
      <c r="BT93"/>
      <c r="BU93"/>
      <c r="BV93"/>
      <c r="BW93"/>
      <c r="BX93"/>
    </row>
    <row r="94" spans="5:76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R94"/>
      <c r="BS94"/>
      <c r="BT94"/>
      <c r="BU94"/>
      <c r="BV94"/>
      <c r="BW94"/>
      <c r="BX94"/>
    </row>
    <row r="95" spans="5:76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R95"/>
      <c r="BS95"/>
      <c r="BT95"/>
      <c r="BU95"/>
      <c r="BV95"/>
      <c r="BW95"/>
      <c r="BX95"/>
    </row>
    <row r="96" spans="5:76" x14ac:dyDescent="0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R96"/>
      <c r="BS96"/>
      <c r="BT96"/>
      <c r="BU96"/>
      <c r="BV96"/>
      <c r="BW96"/>
      <c r="BX96"/>
    </row>
    <row r="97" spans="5:76" x14ac:dyDescent="0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R97"/>
      <c r="BS97"/>
      <c r="BT97"/>
      <c r="BU97"/>
      <c r="BV97"/>
      <c r="BW97"/>
      <c r="BX97"/>
    </row>
    <row r="98" spans="5:76" x14ac:dyDescent="0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R98"/>
      <c r="BS98"/>
      <c r="BT98"/>
      <c r="BU98"/>
      <c r="BV98"/>
      <c r="BW98"/>
      <c r="BX98"/>
    </row>
    <row r="99" spans="5:76" x14ac:dyDescent="0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R99"/>
      <c r="BS99"/>
      <c r="BT99"/>
      <c r="BU99"/>
      <c r="BV99"/>
      <c r="BW99"/>
      <c r="BX99"/>
    </row>
    <row r="100" spans="5:76" x14ac:dyDescent="0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R100"/>
      <c r="BS100"/>
      <c r="BT100"/>
      <c r="BU100"/>
      <c r="BV100"/>
      <c r="BW100"/>
      <c r="BX100"/>
    </row>
    <row r="101" spans="5:76" x14ac:dyDescent="0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R101"/>
      <c r="BS101"/>
      <c r="BT101"/>
      <c r="BU101"/>
      <c r="BV101"/>
      <c r="BW101"/>
      <c r="BX101"/>
    </row>
    <row r="102" spans="5:76" x14ac:dyDescent="0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R102"/>
      <c r="BS102"/>
      <c r="BT102"/>
      <c r="BU102"/>
      <c r="BV102"/>
      <c r="BW102"/>
      <c r="BX102"/>
    </row>
    <row r="103" spans="5:76" x14ac:dyDescent="0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R103"/>
      <c r="BS103"/>
      <c r="BT103"/>
      <c r="BU103"/>
      <c r="BV103"/>
      <c r="BW103"/>
      <c r="BX103"/>
    </row>
    <row r="104" spans="5:76" x14ac:dyDescent="0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R104"/>
      <c r="BS104"/>
      <c r="BT104"/>
      <c r="BU104"/>
      <c r="BV104"/>
      <c r="BW104"/>
      <c r="BX104"/>
    </row>
    <row r="105" spans="5:76" x14ac:dyDescent="0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R105"/>
      <c r="BS105"/>
      <c r="BT105"/>
      <c r="BU105"/>
      <c r="BV105"/>
      <c r="BW105"/>
      <c r="BX105"/>
    </row>
    <row r="106" spans="5:76" x14ac:dyDescent="0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R106"/>
      <c r="BS106"/>
      <c r="BT106"/>
      <c r="BU106"/>
      <c r="BV106"/>
      <c r="BW106"/>
      <c r="BX106"/>
    </row>
    <row r="107" spans="5:76" x14ac:dyDescent="0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R107"/>
      <c r="BS107"/>
      <c r="BT107"/>
      <c r="BU107"/>
      <c r="BV107"/>
      <c r="BW107"/>
      <c r="BX107"/>
    </row>
    <row r="108" spans="5:76" x14ac:dyDescent="0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R108"/>
      <c r="BS108"/>
      <c r="BT108"/>
      <c r="BU108"/>
      <c r="BV108"/>
      <c r="BW108"/>
      <c r="BX108"/>
    </row>
    <row r="109" spans="5:76" x14ac:dyDescent="0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R109"/>
      <c r="BS109"/>
      <c r="BT109"/>
      <c r="BU109"/>
      <c r="BV109"/>
      <c r="BW109"/>
      <c r="BX109"/>
    </row>
    <row r="110" spans="5:76" x14ac:dyDescent="0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R110"/>
      <c r="BS110"/>
      <c r="BT110"/>
      <c r="BU110"/>
      <c r="BV110"/>
      <c r="BW110"/>
      <c r="BX110"/>
    </row>
    <row r="111" spans="5:76" x14ac:dyDescent="0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R111"/>
      <c r="BS111"/>
      <c r="BT111"/>
      <c r="BU111"/>
      <c r="BV111"/>
      <c r="BW111"/>
      <c r="BX111"/>
    </row>
    <row r="112" spans="5:76" x14ac:dyDescent="0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R112"/>
      <c r="BS112"/>
      <c r="BT112"/>
      <c r="BU112"/>
      <c r="BV112"/>
      <c r="BW112"/>
      <c r="BX112"/>
    </row>
    <row r="113" spans="5:76" x14ac:dyDescent="0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R113"/>
      <c r="BS113"/>
      <c r="BT113"/>
      <c r="BU113"/>
      <c r="BV113"/>
      <c r="BW113"/>
      <c r="BX113"/>
    </row>
    <row r="114" spans="5:76" x14ac:dyDescent="0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R114"/>
      <c r="BS114"/>
      <c r="BT114"/>
      <c r="BU114"/>
      <c r="BV114"/>
      <c r="BW114"/>
      <c r="BX114"/>
    </row>
    <row r="115" spans="5:76" x14ac:dyDescent="0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R115"/>
      <c r="BS115"/>
      <c r="BT115"/>
      <c r="BU115"/>
      <c r="BV115"/>
      <c r="BW115"/>
      <c r="BX115"/>
    </row>
    <row r="116" spans="5:76" x14ac:dyDescent="0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R116"/>
      <c r="BS116"/>
      <c r="BT116"/>
      <c r="BU116"/>
      <c r="BV116"/>
      <c r="BW116"/>
      <c r="BX116"/>
    </row>
    <row r="117" spans="5:76" x14ac:dyDescent="0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R117"/>
      <c r="BS117"/>
      <c r="BT117"/>
      <c r="BU117"/>
      <c r="BV117"/>
      <c r="BW117"/>
      <c r="BX117"/>
    </row>
    <row r="118" spans="5:76" x14ac:dyDescent="0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R118"/>
      <c r="BS118"/>
      <c r="BT118"/>
      <c r="BU118"/>
      <c r="BV118"/>
      <c r="BW118"/>
      <c r="BX118"/>
    </row>
    <row r="119" spans="5:76" x14ac:dyDescent="0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R119"/>
      <c r="BS119"/>
      <c r="BT119"/>
      <c r="BU119"/>
      <c r="BV119"/>
      <c r="BW119"/>
      <c r="BX119"/>
    </row>
    <row r="120" spans="5:76" x14ac:dyDescent="0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R120"/>
      <c r="BS120"/>
      <c r="BT120"/>
      <c r="BU120"/>
      <c r="BV120"/>
      <c r="BW120"/>
      <c r="BX120"/>
    </row>
    <row r="121" spans="5:76" x14ac:dyDescent="0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R121"/>
      <c r="BS121"/>
      <c r="BT121"/>
      <c r="BU121"/>
      <c r="BV121"/>
      <c r="BW121"/>
      <c r="BX121"/>
    </row>
    <row r="122" spans="5:76" x14ac:dyDescent="0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R122"/>
      <c r="BS122"/>
      <c r="BT122"/>
      <c r="BU122"/>
      <c r="BV122"/>
      <c r="BW122"/>
      <c r="BX122"/>
    </row>
    <row r="123" spans="5:76" x14ac:dyDescent="0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R123"/>
      <c r="BS123"/>
      <c r="BT123"/>
      <c r="BU123"/>
      <c r="BV123"/>
      <c r="BW123"/>
      <c r="BX123"/>
    </row>
    <row r="124" spans="5:76" x14ac:dyDescent="0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R124"/>
      <c r="BS124"/>
      <c r="BT124"/>
      <c r="BU124"/>
      <c r="BV124"/>
      <c r="BW124"/>
      <c r="BX124"/>
    </row>
    <row r="125" spans="5:76" x14ac:dyDescent="0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R125"/>
      <c r="BS125"/>
      <c r="BT125"/>
      <c r="BU125"/>
      <c r="BV125"/>
      <c r="BW125"/>
      <c r="BX125"/>
    </row>
    <row r="126" spans="5:76" x14ac:dyDescent="0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R126"/>
      <c r="BS126"/>
      <c r="BT126"/>
      <c r="BU126"/>
      <c r="BV126"/>
      <c r="BW126"/>
      <c r="BX126"/>
    </row>
    <row r="127" spans="5:76" x14ac:dyDescent="0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R127"/>
      <c r="BS127"/>
      <c r="BT127"/>
      <c r="BU127"/>
      <c r="BV127"/>
      <c r="BW127"/>
      <c r="BX127"/>
    </row>
    <row r="128" spans="5:76" x14ac:dyDescent="0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R128"/>
      <c r="BS128"/>
      <c r="BT128"/>
      <c r="BU128"/>
      <c r="BV128"/>
      <c r="BW128"/>
      <c r="BX128"/>
    </row>
    <row r="129" spans="5:76" x14ac:dyDescent="0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R129"/>
      <c r="BS129"/>
      <c r="BT129"/>
      <c r="BU129"/>
      <c r="BV129"/>
      <c r="BW129"/>
      <c r="BX129"/>
    </row>
    <row r="130" spans="5:76" x14ac:dyDescent="0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R130"/>
      <c r="BS130"/>
      <c r="BT130"/>
      <c r="BU130"/>
      <c r="BV130"/>
      <c r="BW130"/>
      <c r="BX130"/>
    </row>
    <row r="131" spans="5:76" x14ac:dyDescent="0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R131"/>
      <c r="BS131"/>
      <c r="BT131"/>
      <c r="BU131"/>
      <c r="BV131"/>
      <c r="BW131"/>
      <c r="BX131"/>
    </row>
    <row r="132" spans="5:76" x14ac:dyDescent="0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R132"/>
      <c r="BS132"/>
      <c r="BT132"/>
      <c r="BU132"/>
      <c r="BV132"/>
      <c r="BW132"/>
      <c r="BX132"/>
    </row>
    <row r="133" spans="5:76" x14ac:dyDescent="0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R133"/>
      <c r="BS133"/>
      <c r="BT133"/>
      <c r="BU133"/>
      <c r="BV133"/>
      <c r="BW133"/>
      <c r="BX133"/>
    </row>
    <row r="134" spans="5:76" x14ac:dyDescent="0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R134"/>
      <c r="BS134"/>
      <c r="BT134"/>
      <c r="BU134"/>
      <c r="BV134"/>
      <c r="BW134"/>
      <c r="BX134"/>
    </row>
    <row r="135" spans="5:76" x14ac:dyDescent="0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R135"/>
      <c r="BS135"/>
      <c r="BT135"/>
      <c r="BU135"/>
      <c r="BV135"/>
      <c r="BW135"/>
      <c r="BX135"/>
    </row>
    <row r="136" spans="5:76" x14ac:dyDescent="0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R136"/>
      <c r="BS136"/>
      <c r="BT136"/>
      <c r="BU136"/>
      <c r="BV136"/>
      <c r="BW136"/>
      <c r="BX136"/>
    </row>
    <row r="137" spans="5:76" x14ac:dyDescent="0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R137"/>
      <c r="BS137"/>
      <c r="BT137"/>
      <c r="BU137"/>
      <c r="BV137"/>
      <c r="BW137"/>
      <c r="BX137"/>
    </row>
    <row r="138" spans="5:76" x14ac:dyDescent="0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R138"/>
      <c r="BS138"/>
      <c r="BT138"/>
      <c r="BU138"/>
      <c r="BV138"/>
      <c r="BW138"/>
      <c r="BX138"/>
    </row>
    <row r="139" spans="5:76" x14ac:dyDescent="0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R139"/>
      <c r="BS139"/>
      <c r="BT139"/>
      <c r="BU139"/>
      <c r="BV139"/>
      <c r="BW139"/>
      <c r="BX139"/>
    </row>
    <row r="140" spans="5:76" x14ac:dyDescent="0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R140"/>
      <c r="BS140"/>
      <c r="BT140"/>
      <c r="BU140"/>
      <c r="BV140"/>
      <c r="BW140"/>
      <c r="BX140"/>
    </row>
    <row r="141" spans="5:76" x14ac:dyDescent="0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R141"/>
      <c r="BS141"/>
      <c r="BT141"/>
      <c r="BU141"/>
      <c r="BV141"/>
      <c r="BW141"/>
      <c r="BX141"/>
    </row>
    <row r="142" spans="5:76" x14ac:dyDescent="0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R142"/>
      <c r="BS142"/>
      <c r="BT142"/>
      <c r="BU142"/>
      <c r="BV142"/>
      <c r="BW142"/>
      <c r="BX142"/>
    </row>
    <row r="143" spans="5:76" x14ac:dyDescent="0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R143"/>
      <c r="BS143"/>
      <c r="BT143"/>
      <c r="BU143"/>
      <c r="BV143"/>
      <c r="BW143"/>
      <c r="BX143"/>
    </row>
    <row r="144" spans="5:76" x14ac:dyDescent="0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R144"/>
      <c r="BS144"/>
      <c r="BT144"/>
      <c r="BU144"/>
      <c r="BV144"/>
      <c r="BW144"/>
      <c r="BX144"/>
    </row>
    <row r="145" spans="5:76" x14ac:dyDescent="0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R145"/>
      <c r="BS145"/>
      <c r="BT145"/>
      <c r="BU145"/>
      <c r="BV145"/>
      <c r="BW145"/>
      <c r="BX145"/>
    </row>
  </sheetData>
  <autoFilter ref="A5:BN5" xr:uid="{96A2FA2D-2077-48E1-BE5C-BE6B40579CA5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sortState ref="A6:BN72">
      <sortCondition descending="1" ref="E5"/>
    </sortState>
  </autoFilter>
  <mergeCells count="19">
    <mergeCell ref="AQ1:AT1"/>
    <mergeCell ref="AA3:AD3"/>
    <mergeCell ref="AF3:AI3"/>
    <mergeCell ref="AK3:AN3"/>
    <mergeCell ref="AP3:AS3"/>
    <mergeCell ref="BK4:BM4"/>
    <mergeCell ref="H5:O5"/>
    <mergeCell ref="R5:Y5"/>
    <mergeCell ref="AZ3:BC3"/>
    <mergeCell ref="BE3:BH3"/>
    <mergeCell ref="BJ3:BM3"/>
    <mergeCell ref="AB4:AD4"/>
    <mergeCell ref="AG4:AI4"/>
    <mergeCell ref="AL4:AN4"/>
    <mergeCell ref="AQ4:AS4"/>
    <mergeCell ref="AV4:AX4"/>
    <mergeCell ref="BA4:BC4"/>
    <mergeCell ref="BF4:BH4"/>
    <mergeCell ref="AU3:AX3"/>
  </mergeCells>
  <conditionalFormatting sqref="H6:O6">
    <cfRule type="top10" dxfId="156" priority="221" bottom="1" rank="4"/>
  </conditionalFormatting>
  <conditionalFormatting sqref="H7:O7">
    <cfRule type="top10" dxfId="155" priority="220" bottom="1" rank="4"/>
  </conditionalFormatting>
  <conditionalFormatting sqref="H8:O8">
    <cfRule type="top10" dxfId="154" priority="219" bottom="1" rank="4"/>
  </conditionalFormatting>
  <conditionalFormatting sqref="H12:O12">
    <cfRule type="top10" dxfId="153" priority="215" bottom="1" rank="4"/>
  </conditionalFormatting>
  <conditionalFormatting sqref="H13:O13">
    <cfRule type="top10" dxfId="152" priority="214" bottom="1" rank="4"/>
  </conditionalFormatting>
  <conditionalFormatting sqref="H17:O17">
    <cfRule type="top10" dxfId="151" priority="210" bottom="1" rank="4"/>
  </conditionalFormatting>
  <conditionalFormatting sqref="H18:O18">
    <cfRule type="top10" dxfId="150" priority="209" bottom="1" rank="4"/>
  </conditionalFormatting>
  <conditionalFormatting sqref="H19:O19">
    <cfRule type="top10" dxfId="149" priority="208" bottom="1" rank="4"/>
  </conditionalFormatting>
  <conditionalFormatting sqref="H20:O20">
    <cfRule type="top10" dxfId="148" priority="207" bottom="1" rank="4"/>
  </conditionalFormatting>
  <conditionalFormatting sqref="H21:O21">
    <cfRule type="top10" dxfId="147" priority="206" bottom="1" rank="4"/>
  </conditionalFormatting>
  <conditionalFormatting sqref="H22:O22">
    <cfRule type="top10" dxfId="146" priority="205" bottom="1" rank="4"/>
  </conditionalFormatting>
  <conditionalFormatting sqref="H23:O24">
    <cfRule type="top10" dxfId="145" priority="204" bottom="1" rank="4"/>
  </conditionalFormatting>
  <conditionalFormatting sqref="H25:O25">
    <cfRule type="top10" dxfId="144" priority="202" bottom="1" rank="4"/>
  </conditionalFormatting>
  <conditionalFormatting sqref="H26:O26">
    <cfRule type="top10" dxfId="143" priority="201" bottom="1" rank="4"/>
  </conditionalFormatting>
  <conditionalFormatting sqref="H27:O27">
    <cfRule type="top10" dxfId="142" priority="200" bottom="1" rank="4"/>
  </conditionalFormatting>
  <conditionalFormatting sqref="H28:O28">
    <cfRule type="top10" dxfId="141" priority="199" bottom="1" rank="4"/>
  </conditionalFormatting>
  <conditionalFormatting sqref="H29:O29">
    <cfRule type="top10" dxfId="140" priority="198" bottom="1" rank="4"/>
  </conditionalFormatting>
  <conditionalFormatting sqref="H30:O30">
    <cfRule type="top10" dxfId="139" priority="197" bottom="1" rank="4"/>
  </conditionalFormatting>
  <conditionalFormatting sqref="H31:O31">
    <cfRule type="top10" dxfId="138" priority="196" bottom="1" rank="4"/>
  </conditionalFormatting>
  <conditionalFormatting sqref="H32:O32">
    <cfRule type="top10" dxfId="137" priority="195" bottom="1" rank="4"/>
  </conditionalFormatting>
  <conditionalFormatting sqref="H33:O33">
    <cfRule type="top10" dxfId="136" priority="194" bottom="1" rank="4"/>
  </conditionalFormatting>
  <conditionalFormatting sqref="H34:O34">
    <cfRule type="top10" dxfId="135" priority="193" bottom="1" rank="4"/>
  </conditionalFormatting>
  <conditionalFormatting sqref="H35:O35">
    <cfRule type="top10" dxfId="134" priority="192" bottom="1" rank="4"/>
  </conditionalFormatting>
  <conditionalFormatting sqref="H36:O36">
    <cfRule type="top10" dxfId="133" priority="191" bottom="1" rank="4"/>
  </conditionalFormatting>
  <conditionalFormatting sqref="H37:O37">
    <cfRule type="top10" dxfId="132" priority="190" bottom="1" rank="4"/>
  </conditionalFormatting>
  <conditionalFormatting sqref="H38:O38">
    <cfRule type="top10" dxfId="131" priority="189" bottom="1" rank="4"/>
  </conditionalFormatting>
  <conditionalFormatting sqref="H39:O39">
    <cfRule type="top10" dxfId="130" priority="188" bottom="1" rank="4"/>
  </conditionalFormatting>
  <conditionalFormatting sqref="H40:O40">
    <cfRule type="top10" dxfId="129" priority="187" bottom="1" rank="4"/>
  </conditionalFormatting>
  <conditionalFormatting sqref="H41:O41">
    <cfRule type="top10" dxfId="128" priority="186" bottom="1" rank="4"/>
  </conditionalFormatting>
  <conditionalFormatting sqref="H42:O42">
    <cfRule type="top10" dxfId="127" priority="185" bottom="1" rank="4"/>
  </conditionalFormatting>
  <conditionalFormatting sqref="H43:O43">
    <cfRule type="top10" dxfId="126" priority="184" bottom="1" rank="4"/>
  </conditionalFormatting>
  <conditionalFormatting sqref="H44:O44">
    <cfRule type="top10" dxfId="125" priority="183" bottom="1" rank="4"/>
  </conditionalFormatting>
  <conditionalFormatting sqref="H45:O45">
    <cfRule type="top10" dxfId="124" priority="182" bottom="1" rank="4"/>
  </conditionalFormatting>
  <conditionalFormatting sqref="H46:O46">
    <cfRule type="top10" dxfId="123" priority="181" bottom="1" rank="4"/>
  </conditionalFormatting>
  <conditionalFormatting sqref="H47:O47">
    <cfRule type="top10" dxfId="122" priority="180" bottom="1" rank="4"/>
  </conditionalFormatting>
  <conditionalFormatting sqref="H48:O48">
    <cfRule type="top10" dxfId="121" priority="179" bottom="1" rank="4"/>
  </conditionalFormatting>
  <conditionalFormatting sqref="H49:O49">
    <cfRule type="top10" dxfId="120" priority="178" bottom="1" rank="4"/>
  </conditionalFormatting>
  <conditionalFormatting sqref="H50:O50">
    <cfRule type="top10" dxfId="119" priority="177" bottom="1" rank="4"/>
  </conditionalFormatting>
  <conditionalFormatting sqref="H81:O81">
    <cfRule type="top10" dxfId="118" priority="146" bottom="1" rank="4"/>
  </conditionalFormatting>
  <conditionalFormatting sqref="H82:O82">
    <cfRule type="top10" dxfId="117" priority="145" bottom="1" rank="4"/>
  </conditionalFormatting>
  <conditionalFormatting sqref="H83:O83">
    <cfRule type="top10" dxfId="116" priority="144" bottom="1" rank="4"/>
  </conditionalFormatting>
  <conditionalFormatting sqref="R6:Y6">
    <cfRule type="top10" dxfId="115" priority="143" rank="4"/>
  </conditionalFormatting>
  <conditionalFormatting sqref="R7:Y7 V8">
    <cfRule type="top10" dxfId="114" priority="142" rank="4"/>
  </conditionalFormatting>
  <conditionalFormatting sqref="R8:U8 W8:Y8">
    <cfRule type="top10" dxfId="113" priority="141" rank="4"/>
  </conditionalFormatting>
  <conditionalFormatting sqref="R9:Y9">
    <cfRule type="top10" dxfId="112" priority="140" rank="4"/>
  </conditionalFormatting>
  <conditionalFormatting sqref="R10:Y10">
    <cfRule type="top10" dxfId="111" priority="139" rank="4"/>
  </conditionalFormatting>
  <conditionalFormatting sqref="R11:Y11">
    <cfRule type="top10" dxfId="110" priority="138" rank="4"/>
  </conditionalFormatting>
  <conditionalFormatting sqref="R12:Y12">
    <cfRule type="top10" dxfId="109" priority="137" rank="4"/>
  </conditionalFormatting>
  <conditionalFormatting sqref="R13:Y13">
    <cfRule type="top10" dxfId="108" priority="136" rank="4"/>
  </conditionalFormatting>
  <conditionalFormatting sqref="R14:Y14">
    <cfRule type="top10" dxfId="107" priority="135" rank="4"/>
  </conditionalFormatting>
  <conditionalFormatting sqref="R17:Y17">
    <cfRule type="top10" dxfId="106" priority="132" rank="4"/>
  </conditionalFormatting>
  <conditionalFormatting sqref="R18:Y18">
    <cfRule type="top10" dxfId="105" priority="131" rank="4"/>
  </conditionalFormatting>
  <conditionalFormatting sqref="R19:Y19">
    <cfRule type="top10" dxfId="104" priority="130" rank="4"/>
  </conditionalFormatting>
  <conditionalFormatting sqref="R20:Y20">
    <cfRule type="top10" dxfId="103" priority="129" rank="4"/>
  </conditionalFormatting>
  <conditionalFormatting sqref="R21:Y21">
    <cfRule type="top10" dxfId="102" priority="128" rank="4"/>
  </conditionalFormatting>
  <conditionalFormatting sqref="R22:Y22">
    <cfRule type="top10" dxfId="101" priority="127" rank="4"/>
  </conditionalFormatting>
  <conditionalFormatting sqref="R25:Y25">
    <cfRule type="top10" dxfId="100" priority="126" rank="4"/>
  </conditionalFormatting>
  <conditionalFormatting sqref="R26:Y26">
    <cfRule type="top10" dxfId="99" priority="125" rank="4"/>
  </conditionalFormatting>
  <conditionalFormatting sqref="R27:Y27">
    <cfRule type="top10" dxfId="98" priority="124" rank="4"/>
  </conditionalFormatting>
  <conditionalFormatting sqref="R28:Y28">
    <cfRule type="top10" dxfId="97" priority="123" rank="4"/>
  </conditionalFormatting>
  <conditionalFormatting sqref="R29:Y29">
    <cfRule type="top10" dxfId="96" priority="122" rank="4"/>
  </conditionalFormatting>
  <conditionalFormatting sqref="R30:Y30">
    <cfRule type="top10" dxfId="95" priority="121" rank="4"/>
  </conditionalFormatting>
  <conditionalFormatting sqref="R31:Y31">
    <cfRule type="top10" dxfId="94" priority="120" rank="4"/>
  </conditionalFormatting>
  <conditionalFormatting sqref="R32:Y32">
    <cfRule type="top10" dxfId="93" priority="119" rank="4"/>
  </conditionalFormatting>
  <conditionalFormatting sqref="R33:Y33">
    <cfRule type="top10" dxfId="92" priority="116" rank="4"/>
  </conditionalFormatting>
  <conditionalFormatting sqref="R34:Y34">
    <cfRule type="top10" dxfId="91" priority="115" rank="4"/>
  </conditionalFormatting>
  <conditionalFormatting sqref="R35:Y35">
    <cfRule type="top10" dxfId="90" priority="114" rank="4"/>
  </conditionalFormatting>
  <conditionalFormatting sqref="R36:Y36">
    <cfRule type="top10" dxfId="89" priority="113" rank="4"/>
  </conditionalFormatting>
  <conditionalFormatting sqref="R37:Y37">
    <cfRule type="top10" dxfId="88" priority="112" rank="4"/>
  </conditionalFormatting>
  <conditionalFormatting sqref="R38:Y38">
    <cfRule type="top10" dxfId="87" priority="111" rank="4"/>
  </conditionalFormatting>
  <conditionalFormatting sqref="R39:Y39">
    <cfRule type="top10" dxfId="86" priority="110" rank="4"/>
  </conditionalFormatting>
  <conditionalFormatting sqref="R42:Y42">
    <cfRule type="top10" dxfId="85" priority="109" rank="4"/>
  </conditionalFormatting>
  <conditionalFormatting sqref="R43:Y43">
    <cfRule type="top10" dxfId="84" priority="108" rank="4"/>
  </conditionalFormatting>
  <conditionalFormatting sqref="R44:Y44">
    <cfRule type="top10" dxfId="83" priority="107" rank="4"/>
  </conditionalFormatting>
  <conditionalFormatting sqref="R45:Y45">
    <cfRule type="top10" dxfId="82" priority="106" rank="4"/>
  </conditionalFormatting>
  <conditionalFormatting sqref="R40:Y40">
    <cfRule type="top10" dxfId="81" priority="105" rank="4"/>
  </conditionalFormatting>
  <conditionalFormatting sqref="R41:Y41">
    <cfRule type="top10" dxfId="80" priority="104" rank="4"/>
  </conditionalFormatting>
  <conditionalFormatting sqref="R46:Y46">
    <cfRule type="top10" dxfId="79" priority="103" rank="4"/>
  </conditionalFormatting>
  <conditionalFormatting sqref="R47:Y47">
    <cfRule type="top10" dxfId="78" priority="102" rank="4"/>
  </conditionalFormatting>
  <conditionalFormatting sqref="R48:Y48">
    <cfRule type="top10" dxfId="77" priority="101" rank="4"/>
  </conditionalFormatting>
  <conditionalFormatting sqref="R49:Y49">
    <cfRule type="top10" dxfId="76" priority="100" rank="4"/>
  </conditionalFormatting>
  <conditionalFormatting sqref="R50:Y50">
    <cfRule type="top10" dxfId="75" priority="99" rank="4"/>
  </conditionalFormatting>
  <conditionalFormatting sqref="R51:Y51">
    <cfRule type="top10" dxfId="74" priority="98" rank="4"/>
  </conditionalFormatting>
  <conditionalFormatting sqref="R52:Y52">
    <cfRule type="top10" dxfId="73" priority="97" rank="4"/>
  </conditionalFormatting>
  <conditionalFormatting sqref="R53:Y53">
    <cfRule type="top10" dxfId="72" priority="96" rank="4"/>
  </conditionalFormatting>
  <conditionalFormatting sqref="R54:Y54">
    <cfRule type="top10" dxfId="71" priority="95" rank="4"/>
  </conditionalFormatting>
  <conditionalFormatting sqref="R55:Y55">
    <cfRule type="top10" dxfId="70" priority="94" rank="4"/>
  </conditionalFormatting>
  <conditionalFormatting sqref="R79:Y79">
    <cfRule type="top10" dxfId="69" priority="70" rank="4"/>
  </conditionalFormatting>
  <conditionalFormatting sqref="R82:Y82">
    <cfRule type="top10" dxfId="68" priority="69" rank="4"/>
  </conditionalFormatting>
  <conditionalFormatting sqref="R83:Y83">
    <cfRule type="top10" dxfId="67" priority="68" rank="4"/>
  </conditionalFormatting>
  <conditionalFormatting sqref="R84:Y84">
    <cfRule type="top10" dxfId="66" priority="67" rank="4"/>
  </conditionalFormatting>
  <conditionalFormatting sqref="R85:Y85">
    <cfRule type="top10" dxfId="65" priority="66" rank="4"/>
  </conditionalFormatting>
  <conditionalFormatting sqref="R80:Y80">
    <cfRule type="top10" dxfId="64" priority="65" rank="4"/>
  </conditionalFormatting>
  <conditionalFormatting sqref="R81:Y81">
    <cfRule type="top10" dxfId="63" priority="64" rank="4"/>
  </conditionalFormatting>
  <conditionalFormatting sqref="H51:O51">
    <cfRule type="top10" dxfId="62" priority="63" bottom="1" rank="4"/>
  </conditionalFormatting>
  <conditionalFormatting sqref="H52:O52">
    <cfRule type="top10" dxfId="61" priority="62" bottom="1" rank="4"/>
  </conditionalFormatting>
  <conditionalFormatting sqref="H53:O53">
    <cfRule type="top10" dxfId="60" priority="61" bottom="1" rank="4"/>
  </conditionalFormatting>
  <conditionalFormatting sqref="H54:O54">
    <cfRule type="top10" dxfId="59" priority="60" bottom="1" rank="4"/>
  </conditionalFormatting>
  <conditionalFormatting sqref="H55:O55">
    <cfRule type="top10" dxfId="58" priority="59" bottom="1" rank="4"/>
  </conditionalFormatting>
  <conditionalFormatting sqref="H56:O56">
    <cfRule type="top10" dxfId="57" priority="58" bottom="1" rank="4"/>
  </conditionalFormatting>
  <conditionalFormatting sqref="H57:O57">
    <cfRule type="top10" dxfId="56" priority="57" bottom="1" rank="4"/>
  </conditionalFormatting>
  <conditionalFormatting sqref="H58:O58">
    <cfRule type="top10" dxfId="55" priority="56" bottom="1" rank="4"/>
  </conditionalFormatting>
  <conditionalFormatting sqref="H59:O59">
    <cfRule type="top10" dxfId="54" priority="55" bottom="1" rank="4"/>
  </conditionalFormatting>
  <conditionalFormatting sqref="H60:O60">
    <cfRule type="top10" dxfId="53" priority="54" bottom="1" rank="4"/>
  </conditionalFormatting>
  <conditionalFormatting sqref="H61:O61">
    <cfRule type="top10" dxfId="52" priority="53" bottom="1" rank="4"/>
  </conditionalFormatting>
  <conditionalFormatting sqref="H62:O62">
    <cfRule type="top10" dxfId="51" priority="52" bottom="1" rank="4"/>
  </conditionalFormatting>
  <conditionalFormatting sqref="H63:O63">
    <cfRule type="top10" dxfId="50" priority="51" bottom="1" rank="4"/>
  </conditionalFormatting>
  <conditionalFormatting sqref="H64:O64">
    <cfRule type="top10" dxfId="49" priority="50" bottom="1" rank="4"/>
  </conditionalFormatting>
  <conditionalFormatting sqref="H65:O65">
    <cfRule type="top10" dxfId="48" priority="49" bottom="1" rank="4"/>
  </conditionalFormatting>
  <conditionalFormatting sqref="H66:O66">
    <cfRule type="top10" dxfId="47" priority="48" bottom="1" rank="4"/>
  </conditionalFormatting>
  <conditionalFormatting sqref="H67:O67">
    <cfRule type="top10" dxfId="46" priority="47" bottom="1" rank="4"/>
  </conditionalFormatting>
  <conditionalFormatting sqref="H68:O68">
    <cfRule type="top10" dxfId="45" priority="46" bottom="1" rank="4"/>
  </conditionalFormatting>
  <conditionalFormatting sqref="H69:O69">
    <cfRule type="top10" dxfId="44" priority="45" bottom="1" rank="4"/>
  </conditionalFormatting>
  <conditionalFormatting sqref="H70:O70">
    <cfRule type="top10" dxfId="43" priority="44" bottom="1" rank="4"/>
  </conditionalFormatting>
  <conditionalFormatting sqref="H71:O71">
    <cfRule type="top10" dxfId="42" priority="43" bottom="1" rank="4"/>
  </conditionalFormatting>
  <conditionalFormatting sqref="H72:O72">
    <cfRule type="top10" dxfId="41" priority="42" bottom="1" rank="4"/>
  </conditionalFormatting>
  <conditionalFormatting sqref="H73:O73">
    <cfRule type="top10" dxfId="40" priority="41" bottom="1" rank="4"/>
  </conditionalFormatting>
  <conditionalFormatting sqref="H74:O74">
    <cfRule type="top10" dxfId="39" priority="40" bottom="1" rank="4"/>
  </conditionalFormatting>
  <conditionalFormatting sqref="H75:O75">
    <cfRule type="top10" dxfId="38" priority="39" bottom="1" rank="4"/>
  </conditionalFormatting>
  <conditionalFormatting sqref="H76:O76">
    <cfRule type="top10" dxfId="37" priority="38" bottom="1" rank="4"/>
  </conditionalFormatting>
  <conditionalFormatting sqref="H77:O77">
    <cfRule type="top10" dxfId="36" priority="37" bottom="1" rank="4"/>
  </conditionalFormatting>
  <conditionalFormatting sqref="H78:O78">
    <cfRule type="top10" dxfId="35" priority="36" bottom="1" rank="4"/>
  </conditionalFormatting>
  <conditionalFormatting sqref="H79:O79">
    <cfRule type="top10" dxfId="34" priority="35" bottom="1" rank="4"/>
  </conditionalFormatting>
  <conditionalFormatting sqref="H80:O80">
    <cfRule type="top10" dxfId="33" priority="34" bottom="1" rank="4"/>
  </conditionalFormatting>
  <conditionalFormatting sqref="R56:Y56">
    <cfRule type="top10" dxfId="32" priority="33" rank="4"/>
  </conditionalFormatting>
  <conditionalFormatting sqref="R57:Y57">
    <cfRule type="top10" dxfId="31" priority="32" rank="4"/>
  </conditionalFormatting>
  <conditionalFormatting sqref="R58:Y58">
    <cfRule type="top10" dxfId="30" priority="31" rank="4"/>
  </conditionalFormatting>
  <conditionalFormatting sqref="R59:Y59">
    <cfRule type="top10" dxfId="29" priority="30" rank="4"/>
  </conditionalFormatting>
  <conditionalFormatting sqref="R60:Y60">
    <cfRule type="top10" dxfId="28" priority="29" rank="4"/>
  </conditionalFormatting>
  <conditionalFormatting sqref="R61:Y61">
    <cfRule type="top10" dxfId="27" priority="28" rank="4"/>
  </conditionalFormatting>
  <conditionalFormatting sqref="R62:Y62">
    <cfRule type="top10" dxfId="26" priority="27" rank="4"/>
  </conditionalFormatting>
  <conditionalFormatting sqref="R65:Y65">
    <cfRule type="top10" dxfId="25" priority="26" rank="4"/>
  </conditionalFormatting>
  <conditionalFormatting sqref="R66:Y66">
    <cfRule type="top10" dxfId="24" priority="25" rank="4"/>
  </conditionalFormatting>
  <conditionalFormatting sqref="R67:Y67">
    <cfRule type="top10" dxfId="23" priority="24" rank="4"/>
  </conditionalFormatting>
  <conditionalFormatting sqref="R68:Y68">
    <cfRule type="top10" dxfId="22" priority="23" rank="4"/>
  </conditionalFormatting>
  <conditionalFormatting sqref="R63:Y63">
    <cfRule type="top10" dxfId="21" priority="22" rank="4"/>
  </conditionalFormatting>
  <conditionalFormatting sqref="R64:Y64">
    <cfRule type="top10" dxfId="20" priority="21" rank="4"/>
  </conditionalFormatting>
  <conditionalFormatting sqref="R69:Y69">
    <cfRule type="top10" dxfId="19" priority="20" rank="4"/>
  </conditionalFormatting>
  <conditionalFormatting sqref="R70:Y70">
    <cfRule type="top10" dxfId="18" priority="19" rank="4"/>
  </conditionalFormatting>
  <conditionalFormatting sqref="R71:Y71">
    <cfRule type="top10" dxfId="17" priority="18" rank="4"/>
  </conditionalFormatting>
  <conditionalFormatting sqref="R72:Y72">
    <cfRule type="top10" dxfId="16" priority="17" rank="4"/>
  </conditionalFormatting>
  <conditionalFormatting sqref="R73:Y73">
    <cfRule type="top10" dxfId="15" priority="16" rank="4"/>
  </conditionalFormatting>
  <conditionalFormatting sqref="R74:Y74">
    <cfRule type="top10" dxfId="14" priority="15" rank="4"/>
  </conditionalFormatting>
  <conditionalFormatting sqref="R75:Y75">
    <cfRule type="top10" dxfId="13" priority="14" rank="4"/>
  </conditionalFormatting>
  <conditionalFormatting sqref="R76:Y76">
    <cfRule type="top10" dxfId="12" priority="13" rank="4"/>
  </conditionalFormatting>
  <conditionalFormatting sqref="R77:Y77">
    <cfRule type="top10" dxfId="11" priority="12" rank="4"/>
  </conditionalFormatting>
  <conditionalFormatting sqref="R78:Y78">
    <cfRule type="top10" dxfId="10" priority="11" rank="4"/>
  </conditionalFormatting>
  <conditionalFormatting sqref="H9:O9">
    <cfRule type="top10" dxfId="9" priority="10" bottom="1" rank="4"/>
  </conditionalFormatting>
  <conditionalFormatting sqref="H10:O10">
    <cfRule type="top10" dxfId="8" priority="9" bottom="1" rank="4"/>
  </conditionalFormatting>
  <conditionalFormatting sqref="H11:O11">
    <cfRule type="top10" dxfId="7" priority="8" bottom="1" rank="4"/>
  </conditionalFormatting>
  <conditionalFormatting sqref="H15:O15">
    <cfRule type="top10" dxfId="6" priority="7" bottom="1" rank="4"/>
  </conditionalFormatting>
  <conditionalFormatting sqref="H16:O16">
    <cfRule type="top10" dxfId="5" priority="6" bottom="1" rank="4"/>
  </conditionalFormatting>
  <conditionalFormatting sqref="H14:O14">
    <cfRule type="top10" dxfId="4" priority="5" bottom="1" rank="4"/>
  </conditionalFormatting>
  <conditionalFormatting sqref="R15:Y15">
    <cfRule type="top10" dxfId="3" priority="4" rank="4"/>
  </conditionalFormatting>
  <conditionalFormatting sqref="R16:Y16">
    <cfRule type="top10" dxfId="2" priority="3" rank="4"/>
  </conditionalFormatting>
  <conditionalFormatting sqref="R23:Y23">
    <cfRule type="top10" dxfId="1" priority="2" rank="4"/>
  </conditionalFormatting>
  <conditionalFormatting sqref="R24:Y24">
    <cfRule type="top10" dxfId="0" priority="1" rank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 2018</vt:lpstr>
      <vt:lpstr>J11 2018</vt:lpstr>
      <vt:lpstr>G11 2018</vt:lpstr>
      <vt:lpstr>J12 2018</vt:lpstr>
      <vt:lpstr>G12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Ingvar Straume</dc:creator>
  <cp:lastModifiedBy>Haakon Knudsen</cp:lastModifiedBy>
  <cp:lastPrinted>2017-02-12T17:04:33Z</cp:lastPrinted>
  <dcterms:created xsi:type="dcterms:W3CDTF">2013-01-06T16:19:45Z</dcterms:created>
  <dcterms:modified xsi:type="dcterms:W3CDTF">2018-03-03T20:52:04Z</dcterms:modified>
</cp:coreProperties>
</file>